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tistic" sheetId="1" r:id="rId1"/>
    <sheet name="classification" sheetId="2" r:id="rId2"/>
    <sheet name="cluster" sheetId="3" r:id="rId3"/>
    <sheet name="link prediction" sheetId="4" r:id="rId4"/>
    <sheet name="recommendation" sheetId="5" r:id="rId5"/>
    <sheet name="sem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C23" i="1"/>
  <c r="C21" i="1"/>
  <c r="C19" i="1"/>
  <c r="C22" i="1"/>
  <c r="C20" i="1"/>
  <c r="B21" i="1"/>
  <c r="B19" i="1"/>
  <c r="B22" i="1"/>
  <c r="B20" i="1"/>
  <c r="W26" i="3"/>
  <c r="X26" i="3"/>
  <c r="Y26" i="3"/>
  <c r="P50" i="2"/>
  <c r="Q50" i="2"/>
  <c r="N50" i="2"/>
  <c r="O50" i="2"/>
  <c r="T26" i="3"/>
  <c r="U26" i="3"/>
  <c r="V26" i="3"/>
  <c r="Q26" i="3"/>
  <c r="R26" i="3"/>
  <c r="S26" i="3"/>
  <c r="L50" i="2"/>
  <c r="M50" i="2"/>
  <c r="H50" i="2"/>
  <c r="I50" i="2"/>
  <c r="L26" i="3"/>
  <c r="M26" i="3"/>
  <c r="N26" i="3"/>
  <c r="D50" i="2"/>
  <c r="G50" i="2"/>
  <c r="G26" i="3"/>
  <c r="H26" i="3"/>
  <c r="I26" i="3"/>
  <c r="C56" i="2"/>
  <c r="B56" i="2"/>
  <c r="C50" i="2"/>
  <c r="B50" i="2"/>
  <c r="C26" i="3"/>
  <c r="D26" i="3"/>
  <c r="C32" i="3"/>
  <c r="D32" i="3"/>
  <c r="B32" i="3"/>
  <c r="B26" i="3"/>
</calcChain>
</file>

<file path=xl/sharedStrings.xml><?xml version="1.0" encoding="utf-8"?>
<sst xmlns="http://schemas.openxmlformats.org/spreadsheetml/2006/main" count="302" uniqueCount="85">
  <si>
    <t>Dataset</t>
  </si>
  <si>
    <t>DBLP</t>
  </si>
  <si>
    <t>Yelp</t>
  </si>
  <si>
    <t>method</t>
  </si>
  <si>
    <t>Deepwalk</t>
  </si>
  <si>
    <t>Metapath2vec</t>
  </si>
  <si>
    <t>dblp</t>
  </si>
  <si>
    <t>acm</t>
  </si>
  <si>
    <t>yelp</t>
  </si>
  <si>
    <t>f1_macro</t>
  </si>
  <si>
    <t>f1_micro</t>
  </si>
  <si>
    <t>NMI</t>
  </si>
  <si>
    <t>ARI</t>
  </si>
  <si>
    <t>purity</t>
  </si>
  <si>
    <t>only test set</t>
  </si>
  <si>
    <t>all set</t>
  </si>
  <si>
    <t>avg</t>
  </si>
  <si>
    <t>mp2vec</t>
  </si>
  <si>
    <t>deepwalk</t>
  </si>
  <si>
    <t>HeGAN-disc</t>
  </si>
  <si>
    <t>DGI</t>
  </si>
  <si>
    <t>GAE</t>
  </si>
  <si>
    <t>VGAE</t>
  </si>
  <si>
    <t>DMGI</t>
  </si>
  <si>
    <t>DMGIatt</t>
  </si>
  <si>
    <t>HeGAN-gen</t>
  </si>
  <si>
    <t>MAGNN</t>
  </si>
  <si>
    <t>classification</t>
  </si>
  <si>
    <t>cluster</t>
  </si>
  <si>
    <t>gae</t>
  </si>
  <si>
    <t>vgae</t>
  </si>
  <si>
    <t>node2vec</t>
  </si>
  <si>
    <t>GAT</t>
  </si>
  <si>
    <t>HAN</t>
  </si>
  <si>
    <t>sdg</t>
  </si>
  <si>
    <t>OOM</t>
  </si>
  <si>
    <t>dblp-l</t>
  </si>
  <si>
    <t>imdb</t>
  </si>
  <si>
    <t>apcpa</t>
  </si>
  <si>
    <t>bubsb</t>
  </si>
  <si>
    <t>pvptp</t>
  </si>
  <si>
    <t>mamdm</t>
  </si>
  <si>
    <t>HGSL</t>
  </si>
  <si>
    <t>AUC</t>
  </si>
  <si>
    <t>ap</t>
  </si>
  <si>
    <t>u-b</t>
  </si>
  <si>
    <t>p-t</t>
  </si>
  <si>
    <t>a-p</t>
  </si>
  <si>
    <t>m-d</t>
  </si>
  <si>
    <t>proposed</t>
  </si>
  <si>
    <t>Relations (A-B)</t>
  </si>
  <si>
    <t>Num. A</t>
  </si>
  <si>
    <t>Num. B</t>
  </si>
  <si>
    <t>Num. A-B</t>
  </si>
  <si>
    <t>Num. node attributes</t>
  </si>
  <si>
    <t>Num. labeled data</t>
  </si>
  <si>
    <t>Num. classes</t>
  </si>
  <si>
    <t xml:space="preserve">Bussiness-User </t>
  </si>
  <si>
    <t>Bussiness-Service</t>
  </si>
  <si>
    <t xml:space="preserve">Bussiness-Level </t>
  </si>
  <si>
    <t xml:space="preserve">Paper-Author </t>
  </si>
  <si>
    <t xml:space="preserve">Paper-Conference </t>
  </si>
  <si>
    <t>DBLP-l</t>
  </si>
  <si>
    <t>IMDB</t>
  </si>
  <si>
    <t>Movie-Director</t>
  </si>
  <si>
    <t>Movie-Actor</t>
  </si>
  <si>
    <t>SDG</t>
  </si>
  <si>
    <t>Paper-Venue</t>
  </si>
  <si>
    <t>Paper-Subject</t>
  </si>
  <si>
    <t xml:space="preserve">Paper-Paper </t>
  </si>
  <si>
    <t>DBLP-L</t>
  </si>
  <si>
    <t>#Nodes</t>
  </si>
  <si>
    <t>#Edges</t>
  </si>
  <si>
    <t>#Node types</t>
  </si>
  <si>
    <t>#Edge types</t>
  </si>
  <si>
    <t>#Labels</t>
  </si>
  <si>
    <t>best performance</t>
  </si>
  <si>
    <t>f1-micro</t>
  </si>
  <si>
    <t>f1-macro</t>
  </si>
  <si>
    <t>nmi</t>
  </si>
  <si>
    <t>ari</t>
  </si>
  <si>
    <t>semi</t>
  </si>
  <si>
    <t>test</t>
  </si>
  <si>
    <t>lr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</si>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</sst>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2" fontId="0" fillId="2" borderId="0" xfId="0" applyNumberFormat="1" applyFill="1"/>
    <xf numFmtId="0" fontId="3" fillId="0" borderId="0" xfId="0" applyFont="1"/>
    <xf numFmtId="2" fontId="3" fillId="0" borderId="0" xfId="0" applyNumberFormat="1" applyFont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3" xfId="0" applyFill="1" applyBorder="1"/>
    <xf numFmtId="0" fontId="0" fillId="0" borderId="9" xfId="0" applyBorder="1"/>
    <xf numFmtId="0" fontId="0" fillId="0" borderId="8" xfId="0" applyFill="1" applyBorder="1"/>
    <xf numFmtId="0" fontId="0" fillId="0" borderId="0" xfId="0" applyFont="1" applyAlignment="1">
      <alignment horizontal="center" vertical="center"/>
    </xf>
    <xf numFmtId="2" fontId="1" fillId="0" borderId="0" xfId="0" applyNumberFormat="1" applyFont="1"/>
    <xf numFmtId="2" fontId="1" fillId="2" borderId="0" xfId="0" applyNumberFormat="1" applyFont="1" applyFill="1"/>
    <xf numFmtId="3" fontId="0" fillId="0" borderId="0" xfId="0" applyNumberFormat="1"/>
    <xf numFmtId="2" fontId="0" fillId="3" borderId="0" xfId="0" applyNumberFormat="1" applyFill="1"/>
    <xf numFmtId="2" fontId="0" fillId="0" borderId="0" xfId="0" applyNumberFormat="1" applyFill="1"/>
    <xf numFmtId="2" fontId="0" fillId="4" borderId="0" xfId="0" applyNumberFormat="1" applyFill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E19" workbookViewId="0">
      <selection activeCell="I26" sqref="I26"/>
    </sheetView>
  </sheetViews>
  <sheetFormatPr defaultRowHeight="15" x14ac:dyDescent="0.25"/>
  <cols>
    <col min="2" max="2" width="22.42578125" customWidth="1"/>
    <col min="3" max="3" width="10.5703125" customWidth="1"/>
    <col min="4" max="4" width="12.5703125" customWidth="1"/>
    <col min="5" max="5" width="12.140625" customWidth="1"/>
    <col min="6" max="6" width="14.7109375" customWidth="1"/>
    <col min="7" max="7" width="14.28515625" customWidth="1"/>
    <col min="8" max="8" width="15" customWidth="1"/>
  </cols>
  <sheetData>
    <row r="1" spans="1:8" ht="15.75" thickBot="1" x14ac:dyDescent="0.3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ht="15.75" thickBot="1" x14ac:dyDescent="0.3">
      <c r="A2" s="32" t="s">
        <v>1</v>
      </c>
      <c r="B2" s="2" t="s">
        <v>60</v>
      </c>
      <c r="C2" s="2">
        <v>4328</v>
      </c>
      <c r="D2" s="2">
        <v>2957</v>
      </c>
      <c r="E2" s="2">
        <v>5580</v>
      </c>
      <c r="F2" s="3">
        <v>334</v>
      </c>
      <c r="G2" s="2">
        <v>2957</v>
      </c>
      <c r="H2" s="22">
        <v>4</v>
      </c>
    </row>
    <row r="3" spans="1:8" ht="15.75" thickBot="1" x14ac:dyDescent="0.3">
      <c r="A3" s="33"/>
      <c r="B3" s="6" t="s">
        <v>61</v>
      </c>
      <c r="C3" s="23">
        <v>4328</v>
      </c>
      <c r="D3" s="6">
        <v>20</v>
      </c>
      <c r="E3" s="6">
        <v>4328</v>
      </c>
      <c r="F3" s="7"/>
      <c r="G3" s="6"/>
      <c r="H3" s="7"/>
    </row>
    <row r="4" spans="1:8" x14ac:dyDescent="0.25">
      <c r="A4" s="32" t="s">
        <v>62</v>
      </c>
      <c r="B4" s="2" t="s">
        <v>60</v>
      </c>
      <c r="C4" s="2">
        <v>14328</v>
      </c>
      <c r="D4" s="2">
        <v>4057</v>
      </c>
      <c r="E4" s="2">
        <v>19645</v>
      </c>
      <c r="F4" s="3">
        <v>2016</v>
      </c>
      <c r="G4" s="8">
        <v>4057</v>
      </c>
      <c r="H4" s="22">
        <v>4</v>
      </c>
    </row>
    <row r="5" spans="1:8" ht="15.75" thickBot="1" x14ac:dyDescent="0.3">
      <c r="A5" s="33"/>
      <c r="B5" s="6" t="s">
        <v>61</v>
      </c>
      <c r="C5" s="6">
        <v>14328</v>
      </c>
      <c r="D5" s="10">
        <v>20</v>
      </c>
      <c r="E5" s="6">
        <v>14328</v>
      </c>
      <c r="F5" s="7"/>
      <c r="G5" s="6"/>
      <c r="H5" s="7"/>
    </row>
    <row r="6" spans="1:8" x14ac:dyDescent="0.25">
      <c r="A6" s="32" t="s">
        <v>63</v>
      </c>
      <c r="B6" s="8" t="s">
        <v>64</v>
      </c>
      <c r="C6" s="8">
        <v>4278</v>
      </c>
      <c r="D6" s="8">
        <v>2081</v>
      </c>
      <c r="E6" s="8">
        <v>4278</v>
      </c>
      <c r="F6" s="3">
        <v>1524</v>
      </c>
      <c r="G6" s="2">
        <v>4278</v>
      </c>
      <c r="H6" s="3">
        <v>3</v>
      </c>
    </row>
    <row r="7" spans="1:8" ht="15.75" thickBot="1" x14ac:dyDescent="0.3">
      <c r="A7" s="33"/>
      <c r="B7" s="10" t="s">
        <v>65</v>
      </c>
      <c r="C7" s="10">
        <v>4278</v>
      </c>
      <c r="D7" s="10">
        <v>5257</v>
      </c>
      <c r="E7" s="10">
        <v>12828</v>
      </c>
      <c r="F7" s="7"/>
      <c r="G7" s="6"/>
      <c r="H7" s="7"/>
    </row>
    <row r="8" spans="1:8" x14ac:dyDescent="0.25">
      <c r="A8" s="32" t="s">
        <v>66</v>
      </c>
      <c r="B8" s="8" t="s">
        <v>67</v>
      </c>
      <c r="C8" s="8">
        <v>112762</v>
      </c>
      <c r="D8" s="8">
        <v>20170</v>
      </c>
      <c r="E8" s="8">
        <v>112762</v>
      </c>
      <c r="F8" s="3">
        <v>2000</v>
      </c>
      <c r="G8" s="8">
        <v>112762</v>
      </c>
      <c r="H8" s="22">
        <v>4</v>
      </c>
    </row>
    <row r="9" spans="1:8" x14ac:dyDescent="0.25">
      <c r="A9" s="34"/>
      <c r="B9" s="9" t="s">
        <v>68</v>
      </c>
      <c r="C9" s="9">
        <v>112762</v>
      </c>
      <c r="D9" s="9">
        <v>114</v>
      </c>
      <c r="E9" s="9">
        <v>112762</v>
      </c>
      <c r="F9" s="11"/>
      <c r="G9" s="4"/>
      <c r="H9" s="5"/>
    </row>
    <row r="10" spans="1:8" ht="15.75" thickBot="1" x14ac:dyDescent="0.3">
      <c r="A10" s="33"/>
      <c r="B10" s="10" t="s">
        <v>69</v>
      </c>
      <c r="C10" s="10">
        <v>112762</v>
      </c>
      <c r="D10" s="10">
        <v>112762</v>
      </c>
      <c r="E10" s="10">
        <v>92751</v>
      </c>
      <c r="F10" s="24"/>
      <c r="G10" s="6"/>
      <c r="H10" s="7"/>
    </row>
    <row r="11" spans="1:8" ht="15.75" thickBot="1" x14ac:dyDescent="0.3">
      <c r="A11" s="32" t="s">
        <v>2</v>
      </c>
      <c r="B11" s="2" t="s">
        <v>57</v>
      </c>
      <c r="C11" s="2">
        <v>2614</v>
      </c>
      <c r="D11" s="2">
        <v>1286</v>
      </c>
      <c r="E11" s="2">
        <v>30838</v>
      </c>
      <c r="F11" s="3">
        <v>82</v>
      </c>
      <c r="G11" s="8">
        <v>2614</v>
      </c>
      <c r="H11" s="22">
        <v>3</v>
      </c>
    </row>
    <row r="12" spans="1:8" ht="15.75" thickBot="1" x14ac:dyDescent="0.3">
      <c r="A12" s="34"/>
      <c r="B12" s="4" t="s">
        <v>58</v>
      </c>
      <c r="C12" s="2">
        <v>2614</v>
      </c>
      <c r="D12" s="4">
        <v>4</v>
      </c>
      <c r="E12" s="4">
        <v>2614</v>
      </c>
      <c r="F12" s="5"/>
      <c r="G12" s="4"/>
      <c r="H12" s="5"/>
    </row>
    <row r="13" spans="1:8" ht="15.75" thickBot="1" x14ac:dyDescent="0.3">
      <c r="A13" s="33"/>
      <c r="B13" s="6" t="s">
        <v>59</v>
      </c>
      <c r="C13" s="23">
        <v>2614</v>
      </c>
      <c r="D13" s="6">
        <v>9</v>
      </c>
      <c r="E13" s="6">
        <v>2614</v>
      </c>
      <c r="F13" s="7"/>
      <c r="G13" s="6"/>
      <c r="H13" s="7"/>
    </row>
    <row r="14" spans="1:8" x14ac:dyDescent="0.25">
      <c r="A14" s="20"/>
      <c r="B14" s="4"/>
      <c r="C14" s="9"/>
      <c r="D14" s="9"/>
      <c r="E14" s="9"/>
      <c r="F14" s="5"/>
    </row>
    <row r="15" spans="1:8" ht="15.75" thickBot="1" x14ac:dyDescent="0.3">
      <c r="A15" s="21"/>
      <c r="B15" s="6"/>
      <c r="C15" s="10"/>
      <c r="D15" s="10"/>
      <c r="E15" s="10"/>
      <c r="F15" s="7"/>
    </row>
    <row r="18" spans="1:18" x14ac:dyDescent="0.25">
      <c r="A18" s="1" t="s">
        <v>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</row>
    <row r="19" spans="1:18" x14ac:dyDescent="0.25">
      <c r="A19" s="13" t="s">
        <v>2</v>
      </c>
      <c r="B19" s="28">
        <f>2614+1286+4+9</f>
        <v>3913</v>
      </c>
      <c r="C19" s="28">
        <f>30838+2614+2614</f>
        <v>36066</v>
      </c>
      <c r="D19">
        <v>4</v>
      </c>
      <c r="E19">
        <v>3</v>
      </c>
      <c r="F19">
        <v>3</v>
      </c>
    </row>
    <row r="20" spans="1:18" x14ac:dyDescent="0.25">
      <c r="A20" s="25" t="s">
        <v>1</v>
      </c>
      <c r="B20" s="28">
        <f>4328+2957+20</f>
        <v>7305</v>
      </c>
      <c r="C20" s="28">
        <f>5580+4328</f>
        <v>9908</v>
      </c>
      <c r="D20">
        <v>3</v>
      </c>
      <c r="E20">
        <v>2</v>
      </c>
      <c r="F20">
        <v>4</v>
      </c>
    </row>
    <row r="21" spans="1:18" x14ac:dyDescent="0.25">
      <c r="A21" s="13" t="s">
        <v>63</v>
      </c>
      <c r="B21" s="28">
        <f>4278+2081+5257</f>
        <v>11616</v>
      </c>
      <c r="C21" s="28">
        <f>4278+12828</f>
        <v>17106</v>
      </c>
      <c r="D21">
        <v>3</v>
      </c>
      <c r="E21">
        <v>2</v>
      </c>
      <c r="F21">
        <v>3</v>
      </c>
    </row>
    <row r="22" spans="1:18" x14ac:dyDescent="0.25">
      <c r="A22" s="13" t="s">
        <v>70</v>
      </c>
      <c r="B22" s="28">
        <f>14328+4057+20</f>
        <v>18405</v>
      </c>
      <c r="C22" s="28">
        <f>19645+14328</f>
        <v>33973</v>
      </c>
      <c r="D22">
        <v>3</v>
      </c>
      <c r="E22">
        <v>2</v>
      </c>
      <c r="F22">
        <v>4</v>
      </c>
    </row>
    <row r="23" spans="1:18" x14ac:dyDescent="0.25">
      <c r="A23" s="13" t="s">
        <v>66</v>
      </c>
      <c r="B23" s="28">
        <f>112762+20170+114</f>
        <v>133046</v>
      </c>
      <c r="C23" s="28">
        <f>112762*2+92751</f>
        <v>318275</v>
      </c>
      <c r="D23">
        <v>3</v>
      </c>
      <c r="E23">
        <v>3</v>
      </c>
      <c r="F23">
        <v>4</v>
      </c>
    </row>
    <row r="24" spans="1:18" x14ac:dyDescent="0.25">
      <c r="B24" s="28"/>
      <c r="C24" s="28"/>
    </row>
    <row r="26" spans="1:18" x14ac:dyDescent="0.25">
      <c r="B26" t="s">
        <v>76</v>
      </c>
      <c r="F26" t="s">
        <v>83</v>
      </c>
      <c r="G26">
        <v>5.0000000000000001E-4</v>
      </c>
      <c r="J26">
        <v>1E-3</v>
      </c>
    </row>
    <row r="27" spans="1:18" x14ac:dyDescent="0.25">
      <c r="A27" s="1" t="s">
        <v>0</v>
      </c>
      <c r="B27" t="s">
        <v>77</v>
      </c>
      <c r="C27" t="s">
        <v>78</v>
      </c>
      <c r="D27" t="s">
        <v>79</v>
      </c>
      <c r="E27" t="s">
        <v>80</v>
      </c>
      <c r="G27" t="s">
        <v>82</v>
      </c>
      <c r="M27" t="s">
        <v>84</v>
      </c>
    </row>
    <row r="28" spans="1:18" x14ac:dyDescent="0.25">
      <c r="A28" s="25" t="s">
        <v>1</v>
      </c>
      <c r="B28" s="14">
        <v>89.4</v>
      </c>
      <c r="C28" s="14">
        <v>87</v>
      </c>
      <c r="D28">
        <v>66.290000000000006</v>
      </c>
      <c r="E28">
        <v>71.900000000000006</v>
      </c>
      <c r="G28">
        <v>90.96</v>
      </c>
      <c r="H28">
        <v>89.94</v>
      </c>
      <c r="I28">
        <v>67.680000000000007</v>
      </c>
      <c r="J28">
        <v>90.03</v>
      </c>
      <c r="K28">
        <v>88.94</v>
      </c>
      <c r="L28">
        <v>69.98</v>
      </c>
    </row>
    <row r="29" spans="1:18" x14ac:dyDescent="0.25">
      <c r="A29" s="13" t="s">
        <v>70</v>
      </c>
      <c r="B29" s="14">
        <v>93.26</v>
      </c>
      <c r="C29">
        <v>92.66</v>
      </c>
      <c r="D29">
        <v>79.02</v>
      </c>
      <c r="E29">
        <v>84.64</v>
      </c>
      <c r="G29">
        <v>94.53</v>
      </c>
      <c r="H29">
        <v>93.99</v>
      </c>
      <c r="I29">
        <v>78.44</v>
      </c>
      <c r="J29">
        <v>94.42</v>
      </c>
      <c r="K29">
        <v>93.88</v>
      </c>
      <c r="L29">
        <v>77.760000000000005</v>
      </c>
    </row>
    <row r="30" spans="1:18" x14ac:dyDescent="0.25">
      <c r="A30" s="13" t="s">
        <v>2</v>
      </c>
      <c r="B30" s="14">
        <v>77.86</v>
      </c>
      <c r="C30" s="14">
        <v>73.459999999999994</v>
      </c>
      <c r="D30">
        <v>45.02</v>
      </c>
      <c r="E30">
        <v>50.1</v>
      </c>
      <c r="G30">
        <v>89.37</v>
      </c>
      <c r="H30">
        <v>90.74</v>
      </c>
      <c r="I30">
        <v>16.57</v>
      </c>
      <c r="J30">
        <v>89.82</v>
      </c>
      <c r="K30">
        <v>91.09</v>
      </c>
      <c r="L30">
        <v>16.53</v>
      </c>
      <c r="M30">
        <v>90.02</v>
      </c>
      <c r="N30">
        <v>91.29</v>
      </c>
      <c r="O30">
        <v>39.99</v>
      </c>
      <c r="P30">
        <v>90.12</v>
      </c>
      <c r="Q30">
        <v>91.45</v>
      </c>
      <c r="R30">
        <v>39.99</v>
      </c>
    </row>
    <row r="31" spans="1:18" x14ac:dyDescent="0.25">
      <c r="A31" s="13" t="s">
        <v>63</v>
      </c>
      <c r="B31" s="14">
        <v>60.39</v>
      </c>
      <c r="C31">
        <v>60.46</v>
      </c>
      <c r="D31">
        <v>13.58</v>
      </c>
      <c r="E31">
        <v>12.23</v>
      </c>
      <c r="G31">
        <v>58.53</v>
      </c>
      <c r="H31">
        <v>58.57</v>
      </c>
      <c r="I31">
        <v>9.0399999999999991</v>
      </c>
      <c r="J31">
        <v>56.85</v>
      </c>
      <c r="K31">
        <v>57.02</v>
      </c>
      <c r="L31">
        <v>7.39</v>
      </c>
    </row>
    <row r="32" spans="1:18" x14ac:dyDescent="0.25">
      <c r="A32" s="13" t="s">
        <v>66</v>
      </c>
      <c r="B32" s="14">
        <v>84.63</v>
      </c>
      <c r="C32" s="14">
        <v>64.31</v>
      </c>
      <c r="D32">
        <v>36.89</v>
      </c>
      <c r="E32">
        <v>39.340000000000003</v>
      </c>
      <c r="G32">
        <v>86.07</v>
      </c>
      <c r="H32">
        <v>65.44</v>
      </c>
      <c r="I32">
        <v>31.97</v>
      </c>
    </row>
    <row r="34" spans="1:5" x14ac:dyDescent="0.25">
      <c r="A34" s="13" t="s">
        <v>81</v>
      </c>
    </row>
    <row r="35" spans="1:5" x14ac:dyDescent="0.25">
      <c r="A35" s="1" t="s">
        <v>0</v>
      </c>
      <c r="B35" t="s">
        <v>77</v>
      </c>
      <c r="C35" t="s">
        <v>78</v>
      </c>
      <c r="D35" t="s">
        <v>79</v>
      </c>
      <c r="E35" t="s">
        <v>80</v>
      </c>
    </row>
    <row r="36" spans="1:5" x14ac:dyDescent="0.25">
      <c r="A36" s="25" t="s">
        <v>1</v>
      </c>
      <c r="B36" s="14">
        <v>89.4</v>
      </c>
      <c r="C36" s="14">
        <v>88.67</v>
      </c>
      <c r="D36">
        <v>66.290000000000006</v>
      </c>
      <c r="E36">
        <v>71.900000000000006</v>
      </c>
    </row>
    <row r="37" spans="1:5" x14ac:dyDescent="0.25">
      <c r="A37" s="13" t="s">
        <v>70</v>
      </c>
      <c r="B37" s="14">
        <v>93.26</v>
      </c>
      <c r="C37">
        <v>92.66</v>
      </c>
      <c r="D37">
        <v>79.02</v>
      </c>
      <c r="E37">
        <v>84.64</v>
      </c>
    </row>
    <row r="38" spans="1:5" x14ac:dyDescent="0.25">
      <c r="A38" s="13" t="s">
        <v>2</v>
      </c>
      <c r="B38" s="14">
        <v>77.930000000000007</v>
      </c>
      <c r="C38" s="14">
        <v>73.59</v>
      </c>
      <c r="D38">
        <v>45.36</v>
      </c>
      <c r="E38">
        <v>50.15</v>
      </c>
    </row>
    <row r="39" spans="1:5" x14ac:dyDescent="0.25">
      <c r="A39" s="13" t="s">
        <v>63</v>
      </c>
      <c r="B39" s="14">
        <v>59.43</v>
      </c>
      <c r="C39">
        <v>59.34</v>
      </c>
      <c r="D39">
        <v>11.79</v>
      </c>
      <c r="E39">
        <v>10.37</v>
      </c>
    </row>
    <row r="40" spans="1:5" x14ac:dyDescent="0.25">
      <c r="A40" s="13" t="s">
        <v>66</v>
      </c>
      <c r="B40" s="14">
        <v>84.63</v>
      </c>
      <c r="C40" s="14">
        <v>64.31</v>
      </c>
      <c r="D40">
        <v>36.89</v>
      </c>
      <c r="E40">
        <v>39.340000000000003</v>
      </c>
    </row>
  </sheetData>
  <mergeCells count="5">
    <mergeCell ref="A2:A3"/>
    <mergeCell ref="A6:A7"/>
    <mergeCell ref="A11:A13"/>
    <mergeCell ref="A4:A5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A2" zoomScale="150" zoomScaleNormal="150" workbookViewId="0">
      <selection activeCell="A15" sqref="A14:A15"/>
    </sheetView>
  </sheetViews>
  <sheetFormatPr defaultRowHeight="15" x14ac:dyDescent="0.25"/>
  <sheetData>
    <row r="1" spans="1:18" x14ac:dyDescent="0.25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13"/>
      <c r="K1" s="13"/>
      <c r="L1" s="36" t="s">
        <v>15</v>
      </c>
      <c r="M1" s="36"/>
      <c r="N1" s="36"/>
      <c r="O1" s="36"/>
      <c r="P1" s="36"/>
      <c r="Q1" s="36"/>
      <c r="R1" s="36"/>
    </row>
    <row r="2" spans="1:18" x14ac:dyDescent="0.25">
      <c r="B2" s="35" t="s">
        <v>10</v>
      </c>
      <c r="C2" s="35"/>
      <c r="D2" s="35"/>
      <c r="E2" s="12"/>
      <c r="F2" s="12"/>
      <c r="G2" s="35" t="s">
        <v>9</v>
      </c>
      <c r="H2" s="35"/>
      <c r="I2" s="35"/>
      <c r="J2" s="12"/>
      <c r="K2" s="12"/>
      <c r="M2" s="35" t="s">
        <v>9</v>
      </c>
      <c r="N2" s="35"/>
      <c r="O2" s="35"/>
      <c r="P2" s="35" t="s">
        <v>10</v>
      </c>
      <c r="Q2" s="35"/>
      <c r="R2" s="35"/>
    </row>
    <row r="3" spans="1:18" x14ac:dyDescent="0.25">
      <c r="B3" t="s">
        <v>6</v>
      </c>
      <c r="C3" t="s">
        <v>8</v>
      </c>
      <c r="D3" t="s">
        <v>34</v>
      </c>
      <c r="E3" t="s">
        <v>36</v>
      </c>
      <c r="F3" t="s">
        <v>37</v>
      </c>
      <c r="G3" t="s">
        <v>6</v>
      </c>
      <c r="H3" t="s">
        <v>8</v>
      </c>
      <c r="I3" t="s">
        <v>34</v>
      </c>
      <c r="J3" t="s">
        <v>36</v>
      </c>
      <c r="K3" t="s">
        <v>37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</row>
    <row r="4" spans="1:18" x14ac:dyDescent="0.25">
      <c r="A4" t="s">
        <v>4</v>
      </c>
      <c r="B4" s="14">
        <v>86.87</v>
      </c>
      <c r="C4" s="14">
        <v>70.290000000000006</v>
      </c>
      <c r="D4" s="14">
        <v>84.58</v>
      </c>
      <c r="E4" s="14">
        <v>92.68</v>
      </c>
      <c r="F4" s="14">
        <v>48.3</v>
      </c>
      <c r="G4" s="14">
        <v>85.51</v>
      </c>
      <c r="H4" s="14">
        <v>65.17</v>
      </c>
      <c r="I4" s="14">
        <v>65.010000000000005</v>
      </c>
      <c r="J4" s="14">
        <v>92</v>
      </c>
      <c r="K4" s="14">
        <v>47.36</v>
      </c>
    </row>
    <row r="5" spans="1:18" x14ac:dyDescent="0.25">
      <c r="A5" t="s">
        <v>20</v>
      </c>
      <c r="B5" s="14">
        <v>87.34</v>
      </c>
      <c r="C5" s="14">
        <v>62.76</v>
      </c>
      <c r="D5" s="14" t="s">
        <v>35</v>
      </c>
      <c r="E5" s="14">
        <v>88.6</v>
      </c>
      <c r="F5" s="14">
        <v>45.1</v>
      </c>
      <c r="G5" s="14">
        <v>85.66</v>
      </c>
      <c r="H5" s="14">
        <v>57.64</v>
      </c>
      <c r="I5" s="14" t="s">
        <v>35</v>
      </c>
      <c r="J5" s="14">
        <v>87.44</v>
      </c>
      <c r="K5" s="14">
        <v>37.86</v>
      </c>
    </row>
    <row r="6" spans="1:18" x14ac:dyDescent="0.25">
      <c r="A6" t="s">
        <v>21</v>
      </c>
      <c r="B6" s="26">
        <v>89.5</v>
      </c>
      <c r="C6" s="14">
        <v>62.17</v>
      </c>
      <c r="D6" s="14" t="s">
        <v>35</v>
      </c>
      <c r="E6" s="14">
        <v>76.900000000000006</v>
      </c>
      <c r="F6" s="14">
        <v>48.08</v>
      </c>
      <c r="G6" s="26">
        <v>88.3</v>
      </c>
      <c r="H6" s="14">
        <v>57</v>
      </c>
      <c r="I6" s="14" t="s">
        <v>35</v>
      </c>
      <c r="J6" s="14">
        <v>66.19</v>
      </c>
      <c r="K6" s="14">
        <v>47.48</v>
      </c>
    </row>
    <row r="7" spans="1:18" x14ac:dyDescent="0.25">
      <c r="A7" t="s">
        <v>22</v>
      </c>
      <c r="B7" s="14">
        <v>85.81</v>
      </c>
      <c r="C7" s="14">
        <v>63.81</v>
      </c>
      <c r="D7" s="14" t="s">
        <v>35</v>
      </c>
      <c r="E7" s="14">
        <v>91.11</v>
      </c>
      <c r="F7" s="14">
        <v>47.27</v>
      </c>
      <c r="G7" s="14">
        <v>84.32</v>
      </c>
      <c r="H7" s="14">
        <v>57.19</v>
      </c>
      <c r="I7" s="14" t="s">
        <v>35</v>
      </c>
      <c r="J7" s="14">
        <v>90.35</v>
      </c>
      <c r="K7" s="14">
        <v>46.91</v>
      </c>
    </row>
    <row r="8" spans="1:18" x14ac:dyDescent="0.25">
      <c r="A8" t="s">
        <v>31</v>
      </c>
      <c r="B8" s="14">
        <v>87.94</v>
      </c>
      <c r="C8" s="14">
        <v>71.3</v>
      </c>
      <c r="D8" s="26">
        <v>84.63</v>
      </c>
      <c r="E8" s="14">
        <v>92.98</v>
      </c>
      <c r="F8" s="14">
        <v>50.46</v>
      </c>
      <c r="G8" s="14">
        <v>86.81</v>
      </c>
      <c r="H8" s="14">
        <v>66.540000000000006</v>
      </c>
      <c r="I8" s="26">
        <v>64.31</v>
      </c>
      <c r="J8" s="14">
        <v>92.37</v>
      </c>
      <c r="K8" s="14">
        <v>49.34</v>
      </c>
    </row>
    <row r="9" spans="1:18" x14ac:dyDescent="0.25">
      <c r="A9" t="s">
        <v>5</v>
      </c>
      <c r="B9" s="14">
        <v>88.09</v>
      </c>
      <c r="C9" s="14">
        <v>76.760000000000005</v>
      </c>
      <c r="D9" s="14">
        <v>84.03</v>
      </c>
      <c r="E9" s="14">
        <v>93.22</v>
      </c>
      <c r="F9" s="14">
        <v>51.41</v>
      </c>
      <c r="G9" s="14">
        <v>86.59</v>
      </c>
      <c r="H9" s="14">
        <v>71.69</v>
      </c>
      <c r="I9" s="14">
        <v>63.95</v>
      </c>
      <c r="J9" s="14">
        <v>92.58</v>
      </c>
      <c r="K9" s="14">
        <v>50.4</v>
      </c>
    </row>
    <row r="10" spans="1:18" x14ac:dyDescent="0.25">
      <c r="A10" t="s">
        <v>19</v>
      </c>
      <c r="B10" s="14">
        <v>88.43</v>
      </c>
      <c r="C10" s="14">
        <v>66.489999999999995</v>
      </c>
      <c r="D10" s="14">
        <v>83.91</v>
      </c>
      <c r="E10" s="26">
        <v>93.26</v>
      </c>
      <c r="F10" s="14">
        <v>51.19</v>
      </c>
      <c r="G10" s="14">
        <v>87</v>
      </c>
      <c r="H10" s="14">
        <v>60.08</v>
      </c>
      <c r="I10" s="14">
        <v>63.57</v>
      </c>
      <c r="J10" s="26">
        <v>92.66</v>
      </c>
      <c r="K10" s="14">
        <v>50.18</v>
      </c>
    </row>
    <row r="11" spans="1:18" x14ac:dyDescent="0.25">
      <c r="A11" t="s">
        <v>25</v>
      </c>
      <c r="B11" s="14">
        <v>88.04</v>
      </c>
      <c r="C11" s="14">
        <v>65.989999999999995</v>
      </c>
      <c r="D11" s="14">
        <v>83.51</v>
      </c>
      <c r="E11" s="14">
        <v>93.22</v>
      </c>
      <c r="F11" s="14">
        <v>51.3</v>
      </c>
      <c r="G11" s="14">
        <v>86.55</v>
      </c>
      <c r="H11" s="14">
        <v>59.46</v>
      </c>
      <c r="I11" s="14">
        <v>62.8</v>
      </c>
      <c r="J11" s="14">
        <v>92.57</v>
      </c>
      <c r="K11" s="14">
        <v>50.31</v>
      </c>
    </row>
    <row r="12" spans="1:18" x14ac:dyDescent="0.25">
      <c r="A12" t="s">
        <v>23</v>
      </c>
      <c r="B12" s="14">
        <v>86.68</v>
      </c>
      <c r="C12" s="26">
        <v>77.86</v>
      </c>
      <c r="D12" s="14" t="s">
        <v>35</v>
      </c>
      <c r="E12" s="14">
        <v>92.11</v>
      </c>
      <c r="F12" s="26">
        <v>59.43</v>
      </c>
      <c r="G12" s="14">
        <v>85.52</v>
      </c>
      <c r="H12" s="26">
        <v>73.459999999999994</v>
      </c>
      <c r="I12" s="14" t="s">
        <v>35</v>
      </c>
      <c r="J12" s="14">
        <v>91.42</v>
      </c>
      <c r="K12" s="26">
        <v>59.34</v>
      </c>
    </row>
    <row r="13" spans="1:18" x14ac:dyDescent="0.25">
      <c r="A13" t="s">
        <v>24</v>
      </c>
      <c r="B13" s="14">
        <v>79.59</v>
      </c>
      <c r="C13" s="14">
        <v>74.59</v>
      </c>
      <c r="D13" s="14" t="s">
        <v>35</v>
      </c>
      <c r="E13" s="14">
        <v>85.48</v>
      </c>
      <c r="F13" s="14">
        <v>56.2</v>
      </c>
      <c r="G13" s="14">
        <v>78.55</v>
      </c>
      <c r="H13" s="14">
        <v>70.48</v>
      </c>
      <c r="I13" s="14" t="s">
        <v>35</v>
      </c>
      <c r="J13" s="14">
        <v>84.56</v>
      </c>
      <c r="K13" s="14">
        <v>55.97</v>
      </c>
    </row>
    <row r="14" spans="1:18" x14ac:dyDescent="0.25">
      <c r="A14" t="s">
        <v>49</v>
      </c>
      <c r="B14" s="31">
        <v>90.96</v>
      </c>
      <c r="C14" s="31">
        <v>90.75</v>
      </c>
      <c r="D14" s="31">
        <v>87.1</v>
      </c>
      <c r="E14" s="31">
        <v>94.55</v>
      </c>
      <c r="F14" s="14">
        <v>58.53</v>
      </c>
      <c r="G14" s="31">
        <v>90.36</v>
      </c>
      <c r="H14" s="31">
        <v>89.42</v>
      </c>
      <c r="I14" s="31">
        <v>68.05</v>
      </c>
      <c r="J14" s="31">
        <v>94.01</v>
      </c>
      <c r="K14" s="14">
        <v>58.57</v>
      </c>
    </row>
    <row r="15" spans="1:18" x14ac:dyDescent="0.25">
      <c r="A15" t="s">
        <v>26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8" x14ac:dyDescent="0.25">
      <c r="B16" t="s">
        <v>38</v>
      </c>
      <c r="C16" t="s">
        <v>39</v>
      </c>
      <c r="D16" t="s">
        <v>40</v>
      </c>
      <c r="E16" t="s">
        <v>38</v>
      </c>
      <c r="F16" t="s">
        <v>41</v>
      </c>
    </row>
    <row r="42" spans="1:18" x14ac:dyDescent="0.25">
      <c r="B42" s="18" t="s">
        <v>17</v>
      </c>
      <c r="D42" s="18" t="s">
        <v>18</v>
      </c>
      <c r="H42" s="19" t="s">
        <v>19</v>
      </c>
      <c r="I42" s="18"/>
      <c r="J42" s="18"/>
      <c r="K42" s="18"/>
      <c r="L42" s="19" t="s">
        <v>25</v>
      </c>
      <c r="N42" s="18" t="s">
        <v>21</v>
      </c>
      <c r="O42" s="18"/>
      <c r="P42" s="18" t="s">
        <v>22</v>
      </c>
    </row>
    <row r="43" spans="1:18" x14ac:dyDescent="0.25">
      <c r="B43" s="15" t="s">
        <v>9</v>
      </c>
      <c r="C43" s="15" t="s">
        <v>10</v>
      </c>
      <c r="D43" s="15" t="s">
        <v>9</v>
      </c>
      <c r="E43" s="15"/>
      <c r="F43" s="15"/>
      <c r="G43" s="15" t="s">
        <v>10</v>
      </c>
      <c r="H43" s="15" t="s">
        <v>9</v>
      </c>
      <c r="I43" s="15" t="s">
        <v>10</v>
      </c>
      <c r="J43" s="15"/>
      <c r="K43" s="15"/>
      <c r="L43" s="15" t="s">
        <v>9</v>
      </c>
      <c r="M43" s="15" t="s">
        <v>10</v>
      </c>
      <c r="O43" s="15"/>
      <c r="P43" s="15"/>
      <c r="Q43" s="15"/>
      <c r="R43" s="15"/>
    </row>
    <row r="44" spans="1:18" x14ac:dyDescent="0.25">
      <c r="B44" t="s">
        <v>6</v>
      </c>
    </row>
    <row r="45" spans="1:18" x14ac:dyDescent="0.25">
      <c r="A45" s="16">
        <v>1</v>
      </c>
      <c r="B45" s="17">
        <v>87.01</v>
      </c>
      <c r="C45" s="17">
        <v>88.28</v>
      </c>
      <c r="D45" s="14">
        <v>85.51</v>
      </c>
      <c r="E45" s="14"/>
      <c r="F45" s="14"/>
      <c r="G45" s="14">
        <v>86.87</v>
      </c>
      <c r="H45" s="14">
        <v>88.49</v>
      </c>
      <c r="I45" s="14">
        <v>89.6</v>
      </c>
      <c r="J45" s="14"/>
      <c r="K45" s="14"/>
      <c r="L45" s="14">
        <v>88.14</v>
      </c>
      <c r="M45" s="14">
        <v>89.3</v>
      </c>
      <c r="N45">
        <v>88.2</v>
      </c>
      <c r="O45">
        <v>89.4</v>
      </c>
      <c r="P45" s="14">
        <v>84.32</v>
      </c>
      <c r="Q45" s="14">
        <v>85.8</v>
      </c>
    </row>
    <row r="46" spans="1:18" x14ac:dyDescent="0.25">
      <c r="A46" s="16">
        <v>2</v>
      </c>
      <c r="B46" s="17">
        <v>87.53</v>
      </c>
      <c r="C46" s="17">
        <v>88.72</v>
      </c>
      <c r="D46" s="14">
        <v>86.01</v>
      </c>
      <c r="E46" s="14"/>
      <c r="F46" s="14"/>
      <c r="G46" s="14">
        <v>87.36</v>
      </c>
      <c r="H46" s="14">
        <v>88.55</v>
      </c>
      <c r="I46" s="14">
        <v>89.69</v>
      </c>
      <c r="J46" s="14"/>
      <c r="K46" s="14"/>
      <c r="L46" s="14">
        <v>88.25</v>
      </c>
      <c r="M46" s="14">
        <v>89.4</v>
      </c>
      <c r="N46" s="14">
        <v>84.24</v>
      </c>
      <c r="O46" s="14">
        <v>85.85</v>
      </c>
      <c r="P46" s="14">
        <v>84.48</v>
      </c>
      <c r="Q46" s="14">
        <v>85.95</v>
      </c>
    </row>
    <row r="47" spans="1:18" x14ac:dyDescent="0.25">
      <c r="A47" s="16">
        <v>3</v>
      </c>
      <c r="B47" s="17">
        <v>86.49</v>
      </c>
      <c r="C47" s="17">
        <v>87.85</v>
      </c>
      <c r="D47" s="14">
        <v>86.26</v>
      </c>
      <c r="E47" s="14"/>
      <c r="F47" s="14"/>
      <c r="G47" s="14">
        <v>86.83</v>
      </c>
      <c r="H47" s="14">
        <v>88.65</v>
      </c>
      <c r="I47" s="14">
        <v>89.74</v>
      </c>
      <c r="J47" s="14"/>
      <c r="K47" s="14"/>
      <c r="L47" s="14">
        <v>87.89</v>
      </c>
      <c r="M47" s="14">
        <v>89.01</v>
      </c>
      <c r="N47" s="14">
        <v>88.34</v>
      </c>
      <c r="O47" s="14">
        <v>89.6</v>
      </c>
      <c r="P47" s="14">
        <v>87.11</v>
      </c>
      <c r="Q47" s="14">
        <v>88.48</v>
      </c>
    </row>
    <row r="48" spans="1:18" x14ac:dyDescent="0.25">
      <c r="A48" s="16">
        <v>4</v>
      </c>
      <c r="B48" s="17">
        <v>87.39</v>
      </c>
      <c r="C48" s="17">
        <v>88.67</v>
      </c>
      <c r="D48" s="14">
        <v>86.31</v>
      </c>
      <c r="E48" s="14"/>
      <c r="F48" s="14"/>
      <c r="G48" s="14">
        <v>87.6</v>
      </c>
      <c r="H48" s="14">
        <v>88.74</v>
      </c>
      <c r="I48" s="14">
        <v>89.84</v>
      </c>
      <c r="J48" s="14"/>
      <c r="K48" s="14"/>
      <c r="L48" s="14">
        <v>88.42</v>
      </c>
      <c r="M48" s="14">
        <v>89.55</v>
      </c>
      <c r="N48" s="14">
        <v>87.9</v>
      </c>
      <c r="O48" s="14">
        <v>89.21</v>
      </c>
      <c r="P48" s="14">
        <v>85.06</v>
      </c>
      <c r="Q48" s="14">
        <v>86.53</v>
      </c>
    </row>
    <row r="49" spans="1:17" x14ac:dyDescent="0.25">
      <c r="A49" s="16">
        <v>5</v>
      </c>
      <c r="B49" s="17">
        <v>87.26</v>
      </c>
      <c r="C49" s="17">
        <v>88.58</v>
      </c>
      <c r="D49" s="14">
        <v>86.07</v>
      </c>
      <c r="E49" s="14"/>
      <c r="F49" s="14"/>
      <c r="G49" s="14">
        <v>87.31</v>
      </c>
      <c r="H49" s="14">
        <v>87.98</v>
      </c>
      <c r="I49" s="14">
        <v>89.16</v>
      </c>
      <c r="J49" s="14"/>
      <c r="K49" s="14"/>
      <c r="L49" s="14">
        <v>87.5</v>
      </c>
      <c r="M49" s="14">
        <v>88.67</v>
      </c>
      <c r="N49" s="14">
        <v>87.17</v>
      </c>
      <c r="O49" s="14">
        <v>88.53</v>
      </c>
      <c r="P49" s="14">
        <v>86.8</v>
      </c>
      <c r="Q49" s="14">
        <v>88.14</v>
      </c>
    </row>
    <row r="50" spans="1:17" x14ac:dyDescent="0.25">
      <c r="A50" s="16" t="s">
        <v>16</v>
      </c>
      <c r="B50" s="17">
        <f>AVERAGE(B45:B49)</f>
        <v>87.135999999999996</v>
      </c>
      <c r="C50" s="17">
        <f>AVERAGE(C45:C49)</f>
        <v>88.42</v>
      </c>
      <c r="D50" s="17">
        <f t="shared" ref="D50:G50" si="0">AVERAGE(D45:D49)</f>
        <v>86.032000000000011</v>
      </c>
      <c r="E50" s="17"/>
      <c r="F50" s="17"/>
      <c r="G50" s="17">
        <f t="shared" si="0"/>
        <v>87.193999999999988</v>
      </c>
      <c r="H50" s="17">
        <f t="shared" ref="H50" si="1">AVERAGE(H45:H49)</f>
        <v>88.481999999999999</v>
      </c>
      <c r="I50" s="17">
        <f t="shared" ref="I50" si="2">AVERAGE(I45:I49)</f>
        <v>89.605999999999995</v>
      </c>
      <c r="J50" s="17"/>
      <c r="K50" s="17"/>
      <c r="L50" s="17">
        <f t="shared" ref="L50" si="3">AVERAGE(L45:L49)</f>
        <v>88.039999999999992</v>
      </c>
      <c r="M50" s="17">
        <f t="shared" ref="M50" si="4">AVERAGE(M45:M49)</f>
        <v>89.186000000000007</v>
      </c>
      <c r="N50" s="17">
        <f t="shared" ref="N50" si="5">AVERAGE(N45:N49)</f>
        <v>87.169999999999987</v>
      </c>
      <c r="O50" s="17">
        <f t="shared" ref="O50" si="6">AVERAGE(O45:O49)</f>
        <v>88.518000000000001</v>
      </c>
      <c r="P50" s="17">
        <f t="shared" ref="P50" si="7">AVERAGE(P45:P49)</f>
        <v>85.554000000000002</v>
      </c>
      <c r="Q50" s="17">
        <f t="shared" ref="Q50" si="8">AVERAGE(Q45:Q49)</f>
        <v>86.97999999999999</v>
      </c>
    </row>
    <row r="51" spans="1:17" x14ac:dyDescent="0.25">
      <c r="A51">
        <v>6</v>
      </c>
      <c r="B51" s="17">
        <v>88.23</v>
      </c>
      <c r="C51" s="17">
        <v>89.4</v>
      </c>
      <c r="D51" s="14"/>
      <c r="E51" s="14"/>
      <c r="F51" s="14"/>
      <c r="G51" s="14"/>
      <c r="H51" s="14"/>
      <c r="I51" s="14"/>
      <c r="J51" s="14"/>
      <c r="K51" s="14"/>
    </row>
    <row r="52" spans="1:17" x14ac:dyDescent="0.25">
      <c r="A52">
        <v>7</v>
      </c>
      <c r="B52" s="14">
        <v>88.14</v>
      </c>
      <c r="C52" s="14">
        <v>89.3</v>
      </c>
      <c r="D52" s="14"/>
      <c r="E52" s="14"/>
      <c r="F52" s="14"/>
      <c r="G52" s="14"/>
      <c r="H52" s="14"/>
      <c r="I52" s="14"/>
      <c r="J52" s="14"/>
      <c r="K52" s="14"/>
    </row>
    <row r="53" spans="1:17" x14ac:dyDescent="0.25">
      <c r="A53">
        <v>8</v>
      </c>
      <c r="B53" s="14">
        <v>88.15</v>
      </c>
      <c r="C53" s="14">
        <v>89.26</v>
      </c>
      <c r="D53" s="14"/>
      <c r="E53" s="14"/>
      <c r="F53" s="14"/>
      <c r="G53" s="14"/>
      <c r="H53" s="14"/>
      <c r="I53" s="14"/>
      <c r="J53" s="14"/>
      <c r="K53" s="14"/>
    </row>
    <row r="54" spans="1:17" x14ac:dyDescent="0.25">
      <c r="A54">
        <v>9</v>
      </c>
      <c r="B54" s="14">
        <v>88.55</v>
      </c>
      <c r="C54" s="14">
        <v>89.65</v>
      </c>
      <c r="D54" s="14"/>
      <c r="E54" s="14"/>
      <c r="F54" s="14"/>
      <c r="G54" s="14"/>
      <c r="H54" s="14"/>
      <c r="I54" s="14"/>
      <c r="J54" s="14"/>
      <c r="K54" s="14"/>
    </row>
    <row r="55" spans="1:17" x14ac:dyDescent="0.25">
      <c r="A55">
        <v>10</v>
      </c>
      <c r="B55" s="14">
        <v>87.65</v>
      </c>
      <c r="C55" s="14">
        <v>88.87</v>
      </c>
      <c r="D55" s="14"/>
      <c r="E55" s="14"/>
      <c r="F55" s="14"/>
      <c r="G55" s="14"/>
      <c r="H55" s="14"/>
      <c r="I55" s="14"/>
      <c r="J55" s="14"/>
      <c r="K55" s="14"/>
    </row>
    <row r="56" spans="1:17" x14ac:dyDescent="0.25">
      <c r="A56" t="s">
        <v>16</v>
      </c>
      <c r="B56" s="17">
        <f>AVERAGE(B51:B55)</f>
        <v>88.144000000000005</v>
      </c>
      <c r="C56" s="17">
        <f>AVERAGE(C51:C55)</f>
        <v>89.296000000000006</v>
      </c>
    </row>
    <row r="57" spans="1:17" x14ac:dyDescent="0.25">
      <c r="B57" t="s">
        <v>6</v>
      </c>
    </row>
    <row r="58" spans="1:17" x14ac:dyDescent="0.25">
      <c r="B58" s="14">
        <v>77.989999999999995</v>
      </c>
      <c r="C58" s="14">
        <v>77.599999999999994</v>
      </c>
    </row>
  </sheetData>
  <mergeCells count="6">
    <mergeCell ref="B2:D2"/>
    <mergeCell ref="G2:I2"/>
    <mergeCell ref="A1:I1"/>
    <mergeCell ref="M2:O2"/>
    <mergeCell ref="P2:R2"/>
    <mergeCell ref="L1:R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zoomScaleNormal="100" workbookViewId="0">
      <selection activeCell="E17" sqref="E17"/>
    </sheetView>
  </sheetViews>
  <sheetFormatPr defaultRowHeight="15" x14ac:dyDescent="0.25"/>
  <sheetData>
    <row r="1" spans="1:25" x14ac:dyDescent="0.25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13"/>
      <c r="P1" s="13"/>
      <c r="Q1" s="36" t="s">
        <v>15</v>
      </c>
      <c r="R1" s="36"/>
      <c r="S1" s="36"/>
      <c r="T1" s="36"/>
      <c r="U1" s="36"/>
      <c r="V1" s="36"/>
      <c r="W1" s="36"/>
      <c r="X1" s="36"/>
      <c r="Y1" s="36"/>
    </row>
    <row r="2" spans="1:25" x14ac:dyDescent="0.25">
      <c r="B2" s="35" t="s">
        <v>11</v>
      </c>
      <c r="C2" s="35"/>
      <c r="D2" s="35"/>
      <c r="E2" s="12"/>
      <c r="F2" s="12"/>
      <c r="G2" s="35" t="s">
        <v>12</v>
      </c>
      <c r="H2" s="35"/>
      <c r="I2" s="35"/>
      <c r="J2" s="12"/>
      <c r="K2" s="12"/>
      <c r="L2" s="36" t="s">
        <v>13</v>
      </c>
      <c r="M2" s="36"/>
      <c r="N2" s="36"/>
      <c r="O2" s="13"/>
      <c r="P2" s="13"/>
      <c r="Q2" s="35" t="s">
        <v>11</v>
      </c>
      <c r="R2" s="35"/>
      <c r="S2" s="35"/>
      <c r="T2" s="35" t="s">
        <v>12</v>
      </c>
      <c r="U2" s="35"/>
      <c r="V2" s="35"/>
      <c r="W2" s="36" t="s">
        <v>13</v>
      </c>
      <c r="X2" s="36"/>
      <c r="Y2" s="36"/>
    </row>
    <row r="3" spans="1:25" x14ac:dyDescent="0.25">
      <c r="A3" t="s">
        <v>3</v>
      </c>
      <c r="B3" t="s">
        <v>6</v>
      </c>
      <c r="C3" t="s">
        <v>8</v>
      </c>
      <c r="D3" t="s">
        <v>34</v>
      </c>
      <c r="E3" t="s">
        <v>36</v>
      </c>
      <c r="F3" t="s">
        <v>37</v>
      </c>
      <c r="G3" t="s">
        <v>6</v>
      </c>
      <c r="H3" t="s">
        <v>8</v>
      </c>
      <c r="I3" t="s">
        <v>34</v>
      </c>
      <c r="J3" t="s">
        <v>36</v>
      </c>
      <c r="K3" t="s">
        <v>37</v>
      </c>
      <c r="L3" t="s">
        <v>6</v>
      </c>
      <c r="M3" t="s">
        <v>8</v>
      </c>
      <c r="N3" t="s">
        <v>34</v>
      </c>
      <c r="O3" t="s">
        <v>36</v>
      </c>
      <c r="P3" t="s">
        <v>37</v>
      </c>
      <c r="Q3" t="s">
        <v>6</v>
      </c>
      <c r="R3" t="s">
        <v>7</v>
      </c>
      <c r="S3" t="s">
        <v>8</v>
      </c>
      <c r="T3" t="s">
        <v>6</v>
      </c>
      <c r="U3" t="s">
        <v>7</v>
      </c>
      <c r="V3" t="s">
        <v>8</v>
      </c>
      <c r="W3" t="s">
        <v>6</v>
      </c>
      <c r="X3" t="s">
        <v>7</v>
      </c>
      <c r="Y3" t="s">
        <v>8</v>
      </c>
    </row>
    <row r="4" spans="1:25" x14ac:dyDescent="0.25">
      <c r="A4" t="s">
        <v>4</v>
      </c>
      <c r="B4" s="14">
        <v>65.98</v>
      </c>
      <c r="C4" s="14">
        <v>27.24</v>
      </c>
      <c r="D4" s="14">
        <v>35.49</v>
      </c>
      <c r="E4" s="14">
        <v>74.83</v>
      </c>
      <c r="F4" s="14">
        <v>0.43</v>
      </c>
      <c r="G4" s="14">
        <v>70.459999999999994</v>
      </c>
      <c r="H4" s="14">
        <v>37.270000000000003</v>
      </c>
      <c r="I4" s="14">
        <v>36.9</v>
      </c>
      <c r="J4" s="14">
        <v>79.930000000000007</v>
      </c>
      <c r="K4" s="14">
        <v>0.16</v>
      </c>
      <c r="L4" s="14">
        <v>86.65</v>
      </c>
      <c r="M4" s="14">
        <v>71.760000000000005</v>
      </c>
      <c r="N4" s="14">
        <v>75.8</v>
      </c>
      <c r="O4" s="14">
        <v>91.59</v>
      </c>
      <c r="P4" s="14">
        <v>39.4</v>
      </c>
      <c r="Q4" s="14"/>
    </row>
    <row r="5" spans="1:25" x14ac:dyDescent="0.25">
      <c r="A5" t="s">
        <v>20</v>
      </c>
      <c r="B5" s="14">
        <v>64.61</v>
      </c>
      <c r="C5" s="14">
        <v>39.99</v>
      </c>
      <c r="D5" s="14" t="s">
        <v>35</v>
      </c>
      <c r="E5" s="14">
        <v>65.510000000000005</v>
      </c>
      <c r="F5" s="14">
        <v>0.32</v>
      </c>
      <c r="G5" s="14">
        <v>70.61</v>
      </c>
      <c r="H5" s="14">
        <v>44.64</v>
      </c>
      <c r="I5" s="14" t="s">
        <v>35</v>
      </c>
      <c r="J5" s="14">
        <v>71.19</v>
      </c>
      <c r="K5" s="14">
        <v>0.5</v>
      </c>
      <c r="L5" s="14">
        <v>86.34</v>
      </c>
      <c r="M5" s="14">
        <v>77.66</v>
      </c>
      <c r="N5" s="14" t="s">
        <v>35</v>
      </c>
      <c r="O5" s="14">
        <v>87.49</v>
      </c>
      <c r="P5" s="14">
        <v>37.869999999999997</v>
      </c>
      <c r="Q5" s="14"/>
    </row>
    <row r="6" spans="1:25" x14ac:dyDescent="0.25">
      <c r="A6" t="s">
        <v>21</v>
      </c>
      <c r="B6" s="14">
        <v>45.88</v>
      </c>
      <c r="C6" s="14">
        <v>39.99</v>
      </c>
      <c r="D6" s="14" t="s">
        <v>35</v>
      </c>
      <c r="E6" s="14">
        <v>56.84</v>
      </c>
      <c r="F6" s="14">
        <v>0.62</v>
      </c>
      <c r="G6" s="14">
        <v>36.78</v>
      </c>
      <c r="H6" s="14">
        <v>44.64</v>
      </c>
      <c r="I6" s="14" t="s">
        <v>35</v>
      </c>
      <c r="J6" s="14">
        <v>54.68</v>
      </c>
      <c r="K6" s="14">
        <v>0.39</v>
      </c>
      <c r="L6" s="14">
        <v>72.14</v>
      </c>
      <c r="M6" s="14">
        <v>77.66</v>
      </c>
      <c r="N6" s="14" t="s">
        <v>35</v>
      </c>
      <c r="O6" s="14">
        <v>75.900000000000006</v>
      </c>
      <c r="P6" s="14">
        <v>38.28</v>
      </c>
      <c r="Q6" s="14"/>
    </row>
    <row r="7" spans="1:25" x14ac:dyDescent="0.25">
      <c r="A7" t="s">
        <v>22</v>
      </c>
      <c r="B7" s="14">
        <v>64.72</v>
      </c>
      <c r="C7" s="14">
        <v>39.99</v>
      </c>
      <c r="D7" s="14" t="s">
        <v>35</v>
      </c>
      <c r="E7" s="14">
        <v>71.63</v>
      </c>
      <c r="F7" s="14">
        <v>0.97</v>
      </c>
      <c r="G7" s="14">
        <v>70.459999999999994</v>
      </c>
      <c r="H7" s="14">
        <v>44.64</v>
      </c>
      <c r="I7" s="14" t="s">
        <v>35</v>
      </c>
      <c r="J7" s="14">
        <v>76.98</v>
      </c>
      <c r="K7" s="14">
        <v>1.32</v>
      </c>
      <c r="L7" s="14">
        <v>86.39</v>
      </c>
      <c r="M7" s="14">
        <v>77.66</v>
      </c>
      <c r="N7" s="14" t="s">
        <v>35</v>
      </c>
      <c r="O7" s="14">
        <v>90.26</v>
      </c>
      <c r="P7" s="14">
        <v>38.69</v>
      </c>
      <c r="Q7" s="14"/>
    </row>
    <row r="8" spans="1:25" x14ac:dyDescent="0.25">
      <c r="A8" t="s">
        <v>31</v>
      </c>
      <c r="B8" s="14">
        <v>65.98</v>
      </c>
      <c r="C8" s="14">
        <v>30.88</v>
      </c>
      <c r="D8" s="26">
        <v>36.89</v>
      </c>
      <c r="E8" s="14">
        <v>77.11</v>
      </c>
      <c r="F8" s="14">
        <v>5.09</v>
      </c>
      <c r="G8" s="14">
        <v>71.14</v>
      </c>
      <c r="H8" s="14">
        <v>35.35</v>
      </c>
      <c r="I8" s="26">
        <v>39.340000000000003</v>
      </c>
      <c r="J8" s="14">
        <v>82.71</v>
      </c>
      <c r="K8" s="14">
        <v>5.72</v>
      </c>
      <c r="L8" s="14">
        <v>86.88</v>
      </c>
      <c r="M8" s="14">
        <v>74.91</v>
      </c>
      <c r="N8" s="14">
        <v>78.67</v>
      </c>
      <c r="O8" s="14">
        <v>92.77</v>
      </c>
      <c r="P8" s="14">
        <v>48.52</v>
      </c>
      <c r="Q8" s="14"/>
    </row>
    <row r="9" spans="1:25" x14ac:dyDescent="0.25">
      <c r="A9" t="s">
        <v>5</v>
      </c>
      <c r="B9" s="27">
        <v>66.290000000000006</v>
      </c>
      <c r="C9" s="14">
        <v>39.72</v>
      </c>
      <c r="D9" s="14">
        <v>34.01</v>
      </c>
      <c r="E9" s="14">
        <v>76.62</v>
      </c>
      <c r="F9" s="14">
        <v>4.58</v>
      </c>
      <c r="G9" s="14">
        <v>70.739999999999995</v>
      </c>
      <c r="H9" s="14">
        <v>44.64</v>
      </c>
      <c r="I9" s="14">
        <v>35.64</v>
      </c>
      <c r="J9" s="14">
        <v>81.069999999999993</v>
      </c>
      <c r="K9" s="14">
        <v>4.68</v>
      </c>
      <c r="L9" s="14">
        <v>86.93</v>
      </c>
      <c r="M9" s="14">
        <v>76.760000000000005</v>
      </c>
      <c r="N9" s="14">
        <v>74.67</v>
      </c>
      <c r="O9" s="14">
        <v>92.15</v>
      </c>
      <c r="P9" s="14">
        <v>47.31</v>
      </c>
    </row>
    <row r="10" spans="1:25" x14ac:dyDescent="0.25">
      <c r="A10" t="s">
        <v>19</v>
      </c>
      <c r="B10" s="14">
        <v>65.760000000000005</v>
      </c>
      <c r="C10" s="14">
        <v>39.51</v>
      </c>
      <c r="D10" s="14">
        <v>34.36</v>
      </c>
      <c r="E10" s="26">
        <v>79.42</v>
      </c>
      <c r="F10" s="14">
        <v>5.25</v>
      </c>
      <c r="G10" s="14">
        <v>70.36</v>
      </c>
      <c r="H10" s="14">
        <v>44.41</v>
      </c>
      <c r="I10" s="14">
        <v>37.340000000000003</v>
      </c>
      <c r="J10" s="26">
        <v>84.64</v>
      </c>
      <c r="K10" s="14">
        <v>5.89</v>
      </c>
      <c r="L10" s="14">
        <v>86.57</v>
      </c>
      <c r="M10" s="14">
        <v>77.56</v>
      </c>
      <c r="N10" s="14">
        <v>76.16</v>
      </c>
      <c r="O10" s="14">
        <v>93.57</v>
      </c>
      <c r="P10" s="14">
        <v>48.47</v>
      </c>
      <c r="Q10" s="14"/>
    </row>
    <row r="11" spans="1:25" x14ac:dyDescent="0.25">
      <c r="A11" t="s">
        <v>25</v>
      </c>
      <c r="B11" s="30">
        <v>66.17</v>
      </c>
      <c r="C11" s="14">
        <v>40</v>
      </c>
      <c r="D11" s="14">
        <v>32.090000000000003</v>
      </c>
      <c r="E11" s="14">
        <v>79.3</v>
      </c>
      <c r="F11" s="14">
        <v>5</v>
      </c>
      <c r="G11" s="14">
        <v>70.819999999999993</v>
      </c>
      <c r="H11" s="14">
        <v>44.64</v>
      </c>
      <c r="I11" s="14">
        <v>34.82</v>
      </c>
      <c r="J11" s="14">
        <v>84.5</v>
      </c>
      <c r="K11" s="14">
        <v>5.21</v>
      </c>
      <c r="L11" s="14">
        <v>86.79</v>
      </c>
      <c r="M11" s="14">
        <v>77.66</v>
      </c>
      <c r="N11" s="14">
        <v>73.239999999999995</v>
      </c>
      <c r="O11" s="14">
        <v>93.49</v>
      </c>
      <c r="P11" s="14">
        <v>48.1</v>
      </c>
      <c r="Q11" s="14"/>
    </row>
    <row r="12" spans="1:25" x14ac:dyDescent="0.25">
      <c r="A12" t="s">
        <v>23</v>
      </c>
      <c r="B12" s="29">
        <v>65.12</v>
      </c>
      <c r="C12" s="26">
        <v>45.02</v>
      </c>
      <c r="D12" s="14" t="s">
        <v>35</v>
      </c>
      <c r="E12" s="14">
        <v>73.42</v>
      </c>
      <c r="F12" s="26">
        <v>11.79</v>
      </c>
      <c r="G12" s="27">
        <v>71.900000000000006</v>
      </c>
      <c r="H12" s="26">
        <v>50.1</v>
      </c>
      <c r="I12" s="14" t="s">
        <v>35</v>
      </c>
      <c r="J12" s="14">
        <v>79.73</v>
      </c>
      <c r="K12" s="26">
        <v>10.37</v>
      </c>
      <c r="L12" s="27">
        <v>87.62</v>
      </c>
      <c r="M12" s="14">
        <v>77.66</v>
      </c>
      <c r="N12" s="14" t="s">
        <v>35</v>
      </c>
      <c r="O12" s="14">
        <v>91.45</v>
      </c>
      <c r="P12" s="14">
        <v>50.81</v>
      </c>
      <c r="Q12" s="14"/>
    </row>
    <row r="13" spans="1:25" x14ac:dyDescent="0.25">
      <c r="A13" t="s">
        <v>24</v>
      </c>
      <c r="B13" s="14">
        <v>44.05</v>
      </c>
      <c r="C13" s="14">
        <v>44.6</v>
      </c>
      <c r="D13" s="14" t="s">
        <v>35</v>
      </c>
      <c r="E13" s="14">
        <v>49.5</v>
      </c>
      <c r="F13" s="14">
        <v>9.36</v>
      </c>
      <c r="G13" s="14">
        <v>45.76</v>
      </c>
      <c r="H13" s="14">
        <v>49.53</v>
      </c>
      <c r="I13" s="14" t="s">
        <v>35</v>
      </c>
      <c r="J13" s="14">
        <v>53.44</v>
      </c>
      <c r="K13" s="14">
        <v>9.9</v>
      </c>
      <c r="L13" s="14">
        <v>75.010000000000005</v>
      </c>
      <c r="M13" s="14">
        <v>77.66</v>
      </c>
      <c r="N13" s="14" t="s">
        <v>35</v>
      </c>
      <c r="O13" s="14">
        <v>78.75</v>
      </c>
      <c r="P13" s="14">
        <v>49.03</v>
      </c>
      <c r="Q13" s="14"/>
    </row>
    <row r="14" spans="1:25" x14ac:dyDescent="0.25">
      <c r="A14" t="s">
        <v>49</v>
      </c>
      <c r="B14" s="31">
        <v>67.680000000000007</v>
      </c>
      <c r="C14" s="14">
        <v>41</v>
      </c>
      <c r="D14" s="14">
        <v>31.48</v>
      </c>
      <c r="E14" s="14">
        <v>78.44</v>
      </c>
      <c r="F14" s="14">
        <v>9.06</v>
      </c>
      <c r="G14" s="31">
        <v>74.13</v>
      </c>
      <c r="H14" s="14">
        <v>44.6</v>
      </c>
      <c r="I14" s="14">
        <v>25.44</v>
      </c>
      <c r="J14" s="14">
        <v>83</v>
      </c>
      <c r="K14" s="14">
        <v>6.17</v>
      </c>
      <c r="L14" s="31">
        <v>88.53</v>
      </c>
      <c r="M14" s="14">
        <v>77.66</v>
      </c>
      <c r="N14" s="14">
        <v>68.52</v>
      </c>
      <c r="O14" s="14">
        <v>92.72</v>
      </c>
      <c r="P14" s="14">
        <v>46.88</v>
      </c>
      <c r="Q14" s="14"/>
    </row>
    <row r="15" spans="1:25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25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25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25" x14ac:dyDescent="0.25">
      <c r="B18" s="14" t="s">
        <v>17</v>
      </c>
      <c r="C18" s="14"/>
      <c r="D18" s="14"/>
      <c r="E18" s="14"/>
      <c r="F18" s="14"/>
      <c r="G18" s="14" t="s">
        <v>18</v>
      </c>
      <c r="H18" s="14"/>
      <c r="I18" s="14"/>
      <c r="J18" s="14"/>
      <c r="K18" s="14"/>
      <c r="L18" s="14" t="s">
        <v>19</v>
      </c>
      <c r="M18" s="14"/>
      <c r="N18" s="14"/>
      <c r="O18" s="14"/>
      <c r="P18" s="14"/>
      <c r="Q18" t="s">
        <v>25</v>
      </c>
      <c r="T18" t="s">
        <v>29</v>
      </c>
      <c r="W18" t="s">
        <v>30</v>
      </c>
    </row>
    <row r="19" spans="1:25" x14ac:dyDescent="0.25">
      <c r="B19" s="15" t="s">
        <v>11</v>
      </c>
      <c r="C19" s="15" t="s">
        <v>12</v>
      </c>
      <c r="D19" s="15" t="s">
        <v>13</v>
      </c>
      <c r="E19" s="15"/>
      <c r="F19" s="15"/>
      <c r="G19" s="15" t="s">
        <v>11</v>
      </c>
      <c r="H19" s="15" t="s">
        <v>12</v>
      </c>
      <c r="I19" s="15" t="s">
        <v>13</v>
      </c>
      <c r="J19" s="15"/>
      <c r="K19" s="15"/>
      <c r="L19" s="15" t="s">
        <v>11</v>
      </c>
      <c r="M19" s="15" t="s">
        <v>12</v>
      </c>
      <c r="N19" s="15" t="s">
        <v>13</v>
      </c>
      <c r="O19" s="15"/>
      <c r="P19" s="15"/>
      <c r="Q19" s="15" t="s">
        <v>11</v>
      </c>
      <c r="R19" s="15" t="s">
        <v>12</v>
      </c>
      <c r="S19" s="15" t="s">
        <v>13</v>
      </c>
      <c r="T19" s="15" t="s">
        <v>11</v>
      </c>
      <c r="U19" s="15" t="s">
        <v>12</v>
      </c>
      <c r="V19" s="15" t="s">
        <v>13</v>
      </c>
      <c r="W19" s="15"/>
      <c r="X19" s="15"/>
      <c r="Y19" s="15"/>
    </row>
    <row r="20" spans="1:25" x14ac:dyDescent="0.25">
      <c r="B20" t="s">
        <v>6</v>
      </c>
      <c r="G20" t="s">
        <v>6</v>
      </c>
      <c r="Q20" s="14"/>
      <c r="X20" s="14"/>
      <c r="Y20" s="14"/>
    </row>
    <row r="21" spans="1:25" x14ac:dyDescent="0.25">
      <c r="A21">
        <v>0</v>
      </c>
      <c r="B21" s="16">
        <v>65.73</v>
      </c>
      <c r="C21" s="16">
        <v>70.48</v>
      </c>
      <c r="D21" s="16">
        <v>87.26</v>
      </c>
      <c r="E21" s="16"/>
      <c r="F21" s="16"/>
      <c r="G21" s="17">
        <v>65.17</v>
      </c>
      <c r="H21" s="17">
        <v>69.63</v>
      </c>
      <c r="I21" s="17">
        <v>86.68</v>
      </c>
      <c r="J21" s="17"/>
      <c r="K21" s="17"/>
      <c r="L21" s="17">
        <v>65.67</v>
      </c>
      <c r="M21" s="17">
        <v>70.569999999999993</v>
      </c>
      <c r="N21" s="17">
        <v>86.53</v>
      </c>
      <c r="O21" s="17"/>
      <c r="P21" s="17"/>
      <c r="Q21" s="14">
        <v>65.540000000000006</v>
      </c>
      <c r="R21" s="17">
        <v>70.83</v>
      </c>
      <c r="S21" s="17">
        <v>86.87</v>
      </c>
      <c r="T21" s="14">
        <v>51.71</v>
      </c>
      <c r="U21" s="14">
        <v>43.08</v>
      </c>
      <c r="V21" s="14">
        <v>74.400000000000006</v>
      </c>
      <c r="W21" s="14">
        <v>64.77</v>
      </c>
      <c r="X21" s="14">
        <v>70.489999999999995</v>
      </c>
      <c r="Y21" s="14">
        <v>86.39</v>
      </c>
    </row>
    <row r="22" spans="1:25" x14ac:dyDescent="0.25">
      <c r="B22" s="17">
        <v>65.11</v>
      </c>
      <c r="C22" s="17">
        <v>69</v>
      </c>
      <c r="D22" s="17">
        <v>86.73</v>
      </c>
      <c r="E22" s="17"/>
      <c r="F22" s="17"/>
      <c r="G22" s="17">
        <v>64.97</v>
      </c>
      <c r="H22" s="17">
        <v>69.430000000000007</v>
      </c>
      <c r="I22" s="17">
        <v>86.58</v>
      </c>
      <c r="J22" s="17"/>
      <c r="K22" s="17"/>
      <c r="L22" s="17">
        <v>68.77</v>
      </c>
      <c r="M22" s="17">
        <v>75.099999999999994</v>
      </c>
      <c r="N22" s="17">
        <v>88.97</v>
      </c>
      <c r="O22" s="17"/>
      <c r="P22" s="17"/>
      <c r="Q22" s="14">
        <v>68.31</v>
      </c>
      <c r="R22" s="17">
        <v>74.69</v>
      </c>
      <c r="S22" s="17">
        <v>88.82</v>
      </c>
      <c r="T22" s="17">
        <v>64.08</v>
      </c>
      <c r="U22" s="17">
        <v>69.5</v>
      </c>
      <c r="V22" s="17">
        <v>85.76</v>
      </c>
      <c r="W22" s="17">
        <v>64.94</v>
      </c>
      <c r="X22" s="17">
        <v>69.63</v>
      </c>
      <c r="Y22" s="17">
        <v>86.05</v>
      </c>
    </row>
    <row r="23" spans="1:25" x14ac:dyDescent="0.25">
      <c r="B23" s="17">
        <v>65.67</v>
      </c>
      <c r="C23" s="17">
        <v>70.03</v>
      </c>
      <c r="D23" s="17">
        <v>86.92</v>
      </c>
      <c r="E23" s="17"/>
      <c r="F23" s="17"/>
      <c r="G23" s="17">
        <v>66.72</v>
      </c>
      <c r="H23" s="17">
        <v>71.28</v>
      </c>
      <c r="I23" s="17">
        <v>86.83</v>
      </c>
      <c r="J23" s="17"/>
      <c r="K23" s="17"/>
      <c r="L23" s="17">
        <v>69.63</v>
      </c>
      <c r="M23" s="17">
        <v>76.11</v>
      </c>
      <c r="N23" s="17">
        <v>89.5</v>
      </c>
      <c r="O23" s="17"/>
      <c r="P23" s="17"/>
      <c r="Q23" s="14">
        <v>66.12</v>
      </c>
      <c r="R23" s="17">
        <v>71.27</v>
      </c>
      <c r="S23" s="17">
        <v>86.83</v>
      </c>
      <c r="T23" s="17">
        <v>45.38</v>
      </c>
      <c r="U23" s="17">
        <v>31.5</v>
      </c>
      <c r="V23" s="17">
        <v>65.48</v>
      </c>
      <c r="W23" s="17">
        <v>64.239999999999995</v>
      </c>
      <c r="X23" s="17">
        <v>69.61</v>
      </c>
      <c r="Y23" s="17">
        <v>85.9</v>
      </c>
    </row>
    <row r="24" spans="1:25" x14ac:dyDescent="0.25">
      <c r="B24" s="16">
        <v>66.959999999999994</v>
      </c>
      <c r="C24" s="16">
        <v>71.67</v>
      </c>
      <c r="D24" s="16">
        <v>87.02</v>
      </c>
      <c r="E24" s="16"/>
      <c r="F24" s="16"/>
      <c r="G24" s="17">
        <v>65.45</v>
      </c>
      <c r="H24" s="17">
        <v>69.709999999999994</v>
      </c>
      <c r="I24" s="17">
        <v>86.68</v>
      </c>
      <c r="J24" s="17"/>
      <c r="K24" s="17"/>
      <c r="L24" s="17">
        <v>67.959999999999994</v>
      </c>
      <c r="M24" s="17">
        <v>74.489999999999995</v>
      </c>
      <c r="N24" s="17">
        <v>88.77</v>
      </c>
      <c r="O24" s="17"/>
      <c r="P24" s="17"/>
      <c r="Q24" s="14">
        <v>68.709999999999994</v>
      </c>
      <c r="R24" s="17">
        <v>75.260000000000005</v>
      </c>
      <c r="S24" s="17">
        <v>89.16</v>
      </c>
      <c r="T24" s="17">
        <v>57.24</v>
      </c>
      <c r="U24" s="17">
        <v>57.33</v>
      </c>
      <c r="V24" s="17">
        <v>81.09</v>
      </c>
      <c r="W24" s="17">
        <v>64.36</v>
      </c>
      <c r="X24" s="17">
        <v>70.209999999999994</v>
      </c>
      <c r="Y24" s="17">
        <v>86.34</v>
      </c>
    </row>
    <row r="25" spans="1:25" x14ac:dyDescent="0.25">
      <c r="B25" s="16">
        <v>66.650000000000006</v>
      </c>
      <c r="C25" s="16">
        <v>71.44</v>
      </c>
      <c r="D25" s="16">
        <v>86.92</v>
      </c>
      <c r="E25" s="16"/>
      <c r="F25" s="16"/>
      <c r="G25" s="17">
        <v>66.849999999999994</v>
      </c>
      <c r="H25" s="17">
        <v>71.260000000000005</v>
      </c>
      <c r="I25" s="17">
        <v>86.83</v>
      </c>
      <c r="J25" s="17"/>
      <c r="K25" s="17"/>
      <c r="L25" s="17">
        <v>66.14</v>
      </c>
      <c r="M25" s="17">
        <v>71.03</v>
      </c>
      <c r="N25" s="17">
        <v>86.78</v>
      </c>
      <c r="O25" s="17"/>
      <c r="P25" s="17"/>
      <c r="Q25" s="14">
        <v>60.95</v>
      </c>
      <c r="R25">
        <v>62.35</v>
      </c>
      <c r="S25">
        <v>79.63</v>
      </c>
      <c r="T25" s="17">
        <v>64.45</v>
      </c>
      <c r="U25" s="17">
        <v>69.819999999999993</v>
      </c>
      <c r="V25" s="17">
        <v>85.95</v>
      </c>
      <c r="W25" s="17">
        <v>64.14</v>
      </c>
      <c r="X25" s="17">
        <v>69.680000000000007</v>
      </c>
      <c r="Y25" s="17">
        <v>85.9</v>
      </c>
    </row>
    <row r="26" spans="1:25" x14ac:dyDescent="0.25">
      <c r="A26" t="s">
        <v>16</v>
      </c>
      <c r="B26" s="16">
        <f>AVERAGE(B21:B25)</f>
        <v>66.024000000000001</v>
      </c>
      <c r="C26" s="16">
        <f t="shared" ref="C26:D26" si="0">AVERAGE(C21:C25)</f>
        <v>70.524000000000001</v>
      </c>
      <c r="D26" s="16">
        <f t="shared" si="0"/>
        <v>86.97</v>
      </c>
      <c r="E26" s="16"/>
      <c r="F26" s="16"/>
      <c r="G26" s="16">
        <f t="shared" ref="G26" si="1">AVERAGE(G21:G25)</f>
        <v>65.831999999999994</v>
      </c>
      <c r="H26" s="16">
        <f t="shared" ref="H26" si="2">AVERAGE(H21:H25)</f>
        <v>70.262</v>
      </c>
      <c r="I26" s="16">
        <f t="shared" ref="I26" si="3">AVERAGE(I21:I25)</f>
        <v>86.72</v>
      </c>
      <c r="J26" s="16"/>
      <c r="K26" s="16"/>
      <c r="L26" s="16">
        <f t="shared" ref="L26" si="4">AVERAGE(L21:L25)</f>
        <v>67.633999999999986</v>
      </c>
      <c r="M26" s="16">
        <f t="shared" ref="M26" si="5">AVERAGE(M21:M25)</f>
        <v>73.459999999999994</v>
      </c>
      <c r="N26" s="16">
        <f t="shared" ref="N26" si="6">AVERAGE(N21:N25)</f>
        <v>88.109999999999985</v>
      </c>
      <c r="O26" s="16"/>
      <c r="P26" s="16"/>
      <c r="Q26" s="16">
        <f t="shared" ref="Q26" si="7">AVERAGE(Q21:Q25)</f>
        <v>65.926000000000002</v>
      </c>
      <c r="R26" s="16">
        <f t="shared" ref="R26" si="8">AVERAGE(R21:R25)</f>
        <v>70.88</v>
      </c>
      <c r="S26" s="16">
        <f t="shared" ref="S26" si="9">AVERAGE(S21:S25)</f>
        <v>86.261999999999986</v>
      </c>
      <c r="T26" s="16">
        <f t="shared" ref="T26" si="10">AVERAGE(T21:T25)</f>
        <v>56.572000000000003</v>
      </c>
      <c r="U26" s="16">
        <f t="shared" ref="U26" si="11">AVERAGE(U21:U25)</f>
        <v>54.245999999999995</v>
      </c>
      <c r="V26" s="16">
        <f t="shared" ref="V26" si="12">AVERAGE(V21:V25)</f>
        <v>78.536000000000001</v>
      </c>
      <c r="W26" s="16">
        <f t="shared" ref="W26" si="13">AVERAGE(W21:W25)</f>
        <v>64.489999999999995</v>
      </c>
      <c r="X26" s="16">
        <f t="shared" ref="X26" si="14">AVERAGE(X21:X25)</f>
        <v>69.924000000000007</v>
      </c>
      <c r="Y26" s="16">
        <f t="shared" ref="Y26" si="15">AVERAGE(Y21:Y25)</f>
        <v>86.116000000000014</v>
      </c>
    </row>
    <row r="27" spans="1:25" x14ac:dyDescent="0.25">
      <c r="A27">
        <v>1</v>
      </c>
      <c r="B27" s="14">
        <v>68.38</v>
      </c>
      <c r="C27" s="14">
        <v>74.760000000000005</v>
      </c>
      <c r="D27" s="14">
        <v>88.87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25" x14ac:dyDescent="0.25">
      <c r="B28" s="14">
        <v>68.38</v>
      </c>
      <c r="C28" s="14">
        <v>74.819999999999993</v>
      </c>
      <c r="D28" s="14">
        <v>88.92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25" x14ac:dyDescent="0.25">
      <c r="B29" s="14">
        <v>61.15</v>
      </c>
      <c r="C29" s="14">
        <v>62.57</v>
      </c>
      <c r="D29" s="14">
        <v>79.680000000000007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25" x14ac:dyDescent="0.25">
      <c r="B30" s="14">
        <v>67.63</v>
      </c>
      <c r="C30" s="14">
        <v>73.98</v>
      </c>
      <c r="D30" s="14">
        <v>88.38</v>
      </c>
      <c r="E30" s="14"/>
      <c r="F30" s="14"/>
    </row>
    <row r="31" spans="1:25" x14ac:dyDescent="0.25">
      <c r="B31" s="14">
        <v>67.97</v>
      </c>
      <c r="C31" s="14">
        <v>74.42</v>
      </c>
      <c r="D31" s="14">
        <v>88.87</v>
      </c>
      <c r="E31" s="14"/>
      <c r="F31" s="14"/>
    </row>
    <row r="32" spans="1:25" x14ac:dyDescent="0.25">
      <c r="A32" t="s">
        <v>16</v>
      </c>
      <c r="B32" s="14">
        <f>AVERAGE(B27:B31)</f>
        <v>66.701999999999998</v>
      </c>
      <c r="C32" s="14">
        <f t="shared" ref="C32:D32" si="16">AVERAGE(C27:C31)</f>
        <v>72.11</v>
      </c>
      <c r="D32" s="14">
        <f t="shared" si="16"/>
        <v>86.944000000000003</v>
      </c>
      <c r="E32" s="14"/>
      <c r="F32" s="14"/>
    </row>
    <row r="33" spans="2:6" x14ac:dyDescent="0.25">
      <c r="B33" t="s">
        <v>6</v>
      </c>
    </row>
    <row r="34" spans="2:6" x14ac:dyDescent="0.25">
      <c r="B34" s="14">
        <v>47.54</v>
      </c>
      <c r="C34" s="14">
        <v>42.87</v>
      </c>
      <c r="D34" s="14">
        <v>68.569999999999993</v>
      </c>
      <c r="E34" s="14"/>
      <c r="F34" s="14"/>
    </row>
  </sheetData>
  <mergeCells count="8">
    <mergeCell ref="W2:Y2"/>
    <mergeCell ref="Q1:Y1"/>
    <mergeCell ref="B2:D2"/>
    <mergeCell ref="G2:I2"/>
    <mergeCell ref="L2:N2"/>
    <mergeCell ref="A1:N1"/>
    <mergeCell ref="Q2:S2"/>
    <mergeCell ref="T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8" sqref="J8"/>
    </sheetView>
  </sheetViews>
  <sheetFormatPr defaultRowHeight="15" x14ac:dyDescent="0.25"/>
  <sheetData>
    <row r="1" spans="1:11" x14ac:dyDescent="0.25">
      <c r="B1" s="36" t="s">
        <v>43</v>
      </c>
      <c r="C1" s="36"/>
      <c r="D1" s="36"/>
      <c r="E1" s="36"/>
      <c r="F1" s="36"/>
      <c r="G1" s="36" t="s">
        <v>44</v>
      </c>
      <c r="H1" s="36"/>
      <c r="I1" s="36"/>
      <c r="J1" s="36"/>
      <c r="K1" s="36"/>
    </row>
    <row r="2" spans="1:11" x14ac:dyDescent="0.25">
      <c r="B2" t="s">
        <v>6</v>
      </c>
      <c r="C2" t="s">
        <v>8</v>
      </c>
      <c r="D2" t="s">
        <v>34</v>
      </c>
      <c r="E2" t="s">
        <v>36</v>
      </c>
      <c r="F2" t="s">
        <v>37</v>
      </c>
      <c r="G2" t="s">
        <v>6</v>
      </c>
      <c r="H2" t="s">
        <v>8</v>
      </c>
      <c r="I2" t="s">
        <v>34</v>
      </c>
      <c r="J2" t="s">
        <v>36</v>
      </c>
      <c r="K2" t="s">
        <v>37</v>
      </c>
    </row>
    <row r="3" spans="1:11" x14ac:dyDescent="0.25">
      <c r="A3" t="s">
        <v>4</v>
      </c>
      <c r="B3" s="14">
        <v>50.1</v>
      </c>
      <c r="C3" s="14">
        <v>85.83</v>
      </c>
      <c r="D3" s="14">
        <v>78.64</v>
      </c>
      <c r="E3" s="14">
        <v>76.150000000000006</v>
      </c>
      <c r="F3" s="14">
        <v>59.62</v>
      </c>
      <c r="G3" s="14">
        <v>57.13</v>
      </c>
      <c r="H3" s="14">
        <v>84.9</v>
      </c>
      <c r="I3" s="14">
        <v>75.28</v>
      </c>
      <c r="J3" s="14">
        <v>78.19</v>
      </c>
      <c r="K3" s="14">
        <v>59.35</v>
      </c>
    </row>
    <row r="4" spans="1:11" x14ac:dyDescent="0.25">
      <c r="A4" t="s">
        <v>31</v>
      </c>
      <c r="B4" s="14">
        <v>26.17</v>
      </c>
      <c r="C4" s="14">
        <v>85.88</v>
      </c>
      <c r="D4" s="14">
        <v>74.62</v>
      </c>
      <c r="E4" s="14">
        <v>40.36</v>
      </c>
      <c r="F4" s="14">
        <v>47.26</v>
      </c>
      <c r="G4" s="14">
        <v>43.6</v>
      </c>
      <c r="H4" s="14">
        <v>84.76</v>
      </c>
      <c r="I4" s="14">
        <v>75.010000000000005</v>
      </c>
      <c r="J4" s="14">
        <v>58.93</v>
      </c>
      <c r="K4" s="14">
        <v>56.82</v>
      </c>
    </row>
    <row r="5" spans="1:11" x14ac:dyDescent="0.25">
      <c r="A5" t="s">
        <v>5</v>
      </c>
      <c r="B5" s="14">
        <v>48.43</v>
      </c>
      <c r="C5" s="14">
        <v>72.67</v>
      </c>
      <c r="D5" s="14">
        <v>64.63</v>
      </c>
      <c r="E5" s="14">
        <v>73.540000000000006</v>
      </c>
      <c r="F5" s="14">
        <v>35.450000000000003</v>
      </c>
      <c r="G5" s="14">
        <v>55.23</v>
      </c>
      <c r="H5" s="14">
        <v>71.14</v>
      </c>
      <c r="I5" s="14">
        <v>63.94</v>
      </c>
      <c r="J5" s="14">
        <v>72.02</v>
      </c>
      <c r="K5" s="14">
        <v>45.73</v>
      </c>
    </row>
    <row r="6" spans="1:11" x14ac:dyDescent="0.25">
      <c r="A6" t="s">
        <v>19</v>
      </c>
      <c r="B6" s="14">
        <v>50.33</v>
      </c>
      <c r="C6" s="14">
        <v>83.8</v>
      </c>
      <c r="D6" s="14">
        <v>26.59</v>
      </c>
      <c r="E6" s="14">
        <v>76.989999999999995</v>
      </c>
      <c r="F6" s="14">
        <v>40.43</v>
      </c>
      <c r="G6" s="14">
        <v>57.02</v>
      </c>
      <c r="H6" s="14">
        <v>83.45</v>
      </c>
      <c r="I6" s="14">
        <v>38.26</v>
      </c>
      <c r="J6" s="14">
        <v>76.540000000000006</v>
      </c>
      <c r="K6" s="14">
        <v>49.45</v>
      </c>
    </row>
    <row r="7" spans="1:11" x14ac:dyDescent="0.25">
      <c r="A7" t="s">
        <v>25</v>
      </c>
      <c r="B7" s="14">
        <v>49.42</v>
      </c>
      <c r="C7" s="14">
        <v>74.61</v>
      </c>
      <c r="D7" s="14">
        <v>64.3</v>
      </c>
      <c r="E7" s="14">
        <v>74.67</v>
      </c>
      <c r="F7" s="14">
        <v>37.97</v>
      </c>
      <c r="G7" s="14">
        <v>55.7</v>
      </c>
      <c r="H7" s="14">
        <v>72.81</v>
      </c>
      <c r="I7" s="14">
        <v>60.77</v>
      </c>
      <c r="J7" s="14">
        <v>73.150000000000006</v>
      </c>
      <c r="K7" s="14">
        <v>47.73</v>
      </c>
    </row>
    <row r="8" spans="1:11" x14ac:dyDescent="0.25">
      <c r="A8" t="s">
        <v>49</v>
      </c>
      <c r="B8" s="31">
        <v>79.48</v>
      </c>
      <c r="C8" s="14">
        <v>61.75</v>
      </c>
      <c r="D8" s="14">
        <v>67.540000000000006</v>
      </c>
      <c r="E8" s="31">
        <v>82.14</v>
      </c>
      <c r="F8" s="31">
        <v>79.27</v>
      </c>
      <c r="G8" s="31">
        <v>72.180000000000007</v>
      </c>
      <c r="H8" s="14">
        <v>57.89</v>
      </c>
      <c r="I8" s="14">
        <v>71.540000000000006</v>
      </c>
      <c r="J8" s="14">
        <v>74.95</v>
      </c>
      <c r="K8" s="31">
        <v>78.88</v>
      </c>
    </row>
    <row r="9" spans="1:11" x14ac:dyDescent="0.25">
      <c r="B9" t="s">
        <v>47</v>
      </c>
      <c r="C9" t="s">
        <v>45</v>
      </c>
      <c r="D9" t="s">
        <v>46</v>
      </c>
      <c r="E9" t="s">
        <v>47</v>
      </c>
      <c r="F9" t="s">
        <v>48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17" sqref="A17:I18"/>
    </sheetView>
  </sheetViews>
  <sheetFormatPr defaultRowHeight="15" x14ac:dyDescent="0.25"/>
  <sheetData>
    <row r="1" spans="1:17" x14ac:dyDescent="0.25">
      <c r="A1" t="s">
        <v>27</v>
      </c>
    </row>
    <row r="2" spans="1:17" x14ac:dyDescent="0.25">
      <c r="B2" s="35" t="s">
        <v>9</v>
      </c>
      <c r="C2" s="35"/>
      <c r="D2" s="12"/>
      <c r="E2" s="12"/>
      <c r="F2" s="12"/>
      <c r="G2" s="35" t="s">
        <v>10</v>
      </c>
      <c r="H2" s="35"/>
      <c r="I2" s="12"/>
    </row>
    <row r="3" spans="1:17" x14ac:dyDescent="0.25">
      <c r="A3" t="s">
        <v>3</v>
      </c>
      <c r="B3" t="s">
        <v>6</v>
      </c>
      <c r="C3" t="s">
        <v>8</v>
      </c>
      <c r="D3" t="s">
        <v>34</v>
      </c>
      <c r="E3" t="s">
        <v>36</v>
      </c>
      <c r="F3" t="s">
        <v>37</v>
      </c>
      <c r="G3" t="s">
        <v>6</v>
      </c>
      <c r="H3" t="s">
        <v>8</v>
      </c>
      <c r="I3" t="s">
        <v>34</v>
      </c>
      <c r="J3" t="s">
        <v>36</v>
      </c>
      <c r="K3" t="s">
        <v>37</v>
      </c>
    </row>
    <row r="4" spans="1:17" x14ac:dyDescent="0.25">
      <c r="A4" t="s">
        <v>32</v>
      </c>
      <c r="B4" s="14">
        <v>87.01</v>
      </c>
      <c r="C4" s="14">
        <v>65.84</v>
      </c>
      <c r="D4" s="14" t="s">
        <v>35</v>
      </c>
      <c r="E4" s="14">
        <v>88.26</v>
      </c>
      <c r="F4" s="14">
        <v>41.99</v>
      </c>
      <c r="G4" s="14">
        <v>88.67</v>
      </c>
      <c r="H4" s="14">
        <v>61.21</v>
      </c>
      <c r="I4" s="14" t="s">
        <v>35</v>
      </c>
      <c r="J4" s="14">
        <v>86.89</v>
      </c>
      <c r="K4" s="14">
        <v>31.48</v>
      </c>
    </row>
    <row r="5" spans="1:17" x14ac:dyDescent="0.25">
      <c r="A5" t="s">
        <v>33</v>
      </c>
      <c r="B5" s="14">
        <v>87.17</v>
      </c>
      <c r="C5" s="14">
        <v>64.900000000000006</v>
      </c>
      <c r="D5" s="14" t="s">
        <v>35</v>
      </c>
      <c r="E5" s="14">
        <v>89.89</v>
      </c>
      <c r="F5" s="14">
        <v>57.89</v>
      </c>
      <c r="G5" s="14">
        <v>85.58</v>
      </c>
      <c r="H5" s="14">
        <v>59.25</v>
      </c>
      <c r="I5" s="14" t="s">
        <v>35</v>
      </c>
      <c r="J5" s="14">
        <v>88.82</v>
      </c>
      <c r="K5" s="14">
        <v>56.73</v>
      </c>
    </row>
    <row r="6" spans="1:17" x14ac:dyDescent="0.25">
      <c r="A6" t="s">
        <v>23</v>
      </c>
      <c r="B6" s="14">
        <v>85.56</v>
      </c>
      <c r="C6" s="26">
        <v>77.930000000000007</v>
      </c>
      <c r="D6" s="14" t="s">
        <v>35</v>
      </c>
      <c r="E6" s="14">
        <v>91.68</v>
      </c>
      <c r="F6" s="14">
        <v>59.02</v>
      </c>
      <c r="G6" s="14">
        <v>86.73</v>
      </c>
      <c r="H6" s="14">
        <v>73.59</v>
      </c>
      <c r="I6" s="14" t="s">
        <v>35</v>
      </c>
      <c r="J6" s="14">
        <v>90.96</v>
      </c>
      <c r="K6" s="14">
        <v>58.85</v>
      </c>
    </row>
    <row r="7" spans="1:17" x14ac:dyDescent="0.25">
      <c r="A7" t="s">
        <v>24</v>
      </c>
      <c r="B7" s="14">
        <v>78.069999999999993</v>
      </c>
      <c r="C7" s="14">
        <v>75.12</v>
      </c>
      <c r="D7" s="14" t="s">
        <v>35</v>
      </c>
      <c r="E7" s="14">
        <v>86.02</v>
      </c>
      <c r="F7" s="14">
        <v>56.11</v>
      </c>
      <c r="G7" s="14">
        <v>79.099999999999994</v>
      </c>
      <c r="H7" s="14">
        <v>71.05</v>
      </c>
      <c r="I7" s="14" t="s">
        <v>35</v>
      </c>
      <c r="J7" s="14">
        <v>85.12</v>
      </c>
      <c r="K7" s="14">
        <v>55.93</v>
      </c>
    </row>
    <row r="8" spans="1:17" x14ac:dyDescent="0.25">
      <c r="A8" t="s">
        <v>49</v>
      </c>
    </row>
    <row r="10" spans="1:17" x14ac:dyDescent="0.25">
      <c r="A10" t="s">
        <v>42</v>
      </c>
      <c r="B10">
        <v>91.92</v>
      </c>
      <c r="C10">
        <v>92.72</v>
      </c>
      <c r="G10">
        <v>92.76</v>
      </c>
      <c r="H10">
        <v>91.91</v>
      </c>
    </row>
    <row r="14" spans="1:17" x14ac:dyDescent="0.25">
      <c r="A14" t="s">
        <v>28</v>
      </c>
    </row>
    <row r="15" spans="1:17" x14ac:dyDescent="0.25">
      <c r="B15" s="35" t="s">
        <v>11</v>
      </c>
      <c r="C15" s="35"/>
      <c r="D15" s="12"/>
      <c r="G15" s="15" t="s">
        <v>12</v>
      </c>
      <c r="H15" s="15"/>
      <c r="I15" s="15"/>
      <c r="L15" s="13" t="s">
        <v>13</v>
      </c>
      <c r="M15" s="13"/>
      <c r="N15" s="13"/>
    </row>
    <row r="16" spans="1:17" x14ac:dyDescent="0.25">
      <c r="A16" t="s">
        <v>3</v>
      </c>
      <c r="B16" t="s">
        <v>6</v>
      </c>
      <c r="C16" t="s">
        <v>8</v>
      </c>
      <c r="D16" t="s">
        <v>34</v>
      </c>
      <c r="E16" t="s">
        <v>36</v>
      </c>
      <c r="F16" t="s">
        <v>37</v>
      </c>
      <c r="G16" t="s">
        <v>6</v>
      </c>
      <c r="H16" t="s">
        <v>8</v>
      </c>
      <c r="I16" t="s">
        <v>34</v>
      </c>
      <c r="J16" t="s">
        <v>36</v>
      </c>
      <c r="K16" t="s">
        <v>37</v>
      </c>
      <c r="L16" t="s">
        <v>6</v>
      </c>
      <c r="M16" t="s">
        <v>7</v>
      </c>
      <c r="N16" t="s">
        <v>8</v>
      </c>
      <c r="O16" t="s">
        <v>34</v>
      </c>
      <c r="P16" t="s">
        <v>36</v>
      </c>
      <c r="Q16" t="s">
        <v>37</v>
      </c>
    </row>
    <row r="17" spans="1:17" x14ac:dyDescent="0.25">
      <c r="A17" t="s">
        <v>32</v>
      </c>
      <c r="B17" s="14">
        <v>32.909999999999997</v>
      </c>
      <c r="C17" s="14">
        <v>39.49</v>
      </c>
      <c r="D17" s="14" t="s">
        <v>35</v>
      </c>
      <c r="E17" s="14">
        <v>29.86</v>
      </c>
      <c r="F17" s="14">
        <v>0.61</v>
      </c>
      <c r="G17" s="14">
        <v>27.63</v>
      </c>
      <c r="H17" s="14">
        <v>44.55</v>
      </c>
      <c r="I17" s="14" t="s">
        <v>35</v>
      </c>
      <c r="J17" s="14">
        <v>24.56</v>
      </c>
      <c r="K17" s="14">
        <v>0.28999999999999998</v>
      </c>
      <c r="L17" s="14">
        <v>59.21</v>
      </c>
      <c r="M17" s="14"/>
      <c r="N17" s="14">
        <v>77.66</v>
      </c>
      <c r="O17" s="14" t="s">
        <v>35</v>
      </c>
      <c r="P17" s="14">
        <v>59.26</v>
      </c>
      <c r="Q17" s="14">
        <v>38.340000000000003</v>
      </c>
    </row>
    <row r="18" spans="1:17" x14ac:dyDescent="0.25">
      <c r="A18" t="s">
        <v>33</v>
      </c>
      <c r="B18" s="14">
        <v>29.16</v>
      </c>
      <c r="C18" s="14">
        <v>39.869999999999997</v>
      </c>
      <c r="D18" s="14" t="s">
        <v>35</v>
      </c>
      <c r="E18" s="14">
        <v>37.18</v>
      </c>
      <c r="F18" s="14">
        <v>1.98</v>
      </c>
      <c r="G18" s="14">
        <v>27.68</v>
      </c>
      <c r="H18" s="14">
        <v>44.61</v>
      </c>
      <c r="I18" s="14" t="s">
        <v>35</v>
      </c>
      <c r="J18" s="14">
        <v>37.79</v>
      </c>
      <c r="K18" s="14">
        <v>1.86</v>
      </c>
      <c r="L18" s="14">
        <v>61.55</v>
      </c>
      <c r="M18" s="14"/>
      <c r="N18" s="14">
        <v>77.61</v>
      </c>
      <c r="O18" s="14" t="s">
        <v>35</v>
      </c>
      <c r="P18" s="14">
        <v>65.040000000000006</v>
      </c>
      <c r="Q18" s="14">
        <v>40.229999999999997</v>
      </c>
    </row>
    <row r="19" spans="1:17" x14ac:dyDescent="0.25">
      <c r="A19" t="s">
        <v>23</v>
      </c>
      <c r="B19" s="14">
        <v>64.34</v>
      </c>
      <c r="C19" s="14">
        <v>45.06</v>
      </c>
      <c r="D19" s="14" t="s">
        <v>35</v>
      </c>
      <c r="E19" s="14">
        <v>73.09</v>
      </c>
      <c r="F19" s="14">
        <v>11.14</v>
      </c>
      <c r="G19" s="14">
        <v>71.150000000000006</v>
      </c>
      <c r="H19" s="14">
        <v>50.15</v>
      </c>
      <c r="I19" s="14" t="s">
        <v>35</v>
      </c>
      <c r="J19" s="14">
        <v>79.62</v>
      </c>
      <c r="K19" s="14">
        <v>9.6300000000000008</v>
      </c>
      <c r="L19" s="14">
        <v>87.26</v>
      </c>
      <c r="M19" s="14"/>
      <c r="N19" s="14">
        <v>77.66</v>
      </c>
      <c r="O19" s="14" t="s">
        <v>35</v>
      </c>
      <c r="P19" s="14">
        <v>91.43</v>
      </c>
      <c r="Q19" s="14">
        <v>50.25</v>
      </c>
    </row>
    <row r="20" spans="1:17" x14ac:dyDescent="0.25">
      <c r="A20" t="s">
        <v>24</v>
      </c>
      <c r="B20" s="14">
        <v>44.44</v>
      </c>
      <c r="C20" s="14">
        <v>44.6</v>
      </c>
      <c r="D20" s="14" t="s">
        <v>35</v>
      </c>
      <c r="E20" s="14">
        <v>49.76</v>
      </c>
      <c r="F20" s="14">
        <v>9.11</v>
      </c>
      <c r="G20" s="14">
        <v>46.17</v>
      </c>
      <c r="H20" s="14">
        <v>49.53</v>
      </c>
      <c r="I20" s="14" t="s">
        <v>35</v>
      </c>
      <c r="J20" s="14">
        <v>54.03</v>
      </c>
      <c r="K20" s="14">
        <v>9.4600000000000009</v>
      </c>
      <c r="L20" s="14">
        <v>75.209999999999994</v>
      </c>
      <c r="M20" s="14"/>
      <c r="N20" s="14">
        <v>77.66</v>
      </c>
      <c r="O20" s="14" t="s">
        <v>35</v>
      </c>
      <c r="P20" s="14">
        <v>79.05</v>
      </c>
      <c r="Q20" s="14">
        <v>48.8</v>
      </c>
    </row>
    <row r="21" spans="1:17" x14ac:dyDescent="0.25">
      <c r="A21" t="s">
        <v>49</v>
      </c>
    </row>
  </sheetData>
  <mergeCells count="3">
    <mergeCell ref="B2:C2"/>
    <mergeCell ref="G2:H2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statistic</vt:lpstr>
      <vt:lpstr>classification</vt:lpstr>
      <vt:lpstr>cluster</vt:lpstr>
      <vt:lpstr>link prediction</vt:lpstr>
      <vt:lpstr>recommendation</vt:lpstr>
      <vt:lpstr>semi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2021-08-27T12:35:34Z</dcterms:modified>
</cp:coreProperties>
</file>