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ShareCache\田睿轩_1900011602\北京大学\普物实验\高温超导\"/>
    </mc:Choice>
  </mc:AlternateContent>
  <xr:revisionPtr revIDLastSave="0" documentId="13_ncr:1_{2DB1563B-826A-4A22-93C7-EA4DC4CEF2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5" i="1" l="1"/>
  <c r="E65" i="1"/>
  <c r="B65" i="1"/>
  <c r="C65" i="1" s="1"/>
  <c r="C63" i="1"/>
  <c r="H64" i="1"/>
  <c r="E64" i="1"/>
  <c r="B64" i="1"/>
  <c r="C64" i="1" s="1"/>
  <c r="H63" i="1"/>
  <c r="E63" i="1"/>
  <c r="B63" i="1"/>
  <c r="H62" i="1"/>
  <c r="E62" i="1"/>
  <c r="B62" i="1"/>
  <c r="C62" i="1" s="1"/>
  <c r="H61" i="1"/>
  <c r="E61" i="1"/>
  <c r="B61" i="1"/>
  <c r="C61" i="1" s="1"/>
  <c r="H60" i="1"/>
  <c r="E60" i="1"/>
  <c r="B60" i="1"/>
  <c r="C60" i="1" s="1"/>
  <c r="H59" i="1"/>
  <c r="E59" i="1"/>
  <c r="B59" i="1"/>
  <c r="C59" i="1" s="1"/>
  <c r="H58" i="1"/>
  <c r="E58" i="1"/>
  <c r="B58" i="1"/>
  <c r="C58" i="1" s="1"/>
  <c r="H57" i="1"/>
  <c r="E57" i="1"/>
  <c r="B57" i="1"/>
  <c r="C57" i="1" s="1"/>
  <c r="H56" i="1"/>
  <c r="E56" i="1"/>
  <c r="B56" i="1"/>
  <c r="C56" i="1" s="1"/>
  <c r="H55" i="1"/>
  <c r="E55" i="1"/>
  <c r="B55" i="1"/>
  <c r="C55" i="1" s="1"/>
  <c r="H54" i="1"/>
  <c r="E54" i="1"/>
  <c r="B54" i="1"/>
  <c r="C54" i="1" s="1"/>
  <c r="H53" i="1"/>
  <c r="E53" i="1"/>
  <c r="B53" i="1"/>
  <c r="C53" i="1" s="1"/>
  <c r="H52" i="1"/>
  <c r="E52" i="1"/>
  <c r="B52" i="1"/>
  <c r="C52" i="1" s="1"/>
  <c r="H51" i="1"/>
  <c r="E51" i="1"/>
  <c r="B51" i="1"/>
  <c r="C51" i="1" s="1"/>
  <c r="H50" i="1"/>
  <c r="E50" i="1"/>
  <c r="B50" i="1"/>
  <c r="C50" i="1" s="1"/>
  <c r="H49" i="1"/>
  <c r="E49" i="1"/>
  <c r="B49" i="1"/>
  <c r="C49" i="1"/>
  <c r="H48" i="1"/>
  <c r="E48" i="1"/>
  <c r="B48" i="1"/>
  <c r="C48" i="1" s="1"/>
  <c r="H47" i="1"/>
  <c r="E47" i="1"/>
  <c r="B47" i="1"/>
  <c r="C47" i="1" s="1"/>
  <c r="H46" i="1"/>
  <c r="E46" i="1"/>
  <c r="B46" i="1"/>
  <c r="C46" i="1"/>
  <c r="H45" i="1"/>
  <c r="E45" i="1"/>
  <c r="B45" i="1"/>
  <c r="C45" i="1" s="1"/>
  <c r="H44" i="1"/>
  <c r="E44" i="1"/>
  <c r="B44" i="1"/>
  <c r="C44" i="1"/>
  <c r="E43" i="1"/>
  <c r="H43" i="1"/>
  <c r="B43" i="1"/>
  <c r="C43" i="1"/>
  <c r="E42" i="1"/>
  <c r="B42" i="1"/>
  <c r="C42" i="1" s="1"/>
  <c r="H42" i="1"/>
  <c r="E41" i="1"/>
  <c r="B41" i="1"/>
  <c r="C41" i="1" s="1"/>
  <c r="H41" i="1"/>
  <c r="E40" i="1"/>
  <c r="B40" i="1"/>
  <c r="C40" i="1" s="1"/>
  <c r="H40" i="1"/>
  <c r="K19" i="1"/>
  <c r="K20" i="1"/>
  <c r="H39" i="1"/>
  <c r="E39" i="1"/>
  <c r="H38" i="1"/>
  <c r="E38" i="1"/>
  <c r="H37" i="1"/>
  <c r="E37" i="1"/>
  <c r="H36" i="1"/>
  <c r="E36" i="1"/>
  <c r="B39" i="1"/>
  <c r="C39" i="1" s="1"/>
  <c r="K18" i="1"/>
  <c r="B38" i="1"/>
  <c r="C38" i="1" s="1"/>
  <c r="B37" i="1"/>
  <c r="B36" i="1"/>
  <c r="C36" i="1" s="1"/>
  <c r="C37" i="1"/>
  <c r="K15" i="1"/>
  <c r="K16" i="1"/>
  <c r="K17" i="1"/>
  <c r="H32" i="1"/>
  <c r="E32" i="1"/>
  <c r="H30" i="1"/>
  <c r="E30" i="1"/>
  <c r="H28" i="1"/>
  <c r="E28" i="1"/>
  <c r="H26" i="1"/>
  <c r="E26" i="1"/>
  <c r="B35" i="1"/>
  <c r="C35" i="1" s="1"/>
  <c r="B34" i="1"/>
  <c r="C34" i="1" s="1"/>
  <c r="B32" i="1"/>
  <c r="C32" i="1" s="1"/>
  <c r="B30" i="1"/>
  <c r="C30" i="1" s="1"/>
  <c r="B28" i="1"/>
  <c r="C27" i="1"/>
  <c r="C28" i="1"/>
  <c r="B26" i="1"/>
  <c r="C26" i="1" s="1"/>
  <c r="K5" i="1"/>
  <c r="K6" i="1"/>
  <c r="K7" i="1"/>
  <c r="K8" i="1"/>
  <c r="K9" i="1"/>
  <c r="K10" i="1"/>
  <c r="K11" i="1"/>
  <c r="K12" i="1"/>
  <c r="K13" i="1"/>
  <c r="K14" i="1"/>
  <c r="B33" i="1"/>
  <c r="C33" i="1" s="1"/>
  <c r="H31" i="1"/>
  <c r="H33" i="1"/>
  <c r="H34" i="1"/>
  <c r="H35" i="1"/>
  <c r="E31" i="1"/>
  <c r="E33" i="1"/>
  <c r="E34" i="1"/>
  <c r="E35" i="1"/>
  <c r="B31" i="1"/>
  <c r="C31" i="1" s="1"/>
  <c r="H29" i="1"/>
  <c r="E29" i="1"/>
  <c r="B29" i="1"/>
  <c r="C29" i="1" s="1"/>
  <c r="E27" i="1"/>
  <c r="H27" i="1"/>
  <c r="B27" i="1"/>
  <c r="H25" i="1"/>
  <c r="E25" i="1"/>
  <c r="B25" i="1"/>
  <c r="C25" i="1" s="1"/>
  <c r="K4" i="1"/>
  <c r="H20" i="1"/>
  <c r="H21" i="1"/>
  <c r="H22" i="1"/>
  <c r="H23" i="1"/>
  <c r="H24" i="1"/>
  <c r="H19" i="1"/>
  <c r="E20" i="1"/>
  <c r="E21" i="1"/>
  <c r="E22" i="1"/>
  <c r="E23" i="1"/>
  <c r="E24" i="1"/>
  <c r="E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</calcChain>
</file>

<file path=xl/sharedStrings.xml><?xml version="1.0" encoding="utf-8"?>
<sst xmlns="http://schemas.openxmlformats.org/spreadsheetml/2006/main" count="48" uniqueCount="9">
  <si>
    <t>Pt电压/mV</t>
    <phoneticPr fontId="1" type="noConversion"/>
  </si>
  <si>
    <t>Pt电阻/$\Omega$</t>
    <phoneticPr fontId="1" type="noConversion"/>
  </si>
  <si>
    <t>SiD电压/V</t>
    <phoneticPr fontId="1" type="noConversion"/>
  </si>
  <si>
    <t>SiD电阻/$\Omega$</t>
    <phoneticPr fontId="1" type="noConversion"/>
  </si>
  <si>
    <t>温差电偶电压/Mv</t>
    <phoneticPr fontId="1" type="noConversion"/>
  </si>
  <si>
    <t>样品电压/mV</t>
    <phoneticPr fontId="1" type="noConversion"/>
  </si>
  <si>
    <t>样品电阻/$\Omega$</t>
    <phoneticPr fontId="1" type="noConversion"/>
  </si>
  <si>
    <t>温度/K</t>
    <phoneticPr fontId="1" type="noConversion"/>
  </si>
  <si>
    <t>——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</si>
</sst>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_ "/>
    <numFmt numFmtId="178" formatCode="0.0000_ "/>
    <numFmt numFmtId="179" formatCode="0.000_ "/>
    <numFmt numFmtId="180" formatCode="0.0000_);[Red]\(0.0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178" fontId="0" fillId="0" borderId="2" xfId="0" applyNumberFormat="1" applyFill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78" fontId="0" fillId="0" borderId="3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"/>
  <sheetViews>
    <sheetView tabSelected="1" topLeftCell="A25" workbookViewId="0">
      <selection activeCell="J42" sqref="J42"/>
    </sheetView>
  </sheetViews>
  <sheetFormatPr defaultRowHeight="13.8" x14ac:dyDescent="0.25"/>
  <cols>
    <col min="1" max="16384" width="8.88671875" style="1"/>
  </cols>
  <sheetData>
    <row r="1" spans="1:11" x14ac:dyDescent="0.25">
      <c r="A1" s="2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11" x14ac:dyDescent="0.25">
      <c r="A2" s="3">
        <v>109.82</v>
      </c>
      <c r="B2" s="3">
        <f>A2</f>
        <v>109.82</v>
      </c>
      <c r="C2" s="4">
        <v>298.39999999999998</v>
      </c>
      <c r="D2" s="5">
        <v>0.51129999999999998</v>
      </c>
      <c r="E2" s="6">
        <f>D2/0.0001</f>
        <v>5112.9999999999991</v>
      </c>
      <c r="F2" s="7">
        <v>-1E-3</v>
      </c>
      <c r="G2" s="7">
        <v>0.17</v>
      </c>
      <c r="H2" s="5">
        <f>G2/10.0093</f>
        <v>1.6984204689638637E-2</v>
      </c>
    </row>
    <row r="3" spans="1:11" x14ac:dyDescent="0.25">
      <c r="A3" s="8">
        <v>106.5</v>
      </c>
      <c r="B3" s="8">
        <f t="shared" ref="B3:B18" si="0">A3</f>
        <v>106.5</v>
      </c>
      <c r="C3" s="9">
        <v>289.89999999999998</v>
      </c>
      <c r="D3" s="10">
        <v>0.53310000000000002</v>
      </c>
      <c r="E3" s="11">
        <f t="shared" ref="E3:E18" si="1">D3/0.0001</f>
        <v>5331</v>
      </c>
      <c r="F3" s="12">
        <v>5.75</v>
      </c>
      <c r="G3" s="12">
        <v>0.16600000000000001</v>
      </c>
      <c r="H3" s="10">
        <f t="shared" ref="H3:H18" si="2">G3/10.0093</f>
        <v>1.6584576344000082E-2</v>
      </c>
    </row>
    <row r="4" spans="1:11" x14ac:dyDescent="0.25">
      <c r="A4" s="8">
        <v>102.5</v>
      </c>
      <c r="B4" s="8">
        <f t="shared" si="0"/>
        <v>102.5</v>
      </c>
      <c r="C4" s="9">
        <v>279.60000000000002</v>
      </c>
      <c r="D4" s="10">
        <v>0.55830000000000002</v>
      </c>
      <c r="E4" s="11">
        <f t="shared" si="1"/>
        <v>5583</v>
      </c>
      <c r="F4" s="12">
        <v>5.3879999999999999</v>
      </c>
      <c r="G4" s="12">
        <v>0.16</v>
      </c>
      <c r="H4" s="10">
        <f t="shared" si="2"/>
        <v>1.5985133825542248E-2</v>
      </c>
      <c r="J4" s="1">
        <v>99</v>
      </c>
      <c r="K4" s="1">
        <f>(J4-29.342)/2.3666</f>
        <v>29.433786867235696</v>
      </c>
    </row>
    <row r="5" spans="1:11" x14ac:dyDescent="0.25">
      <c r="A5" s="8">
        <v>99</v>
      </c>
      <c r="B5" s="8">
        <f t="shared" si="0"/>
        <v>99</v>
      </c>
      <c r="C5" s="9">
        <v>270.7</v>
      </c>
      <c r="D5" s="10">
        <v>0.58050000000000002</v>
      </c>
      <c r="E5" s="11">
        <f t="shared" si="1"/>
        <v>5805</v>
      </c>
      <c r="F5" s="12">
        <v>5.0640000000000001</v>
      </c>
      <c r="G5" s="12">
        <v>0.155</v>
      </c>
      <c r="H5" s="10">
        <f t="shared" si="2"/>
        <v>1.5485598393494051E-2</v>
      </c>
      <c r="J5" s="1">
        <v>98.5</v>
      </c>
      <c r="K5" s="1">
        <f t="shared" ref="K5:K20" si="3">(J5-29.342)/2.3666</f>
        <v>29.222513310234092</v>
      </c>
    </row>
    <row r="6" spans="1:11" x14ac:dyDescent="0.25">
      <c r="A6" s="8">
        <v>95</v>
      </c>
      <c r="B6" s="8">
        <f t="shared" si="0"/>
        <v>95</v>
      </c>
      <c r="C6" s="9">
        <v>260.5</v>
      </c>
      <c r="D6" s="10">
        <v>0.60580000000000001</v>
      </c>
      <c r="E6" s="11">
        <f t="shared" si="1"/>
        <v>6058</v>
      </c>
      <c r="F6" s="12">
        <v>4.7</v>
      </c>
      <c r="G6" s="12">
        <v>0.15</v>
      </c>
      <c r="H6" s="10">
        <f t="shared" si="2"/>
        <v>1.4986062961445855E-2</v>
      </c>
      <c r="J6" s="1">
        <v>98</v>
      </c>
      <c r="K6" s="1">
        <f t="shared" si="3"/>
        <v>29.011239753232484</v>
      </c>
    </row>
    <row r="7" spans="1:11" x14ac:dyDescent="0.25">
      <c r="A7" s="8">
        <v>91</v>
      </c>
      <c r="B7" s="8">
        <f t="shared" si="0"/>
        <v>91</v>
      </c>
      <c r="C7" s="9">
        <v>250.3</v>
      </c>
      <c r="D7" s="10">
        <v>0.63129999999999997</v>
      </c>
      <c r="E7" s="11">
        <f t="shared" si="1"/>
        <v>6312.9999999999991</v>
      </c>
      <c r="F7" s="12">
        <v>4.3449999999999998</v>
      </c>
      <c r="G7" s="12">
        <v>0.14399999999999999</v>
      </c>
      <c r="H7" s="10">
        <f t="shared" si="2"/>
        <v>1.4386620442988021E-2</v>
      </c>
      <c r="J7" s="1">
        <v>97.5</v>
      </c>
      <c r="K7" s="1">
        <f t="shared" si="3"/>
        <v>28.79996619623088</v>
      </c>
    </row>
    <row r="8" spans="1:11" x14ac:dyDescent="0.25">
      <c r="A8" s="8">
        <v>87</v>
      </c>
      <c r="B8" s="8">
        <f t="shared" si="0"/>
        <v>87</v>
      </c>
      <c r="C8" s="9">
        <v>240.2</v>
      </c>
      <c r="D8" s="10">
        <v>0.65649999999999997</v>
      </c>
      <c r="E8" s="11">
        <f t="shared" si="1"/>
        <v>6564.9999999999991</v>
      </c>
      <c r="F8" s="12">
        <v>4.0049999999999999</v>
      </c>
      <c r="G8" s="12">
        <v>0.13800000000000001</v>
      </c>
      <c r="H8" s="10">
        <f t="shared" si="2"/>
        <v>1.3787177924530188E-2</v>
      </c>
      <c r="J8" s="1">
        <v>97</v>
      </c>
      <c r="K8" s="1">
        <f t="shared" si="3"/>
        <v>28.588692639229276</v>
      </c>
    </row>
    <row r="9" spans="1:11" x14ac:dyDescent="0.25">
      <c r="A9" s="8">
        <v>83</v>
      </c>
      <c r="B9" s="8">
        <f t="shared" si="0"/>
        <v>83</v>
      </c>
      <c r="C9" s="9">
        <v>230.1</v>
      </c>
      <c r="D9" s="10">
        <v>0.68140000000000001</v>
      </c>
      <c r="E9" s="11">
        <f t="shared" si="1"/>
        <v>6814</v>
      </c>
      <c r="F9" s="12">
        <v>3.6720000000000002</v>
      </c>
      <c r="G9" s="12">
        <v>0.13300000000000001</v>
      </c>
      <c r="H9" s="10">
        <f t="shared" si="2"/>
        <v>1.3287642492481993E-2</v>
      </c>
      <c r="J9" s="1">
        <v>96.5</v>
      </c>
      <c r="K9" s="1">
        <f t="shared" si="3"/>
        <v>28.377419082227668</v>
      </c>
    </row>
    <row r="10" spans="1:11" x14ac:dyDescent="0.25">
      <c r="A10" s="8">
        <v>79</v>
      </c>
      <c r="B10" s="8">
        <f t="shared" si="0"/>
        <v>79</v>
      </c>
      <c r="C10" s="9">
        <v>220</v>
      </c>
      <c r="D10" s="10">
        <v>0.70599999999999996</v>
      </c>
      <c r="E10" s="11">
        <f t="shared" si="1"/>
        <v>7059.9999999999991</v>
      </c>
      <c r="F10" s="12">
        <v>3.351</v>
      </c>
      <c r="G10" s="12">
        <v>0.129</v>
      </c>
      <c r="H10" s="10">
        <f t="shared" si="2"/>
        <v>1.2888014146843436E-2</v>
      </c>
      <c r="J10" s="1">
        <v>96</v>
      </c>
      <c r="K10" s="1">
        <f t="shared" si="3"/>
        <v>28.166145525226064</v>
      </c>
    </row>
    <row r="11" spans="1:11" x14ac:dyDescent="0.25">
      <c r="A11" s="8">
        <v>75</v>
      </c>
      <c r="B11" s="8">
        <f t="shared" si="0"/>
        <v>75</v>
      </c>
      <c r="C11" s="9">
        <v>210</v>
      </c>
      <c r="D11" s="10">
        <v>0.73080000000000001</v>
      </c>
      <c r="E11" s="11">
        <f t="shared" si="1"/>
        <v>7308</v>
      </c>
      <c r="F11" s="12">
        <v>3.0339999999999998</v>
      </c>
      <c r="G11" s="12">
        <v>0.124</v>
      </c>
      <c r="H11" s="10">
        <f t="shared" si="2"/>
        <v>1.238847871479524E-2</v>
      </c>
      <c r="J11" s="1">
        <v>95.5</v>
      </c>
      <c r="K11" s="1">
        <f t="shared" si="3"/>
        <v>27.954871968224456</v>
      </c>
    </row>
    <row r="12" spans="1:11" x14ac:dyDescent="0.25">
      <c r="A12" s="8">
        <v>71</v>
      </c>
      <c r="B12" s="8">
        <f t="shared" si="0"/>
        <v>71</v>
      </c>
      <c r="C12" s="9">
        <v>200</v>
      </c>
      <c r="D12" s="10">
        <v>0.75509999999999999</v>
      </c>
      <c r="E12" s="11">
        <f t="shared" si="1"/>
        <v>7551</v>
      </c>
      <c r="F12" s="12">
        <v>2.742</v>
      </c>
      <c r="G12" s="12">
        <v>0.11899999999999999</v>
      </c>
      <c r="H12" s="10">
        <f t="shared" si="2"/>
        <v>1.1888943282747045E-2</v>
      </c>
      <c r="J12" s="1">
        <v>95</v>
      </c>
      <c r="K12" s="1">
        <f t="shared" si="3"/>
        <v>27.743598411222852</v>
      </c>
    </row>
    <row r="13" spans="1:11" x14ac:dyDescent="0.25">
      <c r="A13" s="8">
        <v>67</v>
      </c>
      <c r="B13" s="8">
        <f t="shared" si="0"/>
        <v>67</v>
      </c>
      <c r="C13" s="9">
        <v>190.1</v>
      </c>
      <c r="D13" s="10">
        <v>0.77949999999999997</v>
      </c>
      <c r="E13" s="11">
        <f t="shared" si="1"/>
        <v>7794.9999999999991</v>
      </c>
      <c r="F13" s="12">
        <v>2.4540000000000002</v>
      </c>
      <c r="G13" s="12">
        <v>0.114</v>
      </c>
      <c r="H13" s="10">
        <f t="shared" si="2"/>
        <v>1.1389407850698851E-2</v>
      </c>
      <c r="J13" s="1">
        <v>94.5</v>
      </c>
      <c r="K13" s="1">
        <f t="shared" si="3"/>
        <v>27.532324854221248</v>
      </c>
    </row>
    <row r="14" spans="1:11" x14ac:dyDescent="0.25">
      <c r="A14" s="8">
        <v>61</v>
      </c>
      <c r="B14" s="8">
        <f t="shared" si="0"/>
        <v>61</v>
      </c>
      <c r="C14" s="9">
        <v>175.2</v>
      </c>
      <c r="D14" s="10">
        <v>0.81530000000000002</v>
      </c>
      <c r="E14" s="11">
        <f t="shared" si="1"/>
        <v>8153</v>
      </c>
      <c r="F14" s="12">
        <v>2.0419999999999998</v>
      </c>
      <c r="G14" s="12">
        <v>0.107</v>
      </c>
      <c r="H14" s="10">
        <f t="shared" si="2"/>
        <v>1.0690058245831377E-2</v>
      </c>
      <c r="J14" s="1">
        <v>94</v>
      </c>
      <c r="K14" s="1">
        <f t="shared" si="3"/>
        <v>27.32105129721964</v>
      </c>
    </row>
    <row r="15" spans="1:11" x14ac:dyDescent="0.25">
      <c r="A15" s="8">
        <v>55</v>
      </c>
      <c r="B15" s="8">
        <f t="shared" si="0"/>
        <v>55</v>
      </c>
      <c r="C15" s="9">
        <v>160.4</v>
      </c>
      <c r="D15" s="10">
        <v>0.85070000000000001</v>
      </c>
      <c r="E15" s="11">
        <f t="shared" si="1"/>
        <v>8507</v>
      </c>
      <c r="F15" s="12">
        <v>1.6619999999999999</v>
      </c>
      <c r="G15" s="12">
        <v>0.10100000000000001</v>
      </c>
      <c r="H15" s="10">
        <f t="shared" si="2"/>
        <v>1.0090615727373544E-2</v>
      </c>
      <c r="J15" s="1">
        <v>93.5</v>
      </c>
      <c r="K15" s="1">
        <f t="shared" si="3"/>
        <v>27.109777740218036</v>
      </c>
    </row>
    <row r="16" spans="1:11" x14ac:dyDescent="0.25">
      <c r="A16" s="8">
        <v>51</v>
      </c>
      <c r="B16" s="8">
        <f t="shared" si="0"/>
        <v>51</v>
      </c>
      <c r="C16" s="9">
        <v>150.69999999999999</v>
      </c>
      <c r="D16" s="10">
        <v>0.87390000000000001</v>
      </c>
      <c r="E16" s="11">
        <f t="shared" si="1"/>
        <v>8739</v>
      </c>
      <c r="F16" s="12">
        <v>1.421</v>
      </c>
      <c r="G16" s="12">
        <v>9.6000000000000002E-2</v>
      </c>
      <c r="H16" s="19">
        <f t="shared" si="2"/>
        <v>9.5910802953253476E-3</v>
      </c>
      <c r="J16" s="1">
        <v>93</v>
      </c>
      <c r="K16" s="1">
        <f t="shared" si="3"/>
        <v>26.898504183216428</v>
      </c>
    </row>
    <row r="17" spans="1:11" x14ac:dyDescent="0.25">
      <c r="A17" s="8">
        <v>46.5</v>
      </c>
      <c r="B17" s="8">
        <f t="shared" si="0"/>
        <v>46.5</v>
      </c>
      <c r="C17" s="9">
        <v>139.69999999999999</v>
      </c>
      <c r="D17" s="10">
        <v>0.89959999999999996</v>
      </c>
      <c r="E17" s="11">
        <f t="shared" si="1"/>
        <v>8996</v>
      </c>
      <c r="F17" s="12">
        <v>1.1659999999999999</v>
      </c>
      <c r="G17" s="12">
        <v>0.09</v>
      </c>
      <c r="H17" s="19">
        <f t="shared" si="2"/>
        <v>8.9916377768675133E-3</v>
      </c>
      <c r="J17" s="1">
        <v>92.5</v>
      </c>
      <c r="K17" s="1">
        <f t="shared" si="3"/>
        <v>26.687230626214824</v>
      </c>
    </row>
    <row r="18" spans="1:11" x14ac:dyDescent="0.25">
      <c r="A18" s="13">
        <v>42.5</v>
      </c>
      <c r="B18" s="13">
        <f t="shared" si="0"/>
        <v>42.5</v>
      </c>
      <c r="C18" s="14">
        <v>130.1</v>
      </c>
      <c r="D18" s="15">
        <v>0.92230000000000001</v>
      </c>
      <c r="E18" s="16">
        <f t="shared" si="1"/>
        <v>9223</v>
      </c>
      <c r="F18" s="17">
        <v>0.95199999999999996</v>
      </c>
      <c r="G18" s="17">
        <v>8.5999999999999993E-2</v>
      </c>
      <c r="H18" s="20">
        <f t="shared" si="2"/>
        <v>8.5920094312289565E-3</v>
      </c>
      <c r="J18" s="1">
        <v>92</v>
      </c>
      <c r="K18" s="1">
        <f t="shared" si="3"/>
        <v>26.475957069213216</v>
      </c>
    </row>
    <row r="19" spans="1:11" x14ac:dyDescent="0.25">
      <c r="A19" s="3">
        <v>40.5</v>
      </c>
      <c r="B19" s="3">
        <f t="shared" ref="B19:B24" si="4">A19</f>
        <v>40.5</v>
      </c>
      <c r="C19" s="4">
        <v>125.2</v>
      </c>
      <c r="D19" s="22">
        <v>0.9335</v>
      </c>
      <c r="E19" s="6">
        <f>D19/0.0001</f>
        <v>9335</v>
      </c>
      <c r="F19" s="6">
        <v>0.84899999999999998</v>
      </c>
      <c r="G19" s="7">
        <v>8.3000000000000004E-2</v>
      </c>
      <c r="H19" s="23">
        <f>G19/10.0093</f>
        <v>8.292288172000041E-3</v>
      </c>
      <c r="J19" s="1">
        <v>91.5</v>
      </c>
      <c r="K19" s="1">
        <f t="shared" si="3"/>
        <v>26.264683512211612</v>
      </c>
    </row>
    <row r="20" spans="1:11" x14ac:dyDescent="0.25">
      <c r="A20" s="8">
        <v>38.5</v>
      </c>
      <c r="B20" s="8">
        <f t="shared" si="4"/>
        <v>38.5</v>
      </c>
      <c r="C20" s="9">
        <v>120.5</v>
      </c>
      <c r="D20" s="18">
        <v>0.94469999999999998</v>
      </c>
      <c r="E20" s="11">
        <f>D20/0.0001</f>
        <v>9447</v>
      </c>
      <c r="F20" s="11">
        <v>0.753</v>
      </c>
      <c r="G20" s="12">
        <v>0.08</v>
      </c>
      <c r="H20" s="19">
        <f>G20/10.0093</f>
        <v>7.9925669127711239E-3</v>
      </c>
      <c r="J20" s="1">
        <v>91</v>
      </c>
      <c r="K20" s="1">
        <f t="shared" si="3"/>
        <v>26.053409955210007</v>
      </c>
    </row>
    <row r="21" spans="1:11" x14ac:dyDescent="0.25">
      <c r="A21" s="8">
        <v>36.5</v>
      </c>
      <c r="B21" s="8">
        <f t="shared" si="4"/>
        <v>36.5</v>
      </c>
      <c r="C21" s="9">
        <v>115.7</v>
      </c>
      <c r="D21" s="18">
        <v>0.95579999999999998</v>
      </c>
      <c r="E21" s="11">
        <f>D21/0.0001</f>
        <v>9558</v>
      </c>
      <c r="F21" s="11">
        <v>0.65600000000000003</v>
      </c>
      <c r="G21" s="12">
        <v>7.8E-2</v>
      </c>
      <c r="H21" s="19">
        <f>G21/10.0093</f>
        <v>7.7927527399518455E-3</v>
      </c>
    </row>
    <row r="22" spans="1:11" x14ac:dyDescent="0.25">
      <c r="A22" s="8">
        <v>34.5</v>
      </c>
      <c r="B22" s="8">
        <f t="shared" si="4"/>
        <v>34.5</v>
      </c>
      <c r="C22" s="9">
        <v>110.9</v>
      </c>
      <c r="D22" s="18">
        <v>0.96689999999999998</v>
      </c>
      <c r="E22" s="11">
        <f>D22/0.0001</f>
        <v>9669</v>
      </c>
      <c r="F22" s="11">
        <v>0.56399999999999995</v>
      </c>
      <c r="G22" s="12">
        <v>7.4999999999999997E-2</v>
      </c>
      <c r="H22" s="19">
        <f>G22/10.0093</f>
        <v>7.4930314807229274E-3</v>
      </c>
    </row>
    <row r="23" spans="1:11" x14ac:dyDescent="0.25">
      <c r="A23" s="8">
        <v>32</v>
      </c>
      <c r="B23" s="8">
        <f t="shared" si="4"/>
        <v>32</v>
      </c>
      <c r="C23" s="9">
        <v>105</v>
      </c>
      <c r="D23" s="18">
        <v>0.98099999999999998</v>
      </c>
      <c r="E23" s="11">
        <f>D23/0.0001</f>
        <v>9810</v>
      </c>
      <c r="F23" s="11">
        <v>0.44500000000000001</v>
      </c>
      <c r="G23" s="12">
        <v>7.0000000000000007E-2</v>
      </c>
      <c r="H23" s="19">
        <f>G23/10.0093</f>
        <v>6.9934960486747336E-3</v>
      </c>
    </row>
    <row r="24" spans="1:11" x14ac:dyDescent="0.25">
      <c r="A24" s="13">
        <v>30</v>
      </c>
      <c r="B24" s="13">
        <f t="shared" si="4"/>
        <v>30</v>
      </c>
      <c r="C24" s="14">
        <v>100.28</v>
      </c>
      <c r="D24" s="24">
        <v>0.99229999999999996</v>
      </c>
      <c r="E24" s="16">
        <f>D24/0.0001</f>
        <v>9923</v>
      </c>
      <c r="F24" s="16">
        <v>0.35899999999999999</v>
      </c>
      <c r="G24" s="17">
        <v>6.5000000000000002E-2</v>
      </c>
      <c r="H24" s="20">
        <f>G24/10.0093</f>
        <v>6.493960616626538E-3</v>
      </c>
    </row>
    <row r="25" spans="1:11" x14ac:dyDescent="0.25">
      <c r="A25" s="8">
        <v>29.43</v>
      </c>
      <c r="B25" s="8">
        <f t="shared" ref="B25:B64" si="5">A25</f>
        <v>29.43</v>
      </c>
      <c r="C25" s="9">
        <f>B25*2.3666+29.342</f>
        <v>98.991038000000003</v>
      </c>
      <c r="D25" s="18">
        <v>0.99529999999999996</v>
      </c>
      <c r="E25" s="11">
        <f>D25/0.0001</f>
        <v>9953</v>
      </c>
      <c r="F25" s="1" t="s">
        <v>8</v>
      </c>
      <c r="G25" s="12">
        <v>6.4000000000000001E-2</v>
      </c>
      <c r="H25" s="19">
        <f>G25/10.0093</f>
        <v>6.3940535302168984E-3</v>
      </c>
    </row>
    <row r="26" spans="1:11" x14ac:dyDescent="0.25">
      <c r="A26" s="8">
        <v>29.22</v>
      </c>
      <c r="B26" s="8">
        <f t="shared" si="5"/>
        <v>29.22</v>
      </c>
      <c r="C26" s="9">
        <f t="shared" ref="C26:C33" si="6">B26*2.3666+29.342</f>
        <v>98.494051999999996</v>
      </c>
      <c r="D26" s="18">
        <v>0.99639999999999995</v>
      </c>
      <c r="E26" s="11">
        <f>D26/0.0001</f>
        <v>9963.9999999999982</v>
      </c>
      <c r="F26" s="1" t="s">
        <v>8</v>
      </c>
      <c r="G26" s="12">
        <v>6.3E-2</v>
      </c>
      <c r="H26" s="19">
        <f>G26/10.0093</f>
        <v>6.2941464438072596E-3</v>
      </c>
    </row>
    <row r="27" spans="1:11" x14ac:dyDescent="0.25">
      <c r="A27" s="8">
        <v>29.01</v>
      </c>
      <c r="B27" s="8">
        <f t="shared" si="5"/>
        <v>29.01</v>
      </c>
      <c r="C27" s="9">
        <f t="shared" si="6"/>
        <v>97.997066000000004</v>
      </c>
      <c r="D27" s="18">
        <v>0.99739999999999995</v>
      </c>
      <c r="E27" s="1">
        <f>D27/0.0001</f>
        <v>9973.9999999999982</v>
      </c>
      <c r="F27" s="1" t="s">
        <v>8</v>
      </c>
      <c r="G27" s="1">
        <v>6.3E-2</v>
      </c>
      <c r="H27" s="19">
        <f>G27/10.0093</f>
        <v>6.2941464438072596E-3</v>
      </c>
    </row>
    <row r="28" spans="1:11" x14ac:dyDescent="0.25">
      <c r="A28" s="8">
        <v>28.8</v>
      </c>
      <c r="B28" s="8">
        <f t="shared" si="5"/>
        <v>28.8</v>
      </c>
      <c r="C28" s="9">
        <f t="shared" si="6"/>
        <v>97.500079999999997</v>
      </c>
      <c r="D28" s="18">
        <v>0.99850000000000005</v>
      </c>
      <c r="E28" s="1">
        <f>D28/0.0001</f>
        <v>9985</v>
      </c>
      <c r="F28" s="1" t="s">
        <v>8</v>
      </c>
      <c r="G28" s="12">
        <v>6.2E-2</v>
      </c>
      <c r="H28" s="19">
        <f>G28/10.0093</f>
        <v>6.19423935739762E-3</v>
      </c>
    </row>
    <row r="29" spans="1:11" x14ac:dyDescent="0.25">
      <c r="A29" s="8">
        <v>28.59</v>
      </c>
      <c r="B29" s="8">
        <f t="shared" si="5"/>
        <v>28.59</v>
      </c>
      <c r="C29" s="9">
        <f t="shared" si="6"/>
        <v>97.003094000000004</v>
      </c>
      <c r="D29" s="18">
        <v>0.99970000000000003</v>
      </c>
      <c r="E29" s="1">
        <f>D29/0.0001</f>
        <v>9997</v>
      </c>
      <c r="F29" s="1" t="s">
        <v>8</v>
      </c>
      <c r="G29" s="12">
        <v>6.0999999999999999E-2</v>
      </c>
      <c r="H29" s="19">
        <f>G29/10.0093</f>
        <v>6.0943322709879812E-3</v>
      </c>
    </row>
    <row r="30" spans="1:11" x14ac:dyDescent="0.25">
      <c r="A30" s="8">
        <v>28.38</v>
      </c>
      <c r="B30" s="8">
        <f t="shared" si="5"/>
        <v>28.38</v>
      </c>
      <c r="C30" s="9">
        <f t="shared" si="6"/>
        <v>96.506107999999998</v>
      </c>
      <c r="D30" s="18">
        <v>1.0006999999999999</v>
      </c>
      <c r="E30" s="1">
        <f>D30/0.0001</f>
        <v>10006.999999999998</v>
      </c>
      <c r="F30" s="1" t="s">
        <v>8</v>
      </c>
      <c r="G30" s="12">
        <v>6.0999999999999999E-2</v>
      </c>
      <c r="H30" s="19">
        <f>G30/10.0093</f>
        <v>6.0943322709879812E-3</v>
      </c>
    </row>
    <row r="31" spans="1:11" x14ac:dyDescent="0.25">
      <c r="A31" s="8">
        <v>28.16</v>
      </c>
      <c r="B31" s="8">
        <f t="shared" si="5"/>
        <v>28.16</v>
      </c>
      <c r="C31" s="9">
        <f t="shared" si="6"/>
        <v>95.985455999999999</v>
      </c>
      <c r="D31" s="18">
        <v>1.0019</v>
      </c>
      <c r="E31" s="1">
        <f>D31/0.0001</f>
        <v>10019</v>
      </c>
      <c r="F31" s="1" t="s">
        <v>8</v>
      </c>
      <c r="G31" s="12">
        <v>0.06</v>
      </c>
      <c r="H31" s="19">
        <f>G31/10.0093</f>
        <v>5.9944251845783425E-3</v>
      </c>
    </row>
    <row r="32" spans="1:11" x14ac:dyDescent="0.25">
      <c r="A32" s="8">
        <v>27.95</v>
      </c>
      <c r="B32" s="8">
        <f t="shared" si="5"/>
        <v>27.95</v>
      </c>
      <c r="C32" s="9">
        <f t="shared" si="6"/>
        <v>95.488469999999992</v>
      </c>
      <c r="D32" s="18">
        <v>1.0028999999999999</v>
      </c>
      <c r="E32" s="1">
        <f>D32/0.0001</f>
        <v>10028.999999999998</v>
      </c>
      <c r="F32" s="1" t="s">
        <v>8</v>
      </c>
      <c r="G32" s="12">
        <v>5.8999999999999997E-2</v>
      </c>
      <c r="H32" s="19">
        <f>G32/10.0093</f>
        <v>5.8945180981687028E-3</v>
      </c>
    </row>
    <row r="33" spans="1:8" x14ac:dyDescent="0.25">
      <c r="A33" s="1">
        <v>27.74</v>
      </c>
      <c r="B33" s="8">
        <f t="shared" si="5"/>
        <v>27.74</v>
      </c>
      <c r="C33" s="9">
        <f t="shared" si="6"/>
        <v>94.991484</v>
      </c>
      <c r="D33" s="18">
        <v>1.004</v>
      </c>
      <c r="E33" s="1">
        <f>D33/0.0001</f>
        <v>10040</v>
      </c>
      <c r="F33" s="1" t="s">
        <v>8</v>
      </c>
      <c r="G33" s="12">
        <v>5.8999999999999997E-2</v>
      </c>
      <c r="H33" s="19">
        <f>G33/10.0093</f>
        <v>5.8945180981687028E-3</v>
      </c>
    </row>
    <row r="34" spans="1:8" x14ac:dyDescent="0.25">
      <c r="A34" s="1">
        <v>27.53</v>
      </c>
      <c r="B34" s="8">
        <f t="shared" si="5"/>
        <v>27.53</v>
      </c>
      <c r="C34" s="9">
        <f t="shared" ref="C34:C39" si="7">B34*2.3666+29.342</f>
        <v>94.494498000000007</v>
      </c>
      <c r="D34" s="18">
        <v>1.0051000000000001</v>
      </c>
      <c r="E34" s="1">
        <f>D34/0.0001</f>
        <v>10051</v>
      </c>
      <c r="F34" s="1" t="s">
        <v>8</v>
      </c>
      <c r="G34" s="12">
        <v>5.7000000000000002E-2</v>
      </c>
      <c r="H34" s="19">
        <f>G34/10.0093</f>
        <v>5.6947039253494253E-3</v>
      </c>
    </row>
    <row r="35" spans="1:8" x14ac:dyDescent="0.25">
      <c r="A35" s="1">
        <v>27.32</v>
      </c>
      <c r="B35" s="8">
        <f t="shared" si="5"/>
        <v>27.32</v>
      </c>
      <c r="C35" s="9">
        <f t="shared" si="7"/>
        <v>93.997512</v>
      </c>
      <c r="D35" s="18">
        <v>1.0061</v>
      </c>
      <c r="E35" s="1">
        <f>D35/0.0001</f>
        <v>10061</v>
      </c>
      <c r="F35" s="1" t="s">
        <v>8</v>
      </c>
      <c r="G35" s="12">
        <v>5.6000000000000001E-2</v>
      </c>
      <c r="H35" s="19">
        <f>G35/10.0093</f>
        <v>5.5947968389397865E-3</v>
      </c>
    </row>
    <row r="36" spans="1:8" x14ac:dyDescent="0.25">
      <c r="A36" s="1">
        <v>27.11</v>
      </c>
      <c r="B36" s="8">
        <f t="shared" si="5"/>
        <v>27.11</v>
      </c>
      <c r="C36" s="9">
        <f t="shared" si="7"/>
        <v>93.500525999999994</v>
      </c>
      <c r="D36" s="18">
        <v>1.0072000000000001</v>
      </c>
      <c r="E36" s="1">
        <f>D36/0.0001</f>
        <v>10072</v>
      </c>
      <c r="F36" s="1" t="s">
        <v>8</v>
      </c>
      <c r="G36" s="12">
        <v>5.5E-2</v>
      </c>
      <c r="H36" s="19">
        <f>G36/10.0093</f>
        <v>5.4948897525301469E-3</v>
      </c>
    </row>
    <row r="37" spans="1:8" x14ac:dyDescent="0.25">
      <c r="A37" s="1">
        <v>26.9</v>
      </c>
      <c r="B37" s="8">
        <f t="shared" si="5"/>
        <v>26.9</v>
      </c>
      <c r="C37" s="9">
        <f t="shared" si="7"/>
        <v>93.003539999999987</v>
      </c>
      <c r="D37" s="18">
        <v>1.0082</v>
      </c>
      <c r="E37" s="1">
        <f>D37/0.0001</f>
        <v>10082</v>
      </c>
      <c r="F37" s="1" t="s">
        <v>8</v>
      </c>
      <c r="G37" s="12">
        <v>5.3999999999999999E-2</v>
      </c>
      <c r="H37" s="19">
        <f>G37/10.0093</f>
        <v>5.3949826661205081E-3</v>
      </c>
    </row>
    <row r="38" spans="1:8" x14ac:dyDescent="0.25">
      <c r="A38" s="1">
        <v>26.69</v>
      </c>
      <c r="B38" s="8">
        <f t="shared" si="5"/>
        <v>26.69</v>
      </c>
      <c r="C38" s="9">
        <f t="shared" si="7"/>
        <v>92.506553999999994</v>
      </c>
      <c r="D38" s="18">
        <v>1.0093000000000001</v>
      </c>
      <c r="E38" s="1">
        <f>D38/0.0001</f>
        <v>10093</v>
      </c>
      <c r="F38" s="1" t="s">
        <v>8</v>
      </c>
      <c r="G38" s="12">
        <v>5.0999999999999997E-2</v>
      </c>
      <c r="H38" s="19">
        <f>G38/10.0093</f>
        <v>5.095261406891591E-3</v>
      </c>
    </row>
    <row r="39" spans="1:8" x14ac:dyDescent="0.25">
      <c r="A39" s="1">
        <v>26.48</v>
      </c>
      <c r="B39" s="8">
        <f t="shared" si="5"/>
        <v>26.48</v>
      </c>
      <c r="C39" s="9">
        <f t="shared" si="7"/>
        <v>92.009568000000002</v>
      </c>
      <c r="D39" s="18">
        <v>1.0104</v>
      </c>
      <c r="E39" s="1">
        <f>D39/0.0001</f>
        <v>10104</v>
      </c>
      <c r="F39" s="1" t="s">
        <v>8</v>
      </c>
      <c r="G39" s="12">
        <v>4.5999999999999999E-2</v>
      </c>
      <c r="H39" s="19">
        <f>G39/10.0093</f>
        <v>4.5957259748433954E-3</v>
      </c>
    </row>
    <row r="40" spans="1:8" x14ac:dyDescent="0.25">
      <c r="A40" s="1">
        <v>26.43</v>
      </c>
      <c r="B40" s="8">
        <f t="shared" si="5"/>
        <v>26.43</v>
      </c>
      <c r="C40" s="9">
        <f t="shared" ref="C40:C64" si="8">B40*2.3666+29.342</f>
        <v>91.891238000000001</v>
      </c>
      <c r="D40" s="18">
        <v>1.0105999999999999</v>
      </c>
      <c r="E40" s="1">
        <f t="shared" ref="E40:E64" si="9">D40/0.0001</f>
        <v>10105.999999999998</v>
      </c>
      <c r="F40" s="1" t="s">
        <v>8</v>
      </c>
      <c r="G40" s="12">
        <v>4.3999999999999997E-2</v>
      </c>
      <c r="H40" s="19">
        <f t="shared" ref="H40:H64" si="10">G40/10.0093</f>
        <v>4.3959118020241179E-3</v>
      </c>
    </row>
    <row r="41" spans="1:8" x14ac:dyDescent="0.25">
      <c r="A41" s="1">
        <v>26.4</v>
      </c>
      <c r="B41" s="8">
        <f t="shared" si="5"/>
        <v>26.4</v>
      </c>
      <c r="C41" s="9">
        <f t="shared" si="8"/>
        <v>91.820239999999998</v>
      </c>
      <c r="D41" s="18">
        <v>1.0107999999999999</v>
      </c>
      <c r="E41" s="1">
        <f t="shared" si="9"/>
        <v>10107.999999999998</v>
      </c>
      <c r="F41" s="1" t="s">
        <v>8</v>
      </c>
      <c r="G41" s="12">
        <v>4.2000000000000003E-2</v>
      </c>
      <c r="H41" s="19">
        <f t="shared" si="10"/>
        <v>4.1960976292048403E-3</v>
      </c>
    </row>
    <row r="42" spans="1:8" x14ac:dyDescent="0.25">
      <c r="A42" s="1">
        <v>26.39</v>
      </c>
      <c r="B42" s="8">
        <f t="shared" si="5"/>
        <v>26.39</v>
      </c>
      <c r="C42" s="9">
        <f t="shared" si="8"/>
        <v>91.796573999999993</v>
      </c>
      <c r="D42" s="18">
        <v>1.0107999999999999</v>
      </c>
      <c r="E42" s="1">
        <f t="shared" si="9"/>
        <v>10107.999999999998</v>
      </c>
      <c r="F42" s="1" t="s">
        <v>8</v>
      </c>
      <c r="G42" s="12">
        <v>0.04</v>
      </c>
      <c r="H42" s="19">
        <f t="shared" si="10"/>
        <v>3.9962834563855619E-3</v>
      </c>
    </row>
    <row r="43" spans="1:8" x14ac:dyDescent="0.25">
      <c r="A43" s="1">
        <v>26.36</v>
      </c>
      <c r="B43" s="8">
        <f t="shared" si="5"/>
        <v>26.36</v>
      </c>
      <c r="C43" s="9">
        <f t="shared" si="8"/>
        <v>91.72557599999999</v>
      </c>
      <c r="D43" s="18">
        <v>1.0108999999999999</v>
      </c>
      <c r="E43" s="1">
        <f t="shared" si="9"/>
        <v>10108.999999999998</v>
      </c>
      <c r="F43" s="1" t="s">
        <v>8</v>
      </c>
      <c r="G43" s="12">
        <v>3.7999999999999999E-2</v>
      </c>
      <c r="H43" s="19">
        <f t="shared" si="10"/>
        <v>3.7964692835662835E-3</v>
      </c>
    </row>
    <row r="44" spans="1:8" x14ac:dyDescent="0.25">
      <c r="A44" s="1">
        <v>26.35</v>
      </c>
      <c r="B44" s="8">
        <f t="shared" si="5"/>
        <v>26.35</v>
      </c>
      <c r="C44" s="9">
        <f t="shared" si="8"/>
        <v>91.701909999999998</v>
      </c>
      <c r="D44" s="18">
        <v>1.0109999999999999</v>
      </c>
      <c r="E44" s="1">
        <f t="shared" si="9"/>
        <v>10109.999999999998</v>
      </c>
      <c r="F44" s="1" t="s">
        <v>8</v>
      </c>
      <c r="G44" s="12">
        <v>3.5999999999999997E-2</v>
      </c>
      <c r="H44" s="19">
        <f t="shared" si="10"/>
        <v>3.5966551107470051E-3</v>
      </c>
    </row>
    <row r="45" spans="1:8" x14ac:dyDescent="0.25">
      <c r="A45" s="1">
        <v>26.34</v>
      </c>
      <c r="B45" s="8">
        <f t="shared" si="5"/>
        <v>26.34</v>
      </c>
      <c r="C45" s="9">
        <f t="shared" si="8"/>
        <v>91.678244000000007</v>
      </c>
      <c r="D45" s="18">
        <v>1.0111000000000001</v>
      </c>
      <c r="E45" s="1">
        <f t="shared" si="9"/>
        <v>10111</v>
      </c>
      <c r="F45" s="1" t="s">
        <v>8</v>
      </c>
      <c r="G45" s="12">
        <v>3.4000000000000002E-2</v>
      </c>
      <c r="H45" s="19">
        <f t="shared" si="10"/>
        <v>3.3968409379277276E-3</v>
      </c>
    </row>
    <row r="46" spans="1:8" x14ac:dyDescent="0.25">
      <c r="A46" s="1">
        <v>26.33</v>
      </c>
      <c r="B46" s="8">
        <f t="shared" si="5"/>
        <v>26.33</v>
      </c>
      <c r="C46" s="9">
        <f t="shared" si="8"/>
        <v>91.654577999999987</v>
      </c>
      <c r="D46" s="18">
        <v>1.0112000000000001</v>
      </c>
      <c r="E46" s="1">
        <f t="shared" si="9"/>
        <v>10112</v>
      </c>
      <c r="F46" s="1" t="s">
        <v>8</v>
      </c>
      <c r="G46" s="12">
        <v>3.2000000000000001E-2</v>
      </c>
      <c r="H46" s="19">
        <f t="shared" si="10"/>
        <v>3.1970267651084492E-3</v>
      </c>
    </row>
    <row r="47" spans="1:8" x14ac:dyDescent="0.25">
      <c r="A47" s="1">
        <v>26.32</v>
      </c>
      <c r="B47" s="8">
        <f t="shared" si="5"/>
        <v>26.32</v>
      </c>
      <c r="C47" s="9">
        <f t="shared" si="8"/>
        <v>91.630911999999995</v>
      </c>
      <c r="D47" s="18">
        <v>1.0112000000000001</v>
      </c>
      <c r="E47" s="1">
        <f t="shared" si="9"/>
        <v>10112</v>
      </c>
      <c r="F47" s="1" t="s">
        <v>8</v>
      </c>
      <c r="G47" s="12">
        <v>0.03</v>
      </c>
      <c r="H47" s="19">
        <f t="shared" si="10"/>
        <v>2.9972125922891712E-3</v>
      </c>
    </row>
    <row r="48" spans="1:8" x14ac:dyDescent="0.25">
      <c r="A48" s="1">
        <v>26.31</v>
      </c>
      <c r="B48" s="8">
        <f t="shared" si="5"/>
        <v>26.31</v>
      </c>
      <c r="C48" s="9">
        <f t="shared" si="8"/>
        <v>91.607246000000004</v>
      </c>
      <c r="D48" s="18">
        <v>1.0112000000000001</v>
      </c>
      <c r="E48" s="1">
        <f t="shared" si="9"/>
        <v>10112</v>
      </c>
      <c r="F48" s="1" t="s">
        <v>8</v>
      </c>
      <c r="G48" s="12">
        <v>2.8000000000000001E-2</v>
      </c>
      <c r="H48" s="19">
        <f t="shared" si="10"/>
        <v>2.7973984194698933E-3</v>
      </c>
    </row>
    <row r="49" spans="1:14" x14ac:dyDescent="0.25">
      <c r="A49" s="1">
        <v>26.3</v>
      </c>
      <c r="B49" s="8">
        <f t="shared" si="5"/>
        <v>26.3</v>
      </c>
      <c r="C49" s="9">
        <f t="shared" si="8"/>
        <v>91.583580000000012</v>
      </c>
      <c r="D49" s="18">
        <v>1.0113000000000001</v>
      </c>
      <c r="E49" s="1">
        <f t="shared" si="9"/>
        <v>10113</v>
      </c>
      <c r="F49" s="1" t="s">
        <v>8</v>
      </c>
      <c r="G49" s="12">
        <v>2.5999999999999999E-2</v>
      </c>
      <c r="H49" s="19">
        <f t="shared" si="10"/>
        <v>2.5975842466506149E-3</v>
      </c>
    </row>
    <row r="50" spans="1:14" x14ac:dyDescent="0.25">
      <c r="A50" s="1">
        <v>26.3</v>
      </c>
      <c r="B50" s="8">
        <f t="shared" si="5"/>
        <v>26.3</v>
      </c>
      <c r="C50" s="9">
        <f t="shared" si="8"/>
        <v>91.583580000000012</v>
      </c>
      <c r="D50" s="18">
        <v>1.0113000000000001</v>
      </c>
      <c r="E50" s="1">
        <f t="shared" si="9"/>
        <v>10113</v>
      </c>
      <c r="F50" s="1" t="s">
        <v>8</v>
      </c>
      <c r="G50" s="12">
        <v>2.4E-2</v>
      </c>
      <c r="H50" s="19">
        <f t="shared" si="10"/>
        <v>2.3977700738313369E-3</v>
      </c>
    </row>
    <row r="51" spans="1:14" x14ac:dyDescent="0.25">
      <c r="A51" s="1">
        <v>26.29</v>
      </c>
      <c r="B51" s="8">
        <f t="shared" si="5"/>
        <v>26.29</v>
      </c>
      <c r="C51" s="9">
        <f t="shared" si="8"/>
        <v>91.559913999999992</v>
      </c>
      <c r="D51" s="18">
        <v>1.0114000000000001</v>
      </c>
      <c r="E51" s="1">
        <f t="shared" si="9"/>
        <v>10114</v>
      </c>
      <c r="F51" s="1" t="s">
        <v>8</v>
      </c>
      <c r="G51" s="12">
        <v>2.1999999999999999E-2</v>
      </c>
      <c r="H51" s="19">
        <f t="shared" si="10"/>
        <v>2.1979559010120589E-3</v>
      </c>
    </row>
    <row r="52" spans="1:14" x14ac:dyDescent="0.25">
      <c r="A52" s="1">
        <v>26.28</v>
      </c>
      <c r="B52" s="8">
        <f t="shared" si="5"/>
        <v>26.28</v>
      </c>
      <c r="C52" s="21">
        <f t="shared" si="8"/>
        <v>91.536248000000001</v>
      </c>
      <c r="D52" s="18">
        <v>1.0114000000000001</v>
      </c>
      <c r="E52" s="1">
        <f t="shared" si="9"/>
        <v>10114</v>
      </c>
      <c r="F52" s="1" t="s">
        <v>8</v>
      </c>
      <c r="G52" s="12">
        <v>0.02</v>
      </c>
      <c r="H52" s="19">
        <f t="shared" si="10"/>
        <v>1.998141728192781E-3</v>
      </c>
    </row>
    <row r="53" spans="1:14" x14ac:dyDescent="0.25">
      <c r="A53" s="1">
        <v>26.27</v>
      </c>
      <c r="B53" s="8">
        <f t="shared" si="5"/>
        <v>26.27</v>
      </c>
      <c r="C53" s="21">
        <f t="shared" si="8"/>
        <v>91.512582000000009</v>
      </c>
      <c r="D53" s="18">
        <v>1.0114000000000001</v>
      </c>
      <c r="E53" s="1">
        <f t="shared" si="9"/>
        <v>10114</v>
      </c>
      <c r="F53" s="1" t="s">
        <v>8</v>
      </c>
      <c r="G53" s="12">
        <v>1.7999999999999999E-2</v>
      </c>
      <c r="H53" s="19">
        <f t="shared" si="10"/>
        <v>1.7983275553735026E-3</v>
      </c>
    </row>
    <row r="54" spans="1:14" x14ac:dyDescent="0.25">
      <c r="A54" s="1">
        <v>26.27</v>
      </c>
      <c r="B54" s="8">
        <f t="shared" si="5"/>
        <v>26.27</v>
      </c>
      <c r="C54" s="21">
        <f t="shared" si="8"/>
        <v>91.512582000000009</v>
      </c>
      <c r="D54" s="18">
        <v>1.0115000000000001</v>
      </c>
      <c r="E54" s="1">
        <f t="shared" si="9"/>
        <v>10115</v>
      </c>
      <c r="F54" s="1" t="s">
        <v>8</v>
      </c>
      <c r="G54" s="12">
        <v>1.6E-2</v>
      </c>
      <c r="H54" s="19">
        <f t="shared" si="10"/>
        <v>1.5985133825542246E-3</v>
      </c>
    </row>
    <row r="55" spans="1:14" x14ac:dyDescent="0.25">
      <c r="A55" s="1">
        <v>26.27</v>
      </c>
      <c r="B55" s="8">
        <f t="shared" si="5"/>
        <v>26.27</v>
      </c>
      <c r="C55" s="21">
        <f t="shared" si="8"/>
        <v>91.512582000000009</v>
      </c>
      <c r="D55" s="18">
        <v>1.0115000000000001</v>
      </c>
      <c r="E55" s="1">
        <f t="shared" si="9"/>
        <v>10115</v>
      </c>
      <c r="F55" s="1" t="s">
        <v>8</v>
      </c>
      <c r="G55" s="12">
        <v>1.4E-2</v>
      </c>
      <c r="H55" s="19">
        <f t="shared" si="10"/>
        <v>1.3986992097349466E-3</v>
      </c>
    </row>
    <row r="56" spans="1:14" x14ac:dyDescent="0.25">
      <c r="A56" s="1">
        <v>26.26</v>
      </c>
      <c r="B56" s="8">
        <f t="shared" si="5"/>
        <v>26.26</v>
      </c>
      <c r="C56" s="21">
        <f t="shared" si="8"/>
        <v>91.488916000000003</v>
      </c>
      <c r="D56" s="18">
        <v>1.0115000000000001</v>
      </c>
      <c r="E56" s="1">
        <f t="shared" si="9"/>
        <v>10115</v>
      </c>
      <c r="F56" s="1" t="s">
        <v>8</v>
      </c>
      <c r="G56" s="12">
        <v>1.2E-2</v>
      </c>
      <c r="H56" s="19">
        <f t="shared" si="10"/>
        <v>1.1988850369156685E-3</v>
      </c>
    </row>
    <row r="57" spans="1:14" x14ac:dyDescent="0.25">
      <c r="A57" s="1">
        <v>26.25</v>
      </c>
      <c r="B57" s="8">
        <f t="shared" si="5"/>
        <v>26.25</v>
      </c>
      <c r="C57" s="21">
        <f t="shared" si="8"/>
        <v>91.465249999999997</v>
      </c>
      <c r="D57" s="18">
        <v>1.0115000000000001</v>
      </c>
      <c r="E57" s="1">
        <f t="shared" si="9"/>
        <v>10115</v>
      </c>
      <c r="F57" s="1" t="s">
        <v>8</v>
      </c>
      <c r="G57" s="12">
        <v>0.01</v>
      </c>
      <c r="H57" s="19">
        <f t="shared" si="10"/>
        <v>9.9907086409639048E-4</v>
      </c>
    </row>
    <row r="58" spans="1:14" x14ac:dyDescent="0.25">
      <c r="A58" s="1">
        <v>26.24</v>
      </c>
      <c r="B58" s="8">
        <f t="shared" si="5"/>
        <v>26.24</v>
      </c>
      <c r="C58" s="21">
        <f t="shared" si="8"/>
        <v>91.441584000000006</v>
      </c>
      <c r="D58" s="18">
        <v>1.0116000000000001</v>
      </c>
      <c r="E58" s="1">
        <f t="shared" si="9"/>
        <v>10116</v>
      </c>
      <c r="F58" s="1" t="s">
        <v>8</v>
      </c>
      <c r="G58" s="12">
        <v>8.0000000000000002E-3</v>
      </c>
      <c r="H58" s="19">
        <f t="shared" si="10"/>
        <v>7.992566912771123E-4</v>
      </c>
    </row>
    <row r="59" spans="1:14" x14ac:dyDescent="0.25">
      <c r="A59" s="1">
        <v>26.23</v>
      </c>
      <c r="B59" s="8">
        <f t="shared" si="5"/>
        <v>26.23</v>
      </c>
      <c r="C59" s="21">
        <f t="shared" si="8"/>
        <v>91.417918</v>
      </c>
      <c r="D59" s="18">
        <v>1.0116000000000001</v>
      </c>
      <c r="E59" s="1">
        <f t="shared" si="9"/>
        <v>10116</v>
      </c>
      <c r="F59" s="1" t="s">
        <v>8</v>
      </c>
      <c r="G59" s="12">
        <v>6.0000000000000001E-3</v>
      </c>
      <c r="H59" s="19">
        <f t="shared" si="10"/>
        <v>5.9944251845783423E-4</v>
      </c>
    </row>
    <row r="60" spans="1:14" x14ac:dyDescent="0.25">
      <c r="A60" s="1">
        <v>26.22</v>
      </c>
      <c r="B60" s="8">
        <f t="shared" si="5"/>
        <v>26.22</v>
      </c>
      <c r="C60" s="21">
        <f t="shared" si="8"/>
        <v>91.394251999999994</v>
      </c>
      <c r="D60" s="18">
        <v>1.0117</v>
      </c>
      <c r="E60" s="1">
        <f t="shared" si="9"/>
        <v>10117</v>
      </c>
      <c r="F60" s="1" t="s">
        <v>8</v>
      </c>
      <c r="G60" s="12">
        <v>4.0000000000000001E-3</v>
      </c>
      <c r="H60" s="19">
        <f t="shared" si="10"/>
        <v>3.9962834563855615E-4</v>
      </c>
      <c r="N60" s="1">
        <v>91.5</v>
      </c>
    </row>
    <row r="61" spans="1:14" x14ac:dyDescent="0.25">
      <c r="A61" s="1">
        <v>26.2</v>
      </c>
      <c r="B61" s="8">
        <f t="shared" si="5"/>
        <v>26.2</v>
      </c>
      <c r="C61" s="21">
        <f t="shared" si="8"/>
        <v>91.346919999999997</v>
      </c>
      <c r="D61" s="18">
        <v>1.0118</v>
      </c>
      <c r="E61" s="1">
        <f t="shared" si="9"/>
        <v>10118</v>
      </c>
      <c r="F61" s="1" t="s">
        <v>8</v>
      </c>
      <c r="G61" s="12">
        <v>2E-3</v>
      </c>
      <c r="H61" s="19">
        <f t="shared" si="10"/>
        <v>1.9981417281927808E-4</v>
      </c>
      <c r="N61" s="1">
        <v>90.8</v>
      </c>
    </row>
    <row r="62" spans="1:14" x14ac:dyDescent="0.25">
      <c r="A62" s="1">
        <v>26.18</v>
      </c>
      <c r="B62" s="8">
        <f t="shared" si="5"/>
        <v>26.18</v>
      </c>
      <c r="C62" s="21">
        <f t="shared" si="8"/>
        <v>91.299588</v>
      </c>
      <c r="D62" s="18">
        <v>1.0119</v>
      </c>
      <c r="E62" s="1">
        <f t="shared" si="9"/>
        <v>10119</v>
      </c>
      <c r="F62" s="1" t="s">
        <v>8</v>
      </c>
      <c r="G62" s="12">
        <v>0</v>
      </c>
      <c r="H62" s="19">
        <f t="shared" si="10"/>
        <v>0</v>
      </c>
    </row>
    <row r="63" spans="1:14" x14ac:dyDescent="0.25">
      <c r="A63" s="1">
        <v>25.96</v>
      </c>
      <c r="B63" s="8">
        <f t="shared" si="5"/>
        <v>25.96</v>
      </c>
      <c r="C63" s="21">
        <f t="shared" si="8"/>
        <v>90.778936000000002</v>
      </c>
      <c r="D63" s="18">
        <v>1.0130999999999999</v>
      </c>
      <c r="E63" s="1">
        <f t="shared" si="9"/>
        <v>10130.999999999998</v>
      </c>
      <c r="F63" s="1" t="s">
        <v>8</v>
      </c>
      <c r="G63" s="12">
        <v>-2E-3</v>
      </c>
      <c r="H63" s="10">
        <f t="shared" si="10"/>
        <v>-1.9981417281927808E-4</v>
      </c>
    </row>
    <row r="64" spans="1:14" x14ac:dyDescent="0.25">
      <c r="A64" s="1">
        <v>25.45</v>
      </c>
      <c r="B64" s="8">
        <f t="shared" si="5"/>
        <v>25.45</v>
      </c>
      <c r="C64" s="9">
        <f t="shared" si="8"/>
        <v>89.571969999999993</v>
      </c>
      <c r="D64" s="18">
        <v>1.0177</v>
      </c>
      <c r="E64" s="1">
        <f t="shared" si="9"/>
        <v>10177</v>
      </c>
      <c r="F64" s="1" t="s">
        <v>8</v>
      </c>
      <c r="G64" s="12">
        <v>-2E-3</v>
      </c>
      <c r="H64" s="10">
        <f t="shared" si="10"/>
        <v>-1.9981417281927808E-4</v>
      </c>
    </row>
    <row r="65" spans="1:8" x14ac:dyDescent="0.25">
      <c r="A65" s="2">
        <v>20.32</v>
      </c>
      <c r="B65" s="25">
        <f>A65</f>
        <v>20.32</v>
      </c>
      <c r="C65" s="26">
        <f>B65*2.3666+29.342</f>
        <v>77.431311999999991</v>
      </c>
      <c r="D65" s="27">
        <v>1.0429999999999999</v>
      </c>
      <c r="E65" s="2">
        <f>D65/0.0001</f>
        <v>10429.999999999998</v>
      </c>
      <c r="F65" s="2">
        <v>-1E-3</v>
      </c>
      <c r="G65" s="28">
        <v>-2E-3</v>
      </c>
      <c r="H65" s="29">
        <f>G65/10.0093</f>
        <v>-1.9981417281927808E-4</v>
      </c>
    </row>
    <row r="67" spans="1:8" x14ac:dyDescent="0.25">
      <c r="B67" s="8"/>
      <c r="C67" s="9"/>
      <c r="D67" s="18"/>
      <c r="G67" s="12"/>
      <c r="H67" s="1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田睿轩</dc:creator>
  <cp:lastModifiedBy>Tian Ruixuan</cp:lastModifiedBy>
  <dcterms:created xsi:type="dcterms:W3CDTF">2015-06-05T18:17:20Z</dcterms:created>
  <dcterms:modified xsi:type="dcterms:W3CDTF">2021-06-17T17:35:23Z</dcterms:modified>
</cp:coreProperties>
</file>