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https://asiandevbank-my.sharepoint.com/personal/mcham_contractor_adb_org/Documents/2021/Datasets/SME Monitor 2021/New/"/>
    </mc:Choice>
  </mc:AlternateContent>
  <xr:revisionPtr revIDLastSave="1" documentId="13_ncr:1_{C31D5470-92E9-4350-B67A-62AB7C5F3682}" xr6:coauthVersionLast="47" xr6:coauthVersionMax="47" xr10:uidLastSave="{4E851806-119C-E248-9104-29AFBAFDF23B}"/>
  <bookViews>
    <workbookView xWindow="0" yWindow="500" windowWidth="28800" windowHeight="15840" xr2:uid="{65BF580A-E5C3-4515-8FD5-24B663A27B9E}"/>
  </bookViews>
  <sheets>
    <sheet name="Table 1_SRI" sheetId="1" r:id="rId1"/>
    <sheet name="Table 2_SRI" sheetId="2" r:id="rId2"/>
    <sheet name="Table 3_SRI" sheetId="3" r:id="rId3"/>
    <sheet name="Table 3a_SRI" sheetId="4" r:id="rId4"/>
    <sheet name="Table 4_SRI" sheetId="5" r:id="rId5"/>
    <sheet name="Table 5_SRI" sheetId="6" r:id="rId6"/>
    <sheet name="Table 6_SRI" sheetId="8" r:id="rId7"/>
    <sheet name="Table 7_SRI" sheetId="7" r:id="rId8"/>
    <sheet name="Table 8_SRI" sheetId="11" r:id="rId9"/>
    <sheet name="Table 9_SRI"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4" l="1"/>
  <c r="D51" i="6" l="1"/>
  <c r="E51" i="6"/>
  <c r="F51" i="6"/>
  <c r="C51" i="6"/>
  <c r="X40" i="5" l="1"/>
  <c r="Y40" i="5"/>
  <c r="Z40" i="5"/>
  <c r="AA40" i="5"/>
  <c r="X41" i="5"/>
  <c r="Y41" i="5"/>
  <c r="Z41" i="5"/>
  <c r="AA41" i="5"/>
  <c r="X42" i="5"/>
  <c r="Y42" i="5"/>
  <c r="Z42" i="5"/>
  <c r="AA42" i="5"/>
  <c r="X43" i="5"/>
  <c r="Y43" i="5"/>
  <c r="Z43" i="5"/>
  <c r="AA43" i="5"/>
  <c r="AB41" i="5"/>
  <c r="AB42" i="5"/>
  <c r="AB43" i="5"/>
  <c r="AB40" i="5"/>
  <c r="O16" i="6" l="1"/>
  <c r="N16" i="6"/>
  <c r="M16" i="6"/>
  <c r="L16" i="6"/>
  <c r="K16" i="6"/>
  <c r="J16" i="6"/>
  <c r="I16" i="6"/>
  <c r="H16" i="6"/>
  <c r="G16" i="6"/>
  <c r="F16" i="6"/>
  <c r="E16" i="6"/>
  <c r="D16" i="6"/>
  <c r="O12" i="6"/>
  <c r="N12" i="6"/>
  <c r="N13" i="6" s="1"/>
  <c r="M12" i="6"/>
  <c r="L12" i="6"/>
  <c r="K12" i="6"/>
  <c r="J12" i="6"/>
  <c r="J13" i="6" s="1"/>
  <c r="I12" i="6"/>
  <c r="H12" i="6"/>
  <c r="G12" i="6"/>
  <c r="F12" i="6"/>
  <c r="F13" i="6" s="1"/>
  <c r="E12" i="6"/>
  <c r="D12" i="6"/>
  <c r="C12" i="6"/>
  <c r="B12" i="6"/>
  <c r="L17" i="6" l="1"/>
  <c r="N17" i="6"/>
  <c r="C13" i="6"/>
  <c r="G13" i="6"/>
  <c r="O13" i="6"/>
  <c r="O17" i="6"/>
  <c r="K13" i="6"/>
  <c r="F17" i="6"/>
  <c r="J17" i="6"/>
  <c r="G17" i="6"/>
  <c r="K17" i="6"/>
  <c r="D13" i="6"/>
  <c r="H13" i="6"/>
  <c r="L13" i="6"/>
  <c r="D17" i="6"/>
  <c r="H17" i="6"/>
  <c r="E13" i="6"/>
  <c r="I13" i="6"/>
  <c r="M13" i="6"/>
  <c r="E17" i="6"/>
  <c r="I17" i="6"/>
  <c r="M17" i="6"/>
  <c r="F9" i="4"/>
  <c r="F10" i="4" s="1"/>
  <c r="E9" i="4"/>
  <c r="E10" i="4" s="1"/>
  <c r="D9" i="4"/>
  <c r="D10" i="4" s="1"/>
  <c r="C9" i="4"/>
  <c r="C10" i="4" s="1"/>
  <c r="F7" i="4"/>
  <c r="E7" i="4"/>
  <c r="D7" i="4"/>
  <c r="C7" i="4"/>
  <c r="B10" i="4" l="1"/>
</calcChain>
</file>

<file path=xl/sharedStrings.xml><?xml version="1.0" encoding="utf-8"?>
<sst xmlns="http://schemas.openxmlformats.org/spreadsheetml/2006/main" count="1629" uniqueCount="529">
  <si>
    <t>Asian Development Bank (ADB) Asia SME Monitor 2021</t>
  </si>
  <si>
    <t>SRI LANKA</t>
  </si>
  <si>
    <t>Table 1: MSME Definition</t>
  </si>
  <si>
    <t>A. National Definition</t>
  </si>
  <si>
    <t>Sector</t>
  </si>
  <si>
    <t>Item</t>
  </si>
  <si>
    <t>Micro</t>
  </si>
  <si>
    <t>Small</t>
  </si>
  <si>
    <t>Medium</t>
  </si>
  <si>
    <t>Manufacturing</t>
  </si>
  <si>
    <t>Annual turnover</t>
  </si>
  <si>
    <t>SLRs16 million - SLRs250 million</t>
  </si>
  <si>
    <t>SLRs251 million - SLRs750 million</t>
  </si>
  <si>
    <t>Number of employees</t>
  </si>
  <si>
    <t>Fewer than 10</t>
  </si>
  <si>
    <t>11 - 50</t>
  </si>
  <si>
    <t xml:space="preserve">51 - 300 </t>
  </si>
  <si>
    <t>Services</t>
  </si>
  <si>
    <t>51 - 200</t>
  </si>
  <si>
    <t>B. Definition for Economic Census (2013)</t>
  </si>
  <si>
    <t>Industry and Construction</t>
  </si>
  <si>
    <t>Number of persons engaged</t>
  </si>
  <si>
    <t xml:space="preserve"> 1 - 4</t>
  </si>
  <si>
    <t xml:space="preserve"> 5 - 24</t>
  </si>
  <si>
    <t xml:space="preserve"> 25 - 199</t>
  </si>
  <si>
    <t>Trade</t>
  </si>
  <si>
    <t xml:space="preserve"> 1 - 3</t>
  </si>
  <si>
    <t xml:space="preserve"> 4 - 14</t>
  </si>
  <si>
    <t xml:space="preserve"> 15 - 34</t>
  </si>
  <si>
    <t xml:space="preserve"> 5 - 15</t>
  </si>
  <si>
    <t xml:space="preserve"> 16 - 74</t>
  </si>
  <si>
    <t>Source: ADB Asia SME Monitor 2021 Database. Data from Economic Census Listing Database, 2013.</t>
  </si>
  <si>
    <t>End-of-year data</t>
  </si>
  <si>
    <r>
      <t>2013</t>
    </r>
    <r>
      <rPr>
        <vertAlign val="superscript"/>
        <sz val="8"/>
        <rFont val="Arial"/>
        <family val="2"/>
      </rPr>
      <t>1</t>
    </r>
  </si>
  <si>
    <r>
      <t>2014</t>
    </r>
    <r>
      <rPr>
        <vertAlign val="superscript"/>
        <sz val="8"/>
        <rFont val="Arial"/>
        <family val="2"/>
      </rPr>
      <t>2</t>
    </r>
  </si>
  <si>
    <r>
      <t>2015</t>
    </r>
    <r>
      <rPr>
        <vertAlign val="superscript"/>
        <sz val="8"/>
        <rFont val="Arial"/>
        <family val="2"/>
      </rPr>
      <t>3</t>
    </r>
  </si>
  <si>
    <r>
      <t>2016</t>
    </r>
    <r>
      <rPr>
        <vertAlign val="superscript"/>
        <sz val="8"/>
        <rFont val="Arial"/>
        <family val="2"/>
      </rPr>
      <t>3</t>
    </r>
  </si>
  <si>
    <r>
      <t>2017</t>
    </r>
    <r>
      <rPr>
        <vertAlign val="superscript"/>
        <sz val="8"/>
        <rFont val="Arial"/>
        <family val="2"/>
      </rPr>
      <t>3</t>
    </r>
  </si>
  <si>
    <r>
      <t>2018</t>
    </r>
    <r>
      <rPr>
        <vertAlign val="superscript"/>
        <sz val="8"/>
        <rFont val="Arial"/>
        <family val="2"/>
      </rPr>
      <t>2</t>
    </r>
  </si>
  <si>
    <t>NUMBER OF ENTERPRISES</t>
  </si>
  <si>
    <t>Number of enterprises, total</t>
  </si>
  <si>
    <t>…</t>
  </si>
  <si>
    <t>Number of MSMEs</t>
  </si>
  <si>
    <t xml:space="preserve">     Micro</t>
  </si>
  <si>
    <t xml:space="preserve">     Small</t>
  </si>
  <si>
    <t xml:space="preserve">     Medium</t>
  </si>
  <si>
    <t>Number of large enterprises</t>
  </si>
  <si>
    <t>MSME to total (%)</t>
  </si>
  <si>
    <t>MSME growth (%)</t>
  </si>
  <si>
    <r>
      <t>MSMEs by sector</t>
    </r>
    <r>
      <rPr>
        <sz val="8"/>
        <rFont val="Arial"/>
        <family val="2"/>
      </rPr>
      <t xml:space="preserve"> (% share)</t>
    </r>
  </si>
  <si>
    <t>Agriculture, forestry, and fisheries</t>
  </si>
  <si>
    <t>Transportation and communication</t>
  </si>
  <si>
    <t>Construction</t>
  </si>
  <si>
    <t>Wholesale and retail trade</t>
  </si>
  <si>
    <t>Other services</t>
  </si>
  <si>
    <t>Others</t>
  </si>
  <si>
    <r>
      <t xml:space="preserve">MSMEs by region </t>
    </r>
    <r>
      <rPr>
        <sz val="8"/>
        <rFont val="Arial"/>
        <family val="2"/>
      </rPr>
      <t>(% share)*</t>
    </r>
  </si>
  <si>
    <t>Capital city</t>
  </si>
  <si>
    <t>EMPLOYMENT</t>
  </si>
  <si>
    <t>Number of employment, total</t>
  </si>
  <si>
    <t>Number of employment by MSMEs</t>
  </si>
  <si>
    <t xml:space="preserve">     Micro </t>
  </si>
  <si>
    <t xml:space="preserve">     Small </t>
  </si>
  <si>
    <t xml:space="preserve">     Medium </t>
  </si>
  <si>
    <t>Number of employment by large enterprises</t>
  </si>
  <si>
    <t>MSME employees to total (%)</t>
  </si>
  <si>
    <t>MSME employees growth (%)</t>
  </si>
  <si>
    <t>Share of female employees to total employees (%)</t>
  </si>
  <si>
    <r>
      <t xml:space="preserve">Employment by MSME by sector </t>
    </r>
    <r>
      <rPr>
        <sz val="8"/>
        <rFont val="Arial"/>
        <family val="2"/>
      </rPr>
      <t>(% share)</t>
    </r>
  </si>
  <si>
    <r>
      <t xml:space="preserve">Employment by MSMEs by region </t>
    </r>
    <r>
      <rPr>
        <sz val="8"/>
        <rFont val="Arial"/>
        <family val="2"/>
      </rPr>
      <t>(% share)*</t>
    </r>
  </si>
  <si>
    <t>CONTRIBUTION TO GDP</t>
  </si>
  <si>
    <t>GDP of MSMEs (SLRs million)</t>
  </si>
  <si>
    <t>MSME contribution to GDP (% share)</t>
  </si>
  <si>
    <t>MSME GDP growth (%)</t>
  </si>
  <si>
    <r>
      <t xml:space="preserve">MSME GDP by sector </t>
    </r>
    <r>
      <rPr>
        <sz val="8"/>
        <rFont val="Arial"/>
        <family val="2"/>
      </rPr>
      <t>(% share)</t>
    </r>
  </si>
  <si>
    <r>
      <rPr>
        <b/>
        <sz val="8"/>
        <rFont val="Arial"/>
        <family val="2"/>
      </rPr>
      <t>MSME GDP by region</t>
    </r>
    <r>
      <rPr>
        <sz val="8"/>
        <rFont val="Arial"/>
        <family val="2"/>
      </rPr>
      <t xml:space="preserve"> (% share)</t>
    </r>
  </si>
  <si>
    <t>EXPORTS</t>
  </si>
  <si>
    <t>Total export value (SLRs million)</t>
  </si>
  <si>
    <t>Total export growth (%)</t>
  </si>
  <si>
    <t>MSME export value (SLRs million)</t>
  </si>
  <si>
    <t>MSME export to total export value (%)</t>
  </si>
  <si>
    <t>MSME export growth (%)</t>
  </si>
  <si>
    <t>IMPORTS</t>
  </si>
  <si>
    <t>Total import value (SLRs million)</t>
  </si>
  <si>
    <t>Total import growth (%)</t>
  </si>
  <si>
    <t>MSME import value (SLRs million)</t>
  </si>
  <si>
    <t>MSME import to total import value (%)</t>
  </si>
  <si>
    <t>MSME import growth (%)</t>
  </si>
  <si>
    <r>
      <rPr>
        <vertAlign val="superscript"/>
        <sz val="8"/>
        <rFont val="Arial"/>
        <family val="2"/>
      </rPr>
      <t xml:space="preserve">1 </t>
    </r>
    <r>
      <rPr>
        <sz val="8"/>
        <rFont val="Arial"/>
        <family val="2"/>
      </rPr>
      <t>Data refer to Economic Census 2013.</t>
    </r>
  </si>
  <si>
    <r>
      <rPr>
        <vertAlign val="superscript"/>
        <sz val="8"/>
        <rFont val="Arial"/>
        <family val="2"/>
      </rPr>
      <t>2</t>
    </r>
    <r>
      <rPr>
        <sz val="8"/>
        <rFont val="Arial"/>
        <family val="2"/>
      </rPr>
      <t xml:space="preserve"> Data refer to manufacturing only (Annual Survey of Industries).</t>
    </r>
  </si>
  <si>
    <t>Source: ADB Asia SME Monitor 2021 Database. Data from Economic Census 2013; Annual Survey of Industries (for 2014 - 2018), Annual Survey of Trade (for 2015-2017), and Annual Survey of Services (for 2015-2017), Department of Census and Statistics.</t>
  </si>
  <si>
    <t>OPERATING BANKS</t>
  </si>
  <si>
    <t>Number of operating banks, total</t>
  </si>
  <si>
    <t xml:space="preserve">  Commercial banks</t>
  </si>
  <si>
    <t>Credit</t>
  </si>
  <si>
    <t>Loans outstanding, total (SLRs miIlion)</t>
  </si>
  <si>
    <t xml:space="preserve">Loans outstanding in domestic currency </t>
  </si>
  <si>
    <t xml:space="preserve">Loans outstanding in foreign currency </t>
  </si>
  <si>
    <t>Loan growth (%)</t>
  </si>
  <si>
    <t>Total bank loans to GDP (%)</t>
  </si>
  <si>
    <t>Lending rate in domestic currency loan (%, annual average)</t>
  </si>
  <si>
    <t>Lending rate in foreign currency loan (%, annual average)</t>
  </si>
  <si>
    <t>Gross nonperforming loans (NPLs) (SLRs. million)</t>
  </si>
  <si>
    <t>Gross NPLs to total loans (%)</t>
  </si>
  <si>
    <r>
      <t xml:space="preserve">Loans outstanding by sector </t>
    </r>
    <r>
      <rPr>
        <sz val="8"/>
        <rFont val="Arial"/>
        <family val="2"/>
      </rPr>
      <t>(% share)</t>
    </r>
  </si>
  <si>
    <t>Deposits</t>
  </si>
  <si>
    <t>Deposits, total (SLRs million)</t>
  </si>
  <si>
    <t>Deposits in domestic currency (SLRs million)</t>
  </si>
  <si>
    <t>Deposits in foreign currency (SLRs million)</t>
  </si>
  <si>
    <t>Deposit rate in foreign currency (%, annual average)</t>
  </si>
  <si>
    <t>Deposit rate in domestic currency (%, annual average)</t>
  </si>
  <si>
    <r>
      <t>MSME LOANS</t>
    </r>
    <r>
      <rPr>
        <sz val="8"/>
        <rFont val="Arial"/>
        <family val="2"/>
      </rPr>
      <t>*</t>
    </r>
  </si>
  <si>
    <t>MSME loans outstanding, total (SLRs million)</t>
  </si>
  <si>
    <t>MSME loan growth (%)</t>
  </si>
  <si>
    <t>Nonperforming MSME loans (NPLs) (SLRs million)</t>
  </si>
  <si>
    <t>MSME NPLs to total MSME loans (%)</t>
  </si>
  <si>
    <t>MSME loan borrowers to total bank borrowers (%)</t>
  </si>
  <si>
    <t>MSME loan rejection rate (% of total applications)</t>
  </si>
  <si>
    <t>Number of MSME savings account in banks</t>
  </si>
  <si>
    <t>Guaranteed MSME loans (SLRs million)</t>
  </si>
  <si>
    <t>Non-collateral MSME loans (SLRs million)</t>
  </si>
  <si>
    <r>
      <t xml:space="preserve">MSME loans outstanding by region </t>
    </r>
    <r>
      <rPr>
        <sz val="8"/>
        <rFont val="Arial"/>
        <family val="2"/>
      </rPr>
      <t>(% share)</t>
    </r>
  </si>
  <si>
    <r>
      <t xml:space="preserve">MSME loans outstanding by type of use </t>
    </r>
    <r>
      <rPr>
        <sz val="8"/>
        <rFont val="Arial"/>
        <family val="2"/>
      </rPr>
      <t>(% share)</t>
    </r>
  </si>
  <si>
    <t>For working capital</t>
  </si>
  <si>
    <t>For capital investment</t>
  </si>
  <si>
    <r>
      <t xml:space="preserve">MSME loans outstanding by tenor </t>
    </r>
    <r>
      <rPr>
        <sz val="8"/>
        <rFont val="Arial"/>
        <family val="2"/>
      </rPr>
      <t>(% share)</t>
    </r>
  </si>
  <si>
    <t>Less than 1 year</t>
  </si>
  <si>
    <t>1-5 years</t>
  </si>
  <si>
    <t>More than 5 years</t>
  </si>
  <si>
    <t>GDP = gross domestic product; MSME = micro, small, and medium-sized enterprise.</t>
  </si>
  <si>
    <t>Source: ADB Asia SME Monitor 2021 database. Data from Central Bank of Sri Lanka.</t>
  </si>
  <si>
    <t>MSME loans disbursed, total (SLRs million)</t>
  </si>
  <si>
    <t>Number of loans, total</t>
  </si>
  <si>
    <t>Average MSME loan size (US$)</t>
  </si>
  <si>
    <t xml:space="preserve">     Exchange rate*</t>
  </si>
  <si>
    <t>Agriculture (SLRs million)</t>
  </si>
  <si>
    <t>Industry (manufacturing) (SLRs million)</t>
  </si>
  <si>
    <t>Services (SLRs million)</t>
  </si>
  <si>
    <t>Others (SLRs million)</t>
  </si>
  <si>
    <t>Agriculture (% share)</t>
  </si>
  <si>
    <t>Industry (manufacturing) (% share)</t>
  </si>
  <si>
    <t>Services (% share)</t>
  </si>
  <si>
    <t>Others (% share)</t>
  </si>
  <si>
    <t>MSME = micro, small, and medium-sized enterprise.</t>
  </si>
  <si>
    <t>* Exchange rates refer to IMF/IFS, end of period.</t>
  </si>
  <si>
    <t>For 2018, data from 17 banks: Bank of Ceylon, People's Bank, Regional Development Bank, Lankaputhra Development Bank, Sanasa Development Bank, National Development Bank, DFCC Bank, Commercial Bank of Ceylon, Sampath Bank, Seylan Bank, Hatton National Bank, Standard Chartered Bank, Pan Asia Bank, Cargills, Sri lanka Savings Bank, State Mortgage and Investment Bank, and Amana Bank.</t>
  </si>
  <si>
    <t>For 2017, data from 14 banks: Bank of Ceylon, People’s Bank, Regional Development Bank, Lankaputhra Development Bank, Sanasa Development Bank, National Development Bank, DFCC Bank, Commercial Bank of Ceylon, Sampath Bank, Seylan Bank, Hatton National Bank, Nations Trust Bank, Standard Chartered Bank, and Pan Asia Bank.</t>
  </si>
  <si>
    <t>For 2016 and 2015, data from 14 banks: Bank of Ceylon, People's Bank, Regional Development Bank, Lankaputhra Development Bank, Sanasa Development Bank, National Development Bank, DFCC Bank, Commercial Bank of Ceylon, Sampath Bank, Seylan Bank, Hatton National Bank, Nations Trust Bank, Standard Chartered Bank, and Union Bank of Colombo.</t>
  </si>
  <si>
    <t>For 2014, data from 13 banks: Bank of Ceylon, People's Bank, Regional Development Bank, Lankaputhra Development Bank, Sanasa Development Bank, National Development Bank, DFCC Bank, Commercial Bank of Ceylon, Sampath Bank, Seylan Bank, Hatton National Bank, Nations Trust Bank, and Union Bank of Colombo.</t>
  </si>
  <si>
    <t>Source: ADB Asia SME Monitor 2021 database. Data from various editions of Ministry of Finance Annual Report, Sri Lanka.</t>
  </si>
  <si>
    <t>Table 4: Public Financing</t>
  </si>
  <si>
    <t>31 Mar 2018</t>
  </si>
  <si>
    <t>30 Apr 2019</t>
  </si>
  <si>
    <t>31 Dec 2019</t>
  </si>
  <si>
    <t>Subsidized Loans</t>
  </si>
  <si>
    <t xml:space="preserve">Number of funds </t>
  </si>
  <si>
    <t>Number of subsidized loans (new approvals)</t>
  </si>
  <si>
    <t>...</t>
  </si>
  <si>
    <t>Outstanding loans (SLRs million)</t>
  </si>
  <si>
    <t>Approved loans (SLRs million)</t>
  </si>
  <si>
    <t>Disbursed loans (SLRs million)</t>
  </si>
  <si>
    <t>Interest subsidy paid (SLRs million)</t>
  </si>
  <si>
    <t>Number of beneficiaries</t>
  </si>
  <si>
    <t>Table 4a: Interest Subsidy Loan Schemes</t>
  </si>
  <si>
    <t>Table 4b: Refinancing Scheme - Asian Development Bank (SME Line of Credit), end-March 2020</t>
  </si>
  <si>
    <t>Loan scheme</t>
  </si>
  <si>
    <t>Name of PFI</t>
  </si>
  <si>
    <t>Loan amount allocated (SLRs million)</t>
  </si>
  <si>
    <t>Loans disbursed</t>
  </si>
  <si>
    <t>% disbursed</t>
  </si>
  <si>
    <t>We-Fi grant allocated (SLRs million)</t>
  </si>
  <si>
    <t>We-Fi grant disbursed</t>
  </si>
  <si>
    <t>Amount disbursed (SLRs million)</t>
  </si>
  <si>
    <t xml:space="preserve">Number of loans </t>
  </si>
  <si>
    <t>Amount (SLRs million)</t>
  </si>
  <si>
    <t>Sonduru Piyasa</t>
  </si>
  <si>
    <t>Bank of Ceylon</t>
  </si>
  <si>
    <t>Govi Navoda</t>
  </si>
  <si>
    <t>People's Bank</t>
  </si>
  <si>
    <t>Ran Aswenna</t>
  </si>
  <si>
    <t>Regional Development Bank</t>
  </si>
  <si>
    <t>Riya Shakthi</t>
  </si>
  <si>
    <t>DFCC Bank</t>
  </si>
  <si>
    <t>Rivi Bala Savi</t>
  </si>
  <si>
    <t>Sampath Bank</t>
  </si>
  <si>
    <t>Jaya Isura</t>
  </si>
  <si>
    <t>Hatton National Bank</t>
  </si>
  <si>
    <t>Madya Aruna</t>
  </si>
  <si>
    <t>Commercial Bank</t>
  </si>
  <si>
    <t>Green Loan</t>
  </si>
  <si>
    <t>National Development Bank</t>
  </si>
  <si>
    <t>Erambuma</t>
  </si>
  <si>
    <t>Seylan Bank</t>
  </si>
  <si>
    <t>Home Sweet Home/Middle Income Housing Loan</t>
  </si>
  <si>
    <t>Nations Trust Bank</t>
  </si>
  <si>
    <t>Diri Saviya</t>
  </si>
  <si>
    <t>Total</t>
  </si>
  <si>
    <t>Rekawarana</t>
  </si>
  <si>
    <t>Singithi Pasala</t>
  </si>
  <si>
    <t>Source: Citation from Ministry of Finance, Sri Lanka, Annual Report 2019.</t>
  </si>
  <si>
    <t>City Ride</t>
  </si>
  <si>
    <t>My Future</t>
  </si>
  <si>
    <t>Sihina Maliga</t>
  </si>
  <si>
    <t>Working Capital</t>
  </si>
  <si>
    <t>Sancharaka Poddo</t>
  </si>
  <si>
    <t>Source: Recomposed from Ministry of Finance, Sri Lanka, Annual Reports 2017, 2018, and 2019.</t>
  </si>
  <si>
    <t>Source: ADB Asia SME Monitor 2021 database. Data from Ministry of Finance, Sri Lanka, Annual Reports 2017, 2018, and 2019.</t>
  </si>
  <si>
    <t>Table 5: Nonbank Finance</t>
  </si>
  <si>
    <t xml:space="preserve">End-of-year data </t>
  </si>
  <si>
    <t>NUMBER OF NONBANK FINANCE INSTITUTIONS</t>
  </si>
  <si>
    <t>Financial Institutions regulated by CBSL</t>
  </si>
  <si>
    <t xml:space="preserve">   Microfinance institutions</t>
  </si>
  <si>
    <t xml:space="preserve">   Finance companies</t>
  </si>
  <si>
    <t xml:space="preserve">   Leasing companies</t>
  </si>
  <si>
    <t>FINANCIAL INSTITUTIONS REGULATED BY CBSL</t>
  </si>
  <si>
    <t>Financing outstanding, total (SLRs billion)</t>
  </si>
  <si>
    <t xml:space="preserve">      Growth (%)</t>
  </si>
  <si>
    <t xml:space="preserve">Total financing to GDP (%) </t>
  </si>
  <si>
    <t>Annual lending rate (%, on average)</t>
  </si>
  <si>
    <t>Gross nonperforming loans (NPLs) (SLRs billion)</t>
  </si>
  <si>
    <t>Number of customers financed, total</t>
  </si>
  <si>
    <t>MICROFINANCE INSTITUTIONS</t>
  </si>
  <si>
    <t>FINANCE COMPANIES</t>
  </si>
  <si>
    <t>LEASING COMPANIES</t>
  </si>
  <si>
    <t>Gross nonperforming financing (NPFs) (SLRs billion)</t>
  </si>
  <si>
    <t>Gross NPFs to total financing (%)</t>
  </si>
  <si>
    <t>GDP = gross domestic product.</t>
  </si>
  <si>
    <t>Note: By-sector and region data are not available.</t>
  </si>
  <si>
    <t>Source: ADB Asia SME Monitor 2021 Database. Data from Central Bank of Sri Lanka (CBSL).</t>
  </si>
  <si>
    <t>Table 6: Capital Markets</t>
  </si>
  <si>
    <t>EQUITY MARKET</t>
  </si>
  <si>
    <t>Main Board - CSE*</t>
  </si>
  <si>
    <t>Index [CSE All Share Price Index]</t>
  </si>
  <si>
    <t>Market capitalization (SLRs million)</t>
  </si>
  <si>
    <t xml:space="preserve">   Growth (%)</t>
  </si>
  <si>
    <t>Trading value (SLRs million)</t>
  </si>
  <si>
    <t>Trading volume (million shares)</t>
  </si>
  <si>
    <t>Number of listed companies</t>
  </si>
  <si>
    <t>Number of IPOs</t>
  </si>
  <si>
    <t>Number of delisted companies</t>
  </si>
  <si>
    <t>IPO = initial public offering.</t>
  </si>
  <si>
    <t>* Data include both Main Board and Diri Savi Board. Empower Board was launched in 2018 but no listing as of April 2021.</t>
  </si>
  <si>
    <t>Source: ADB Asia SME Monitor 2021 database. Data from Colombo Stock Exchange (CSE).</t>
  </si>
  <si>
    <t>Table 7: Listing Requirements - Colombo Stock Exchange</t>
  </si>
  <si>
    <t>Criteria</t>
  </si>
  <si>
    <t>Stock Trading Boards</t>
  </si>
  <si>
    <t>Main Board</t>
  </si>
  <si>
    <t>Diri Savi Board</t>
  </si>
  <si>
    <t>Empower Board</t>
  </si>
  <si>
    <t>Fully paid, freely transferable, and issued for cash only (for offer of subscription and offer for sale).</t>
  </si>
  <si>
    <t>Capital requirement (stated capital)</t>
  </si>
  <si>
    <t>Minimum of SLRs500 milion at the point of listing.</t>
  </si>
  <si>
    <t>Minimum of SLRs100 milion at the point of listing.</t>
  </si>
  <si>
    <t>Above SLRs23 milion and below SLRs200 milion at the time of listing. In the event of an initial public offering, the applicant entity shall have a stated capital of not less than SLRs10 million as at the date of listing application.</t>
  </si>
  <si>
    <t>Tests</t>
  </si>
  <si>
    <t>The applicant entity shall satisfy any one of the following tests:</t>
  </si>
  <si>
    <t>Profit and net assets test:</t>
  </si>
  <si>
    <r>
      <rPr>
        <b/>
        <sz val="11"/>
        <color theme="1"/>
        <rFont val="Calibri"/>
        <family val="2"/>
        <scheme val="minor"/>
      </rPr>
      <t>Positive net assets test</t>
    </r>
    <r>
      <rPr>
        <sz val="11"/>
        <color theme="1"/>
        <rFont val="Calibri"/>
        <family val="2"/>
        <scheme val="minor"/>
      </rPr>
      <t xml:space="preserve"> as per the audited financial statements of the entity for the financial year immediately preceding the date of the initial listing application to the exchange.</t>
    </r>
  </si>
  <si>
    <t>Positive net assets:</t>
  </si>
  <si>
    <t>1. Net profit after tax as per the audited financial statements of the entity for the three (3) consecutive financial years immediately preceding the date of the initial listing application to the exchange; or</t>
  </si>
  <si>
    <t>▪ As per the audited financial statements for the financial year immediately preceding the date of application.</t>
  </si>
  <si>
    <t>Aggregate net profit after tax as per the audited financial statements of the entity for the three (3) consecutive financial years immediately preceding the date of the initial listing application to the exchange; and</t>
  </si>
  <si>
    <t>▪ In the event the applicant entity is a parent entity, positive net assets as per the consolidated audited financial statements for the financial year immediately preceding the date of application.</t>
  </si>
  <si>
    <t xml:space="preserve">2. Positive net assets as per the audited financial statements of the entity for the last two (2) financial years immediately preceding the date of the initial listing application to the exchange. </t>
  </si>
  <si>
    <t>Revenue and market capitalization test:</t>
  </si>
  <si>
    <t>1. Aggregate Revenue of SLRs3 billion as per the audited financial statements of the entity for the three (3) financial years immediately preceding the date of the initial listing application to the exchange; and</t>
  </si>
  <si>
    <t>1. Revenue of SLRs350 million as per the audited financial statements of the entity for the financial year immediately preceding the date of the initial listing application to the exchange; and</t>
  </si>
  <si>
    <t>2. Market capitalization of SLRs5 billion at time of listing.</t>
  </si>
  <si>
    <t>2. Market capitalization of SLRs2 billion at the time of listing.</t>
  </si>
  <si>
    <t>Positive operating cash flow (after adjustment for working capital) and market capitalization test:</t>
  </si>
  <si>
    <t>1.Positive operating cash flow (after adjustment for working capital) as per the audited financial statements of the entity for the two (2) consecutive financial years immediately preceding the date of the initial listing application to the exchange; and</t>
  </si>
  <si>
    <t>2.Market capitalization of SLRs5 billion at the time of listing.</t>
  </si>
  <si>
    <t>Minimum public holding requirement</t>
  </si>
  <si>
    <t>Option</t>
  </si>
  <si>
    <t>Float adjusted market capitalization</t>
  </si>
  <si>
    <t>Public holding percentage</t>
  </si>
  <si>
    <t>Number of public shareholdings</t>
  </si>
  <si>
    <t>SLRs10.0 billion</t>
  </si>
  <si>
    <t>SLRs1 billion</t>
  </si>
  <si>
    <t>SLRs7.5 billion</t>
  </si>
  <si>
    <t>Less than SLRs1 billion</t>
  </si>
  <si>
    <t>SLRs5.0 billion</t>
  </si>
  <si>
    <t>SLRs2.5 billion</t>
  </si>
  <si>
    <t>Less than SLRs2.5 billion</t>
  </si>
  <si>
    <t>Independent auditor's report</t>
  </si>
  <si>
    <t>The independent auditor's report in the audited financial statements of the entity for the financial year immeidately preceding the date of the initial listing application to the exchange shall not contain an emphasis of matter on going concern.</t>
  </si>
  <si>
    <r>
      <rPr>
        <b/>
        <sz val="11"/>
        <color theme="1"/>
        <rFont val="Calibri"/>
        <family val="2"/>
        <scheme val="minor"/>
      </rPr>
      <t>An unmodified audit opinion</t>
    </r>
    <r>
      <rPr>
        <sz val="11"/>
        <color theme="1"/>
        <rFont val="Calibri"/>
        <family val="2"/>
        <scheme val="minor"/>
      </rPr>
      <t xml:space="preserve"> for the financial year immediately preceding the date of the initial listing application or an audit opinion which does not contain an emphasis of matter on “going concern” as set out in the independent auditor’s report of audited financial statements contained in the annual report of the entity.</t>
    </r>
  </si>
  <si>
    <t>In the event the entity is seeking a listing on the exchange by way of an introdution, the entity should ensure that not more than 50% of the shares in the hands of the public shareholders are held by the 3 largest public shareholders of the entity at the time of listing.</t>
  </si>
  <si>
    <r>
      <rPr>
        <b/>
        <sz val="11"/>
        <color rgb="FF333333"/>
        <rFont val="Calibri"/>
        <family val="2"/>
        <scheme val="minor"/>
      </rPr>
      <t xml:space="preserve">Operating history: </t>
    </r>
    <r>
      <rPr>
        <sz val="11"/>
        <color rgb="FF333333"/>
        <rFont val="Calibri"/>
        <family val="2"/>
        <scheme val="minor"/>
      </rPr>
      <t>At least 2 years immediately preceding the date of application.</t>
    </r>
  </si>
  <si>
    <r>
      <rPr>
        <b/>
        <sz val="11"/>
        <color rgb="FF333333"/>
        <rFont val="Calibri"/>
        <family val="2"/>
        <scheme val="minor"/>
      </rPr>
      <t>Total assets:</t>
    </r>
    <r>
      <rPr>
        <sz val="11"/>
        <color rgb="FF333333"/>
        <rFont val="Calibri"/>
        <family val="2"/>
        <scheme val="minor"/>
      </rPr>
      <t xml:space="preserve"> Of or below SLRs600 million as at the date of the initial listing application.</t>
    </r>
  </si>
  <si>
    <r>
      <rPr>
        <b/>
        <sz val="11"/>
        <color theme="1"/>
        <rFont val="Calibri"/>
        <family val="2"/>
        <scheme val="minor"/>
      </rPr>
      <t xml:space="preserve">Sponsor: </t>
    </r>
    <r>
      <rPr>
        <sz val="11"/>
        <color theme="1"/>
        <rFont val="Calibri"/>
        <family val="2"/>
        <scheme val="minor"/>
      </rPr>
      <t>The application to list securities shall be made through a ‘Sponsor’ approved by with CSE.</t>
    </r>
  </si>
  <si>
    <t xml:space="preserve">Source: ADB Asia SME Monitor 2021 database. Data from Colombo Stock Exchange (CSE).For Futher Details: </t>
  </si>
  <si>
    <t>https://www.cse.lk/pages/main-dirisavi-board/main-dirisavi-board.component.html</t>
  </si>
  <si>
    <t>https://www.cse.lk/pages/empower-board/empower-board.component.html</t>
  </si>
  <si>
    <t>Table 8: Policies and Regulations</t>
  </si>
  <si>
    <t>Regulations</t>
  </si>
  <si>
    <t>Name</t>
  </si>
  <si>
    <t>Outline</t>
  </si>
  <si>
    <t>Industrial Promotion Act, No.46 of 1990</t>
  </si>
  <si>
    <t>National Enterprise Development Authority Act, No.17 of 2006</t>
  </si>
  <si>
    <t>Sri Lanka Export Development Board Act, No.40 of 1979</t>
  </si>
  <si>
    <t>Regulate Sri Lanka export business including MSME exporters.</t>
  </si>
  <si>
    <t>Co-operative Wholesale Establishment Act, No.44 of 1949</t>
  </si>
  <si>
    <t>Co-operative Societies Act, No.5 of 1972</t>
  </si>
  <si>
    <t>Agrarian Development Act, No.46 of 2000</t>
  </si>
  <si>
    <t>Tea Small Holdings Development Act, No.35 of 1975</t>
  </si>
  <si>
    <t>Establish the Tea Small Holdings Development Authority and regulate its activities.</t>
  </si>
  <si>
    <t>Science and Technology Development Act, No.11 of 1994</t>
  </si>
  <si>
    <t>Divineguma Act, No.01 of 2013</t>
  </si>
  <si>
    <t>Microfinance Act, No.6 of 2016</t>
  </si>
  <si>
    <t>Banking Act, No.30 of 1988</t>
  </si>
  <si>
    <t>Provide for licensing, regulation, and supervision of banking business. Under the Banking Act, several regulations on MSME bank credit have been set, e.g., maximum credit exposure of lending to MSMEs.</t>
  </si>
  <si>
    <t>Securities and Exchange Commission of Sri Lanka Act, No.36 of 1987</t>
  </si>
  <si>
    <t>Regulators and Policymakers</t>
  </si>
  <si>
    <t>Responsibility</t>
  </si>
  <si>
    <t>Ministry of Industries (MOI)</t>
  </si>
  <si>
    <t xml:space="preserve">  National Enterprise Development Authority</t>
  </si>
  <si>
    <t>Ministry of Trade</t>
  </si>
  <si>
    <t>Promote a competitive local trade network safeguarding the consumer rights.</t>
  </si>
  <si>
    <t xml:space="preserve">  Sri Lanka Export Development Board</t>
  </si>
  <si>
    <t>Supervise cooperative wholesellers and wholesale/retail businesses.</t>
  </si>
  <si>
    <t>Ministry of Agriculture</t>
  </si>
  <si>
    <t xml:space="preserve">  Department of Agrarian Development</t>
  </si>
  <si>
    <t>Ministry of Plantation</t>
  </si>
  <si>
    <t xml:space="preserve">  Tea Small Holdings Development Authority</t>
  </si>
  <si>
    <t>Registrar of tea small holder societies.</t>
  </si>
  <si>
    <t>Minister of Education</t>
  </si>
  <si>
    <t xml:space="preserve">  Industrial Technology Institute</t>
  </si>
  <si>
    <t>Ministry of Finance</t>
  </si>
  <si>
    <t xml:space="preserve">  Department of Development Finance</t>
  </si>
  <si>
    <t>Responsible for treasury affairs including the facilitation of financial assistance to MSMEs.</t>
  </si>
  <si>
    <t xml:space="preserve">  Department of Samurdhi Development</t>
  </si>
  <si>
    <t>Central Bank of Sri Lanka (CBSL)</t>
  </si>
  <si>
    <t>Security and Exchange Commission of Sri Lanka</t>
  </si>
  <si>
    <t xml:space="preserve">Promote, develop, and maintain a capital market that is fair, efficient, orderly, and transparent. Regulate and supervise securities markets, including the Empower Board of the Colombo Stock Exchange. </t>
  </si>
  <si>
    <t>Policies</t>
  </si>
  <si>
    <t>Responsible Entity</t>
  </si>
  <si>
    <t>Vision 2025: A Country Enriched</t>
  </si>
  <si>
    <t>Government of Sri Lanka</t>
  </si>
  <si>
    <t>(a) Strengthening the macroeconomic framework.</t>
  </si>
  <si>
    <t xml:space="preserve">     - integrate SMEs into the formal sector.</t>
  </si>
  <si>
    <t xml:space="preserve">     - establish a conducive institutional framework for SMEs in the tourism industry to flourish.</t>
  </si>
  <si>
    <t>(c) Reforms in land, labor, and capital markets.</t>
  </si>
  <si>
    <t xml:space="preserve">(e) Technology and digitalization (enhanced digital ecosystems, empowering the self-employed and SMEs): </t>
  </si>
  <si>
    <t xml:space="preserve">     - promote private sector investment in digital technology.</t>
  </si>
  <si>
    <t xml:space="preserve">     - continue the national digital identity initiative.</t>
  </si>
  <si>
    <t xml:space="preserve">     - encourage innovations in mobile payment systems and peer-to-peer lending platforms.</t>
  </si>
  <si>
    <t>(f) Social safety nets.</t>
  </si>
  <si>
    <t>(g) Agriculture and sustainable development:</t>
  </si>
  <si>
    <t xml:space="preserve">     - promote a Smallholder Agribusiness Partnership (SAP) project to enhance competitiveness.</t>
  </si>
  <si>
    <t xml:space="preserve">     - establish a new development bank (particularly for SMEs).</t>
  </si>
  <si>
    <t>(h) Governance and accountability.</t>
  </si>
  <si>
    <t>Enterprise Sri Lanka (2017)</t>
  </si>
  <si>
    <t>A program to revitalize the latent entrepreneurship capacities of Sri Lankans containing both financial support via credit schemes and non-financial support via technical assistance.</t>
  </si>
  <si>
    <t>National Policy Framework for Small and Medium Enterprise Development (2015)</t>
  </si>
  <si>
    <t>MOI</t>
  </si>
  <si>
    <t xml:space="preserve">Six core areas for MSME development: </t>
  </si>
  <si>
    <t>(i) enabling environment (SME friendly laws and regulations).</t>
  </si>
  <si>
    <t>(ii) modern appropriate technology (networking with technology providers; technology transfer/diffusion; training).</t>
  </si>
  <si>
    <t>(iii) entrepreneurial culture and skills development (women and youth entrepreneurship development).</t>
  </si>
  <si>
    <t>(iv) access to finance (expanding SME refinancing schemes; promoting angel/venture capital funds; concessional bank loans for women and youth entrepreneurships).</t>
  </si>
  <si>
    <t xml:space="preserve">Two cross-sectoral areas: </t>
  </si>
  <si>
    <t>(a) regional balance (business development services; new industrial zones/clusters).</t>
  </si>
  <si>
    <t>(b) resource efficiency (green technology) in developing SMEs.</t>
  </si>
  <si>
    <t>Action plan was formulated in May 2016: 6 core areas and 41 strategies.</t>
  </si>
  <si>
    <t>National Financial Inclusion Strategy for Sri Lanka 2021-2024 (March 2021)</t>
  </si>
  <si>
    <t>CBSL</t>
  </si>
  <si>
    <t>Four core pillars for financial inclusion:</t>
  </si>
  <si>
    <t>(i) digital finance and payments.</t>
  </si>
  <si>
    <t>(ii) MSME finance.</t>
  </si>
  <si>
    <t>(iii) consumer protection.</t>
  </si>
  <si>
    <t>Three core enablers:</t>
  </si>
  <si>
    <t>(i) comprehensive and robust data.</t>
  </si>
  <si>
    <t>(ii) strong financial infrastructure (credit bureaus; payment systems; collateral registries).</t>
  </si>
  <si>
    <t>(iii) policy tools and an enabling regulatory environment.</t>
  </si>
  <si>
    <t xml:space="preserve">Coordination mechanism: </t>
  </si>
  <si>
    <t>( ) = year when the program/initiative was launched.</t>
  </si>
  <si>
    <t>Source: ADB Asia SME Monitor 2021 database. Data from the Gazette of the Democratic Socialist Republic of Sri Lanka (October 2020); Ministry of Industries; Central Bank of Sri Lanka; Ministry of Finance Annual Reports (2017 and 2018).</t>
  </si>
  <si>
    <t>Fund Size (SLRs billion)</t>
  </si>
  <si>
    <t xml:space="preserve"> A. COVID-19 Relief Measures</t>
  </si>
  <si>
    <t>(a)</t>
  </si>
  <si>
    <t>Working capital loans (Saubagya) Phases I - III</t>
  </si>
  <si>
    <t>Saubagya (Prosperity) COVID-19 Renaissance Facility:</t>
  </si>
  <si>
    <t>(i) a new refinancing facility for MSMEs adversely affected by the COVID-19 outbreak (April 2020 -).</t>
  </si>
  <si>
    <t>(ii) reduced interest rate applied for sub-loans (June 2020).</t>
  </si>
  <si>
    <t>(iii) a credit guarantee and interest subsidy scheme (June 2020 -)</t>
  </si>
  <si>
    <t>(iv) extended grace period of 4% working capital loan scheme from 6 to 9 months (November 2020).</t>
  </si>
  <si>
    <t>(b)</t>
  </si>
  <si>
    <t>Liquidity facility to the construction sector and other suppliers of the government</t>
  </si>
  <si>
    <t>(c)</t>
  </si>
  <si>
    <t>Debt moratorium and financial sector regulatory measures</t>
  </si>
  <si>
    <t>(d)</t>
  </si>
  <si>
    <t>(e)</t>
  </si>
  <si>
    <t>(f)</t>
  </si>
  <si>
    <t xml:space="preserve"> B. COVID-19 Policy Measures</t>
  </si>
  <si>
    <t>Measures to reduce interest rates, enhance market liquidity, and finance the government.</t>
  </si>
  <si>
    <t>Currency/payments management policy</t>
  </si>
  <si>
    <t>Public debt management</t>
  </si>
  <si>
    <t>Exchange rate policy, reserve management, and foreign exchange flows</t>
  </si>
  <si>
    <t>CBSL provided its full scope of essential services to the economy and the financial system during the lockdown.</t>
  </si>
  <si>
    <t>Securities and Exchange Commission of Sri Lanka (SEC)</t>
  </si>
  <si>
    <t>Issued guidelines on adopting regulatory measures on monitoring credit exposure undertaken by stockbrokers/dealers.</t>
  </si>
  <si>
    <t>Relief to public listed companies by granting an extension of time for complying with minimum Public Float requirements and for the submission of Annual Reports.</t>
  </si>
  <si>
    <t>Granted relief measures taking into consideration the constraints and administrative challenges faced by the licensed/registered entities in complying with certain regulatory requirements.</t>
  </si>
  <si>
    <t>The timeframe for submission of reports by licensed/registered entities was extended.</t>
  </si>
  <si>
    <t>(g)</t>
  </si>
  <si>
    <t>Industrial Development Board (IDB), Ministry of Industries</t>
  </si>
  <si>
    <t>Conducting trade fairs covering all the districts of the country.</t>
  </si>
  <si>
    <t>Donor financial assistance (Asian Development Bank)</t>
  </si>
  <si>
    <t>Emergency Response Facility under the SME Line of Credit Project (December 2020)</t>
  </si>
  <si>
    <t>20 (approximately)</t>
  </si>
  <si>
    <t>Provide loans to financial institutions to extend working capital financing to MSMEs.</t>
  </si>
  <si>
    <t>Source: ADB Asia SME Monitor 2021 database. Data from Central Bank of Sri Lanka website (https://www.cbsl.gov.lk/en/covid-19-measures), Securities and Exchange Commission of Sri Lanka website (https://www.sec.gov.lk/index.php/sec-covid-19-response/), Industrial Development Board, and Department of Development Finance.</t>
  </si>
  <si>
    <r>
      <rPr>
        <vertAlign val="superscript"/>
        <sz val="8"/>
        <rFont val="Arial"/>
        <family val="2"/>
      </rPr>
      <t>3</t>
    </r>
    <r>
      <rPr>
        <sz val="8"/>
        <rFont val="Arial"/>
        <family val="2"/>
      </rPr>
      <t xml:space="preserve"> Data refer to the sum of manufacturing, trade, and services (Annual Survey of Industries, Annual Survey of Trade, and Annual Survey of Services).  The latter two surveys started in 2016 (reference year 2015). </t>
    </r>
  </si>
  <si>
    <t xml:space="preserve">MSME loans by sector </t>
  </si>
  <si>
    <t>GDP = gross domestic product, MSME = micro, small, and medium-sized enterprise.</t>
  </si>
  <si>
    <t xml:space="preserve">Table 2: MSME Landscape </t>
  </si>
  <si>
    <t>Table 9: COVID-19 Emergency Measures</t>
  </si>
  <si>
    <t>Department of Samurdhi Development</t>
  </si>
  <si>
    <t>Department of Cooperative Development</t>
  </si>
  <si>
    <t>Department of Agrarian Development</t>
  </si>
  <si>
    <t>Lankaputhra Development Bank</t>
  </si>
  <si>
    <t>Loans outstanding (SLRs million)</t>
  </si>
  <si>
    <t>Total deposits (SLRs million)</t>
  </si>
  <si>
    <t>Deposits (SLRs million)</t>
  </si>
  <si>
    <t>Number of borrowers</t>
  </si>
  <si>
    <t>Number of depositors</t>
  </si>
  <si>
    <t>Loans disbursed (SLRs million)</t>
  </si>
  <si>
    <t>Number of loans (new approval)</t>
  </si>
  <si>
    <t>Number of deposits (new approval)</t>
  </si>
  <si>
    <t>Source: ADB Asia SME Monitor 2021 database. Data from Department of Samurdhi Development.</t>
  </si>
  <si>
    <t>Number of borrowers ('000)</t>
  </si>
  <si>
    <t>Source: Recomposed from Lanka Microfinance Practitioners' Association. 2019. Microfinance Review, Sri Lanka.</t>
  </si>
  <si>
    <t>Source: ADB Asia SME Monitor 2021 database. Data from Ministry of Finance, Sri Lanka, Annual Reports 2014-2018.</t>
  </si>
  <si>
    <t>Table 4c: Public Microfinance Programs</t>
  </si>
  <si>
    <t>Table 4d: Microfinance Program by Department of Samurdhi Development</t>
  </si>
  <si>
    <r>
      <t>Table 5a: Microfinance Institutions Loans, excluding Government Programs</t>
    </r>
    <r>
      <rPr>
        <sz val="10"/>
        <rFont val="Arial"/>
        <family val="2"/>
      </rPr>
      <t>*</t>
    </r>
  </si>
  <si>
    <t>(b) Management Committee (Secretariat: CBSL).</t>
  </si>
  <si>
    <t>(iv) financial literacy and capacity building.</t>
  </si>
  <si>
    <t>(a) National Financial Inclusion Council; Management Committee; 4 Working Groups (each core pillar).</t>
  </si>
  <si>
    <t>Less than SLRs15 million</t>
  </si>
  <si>
    <t xml:space="preserve">  Specialized banks</t>
  </si>
  <si>
    <r>
      <t>Transportation and communication</t>
    </r>
    <r>
      <rPr>
        <vertAlign val="superscript"/>
        <sz val="8"/>
        <rFont val="Arial"/>
        <family val="2"/>
      </rPr>
      <t>1</t>
    </r>
  </si>
  <si>
    <r>
      <t>Other services</t>
    </r>
    <r>
      <rPr>
        <vertAlign val="superscript"/>
        <sz val="8"/>
        <rFont val="Arial"/>
        <family val="2"/>
      </rPr>
      <t>2</t>
    </r>
  </si>
  <si>
    <r>
      <t>MSME loans to total outstanding loans to the private sector (%)</t>
    </r>
    <r>
      <rPr>
        <vertAlign val="superscript"/>
        <sz val="8"/>
        <rFont val="Arial"/>
        <family val="2"/>
      </rPr>
      <t>3</t>
    </r>
  </si>
  <si>
    <r>
      <t>MSME loans to GDP (%)</t>
    </r>
    <r>
      <rPr>
        <vertAlign val="superscript"/>
        <sz val="8"/>
        <rFont val="Arial"/>
        <family val="2"/>
      </rPr>
      <t>4</t>
    </r>
  </si>
  <si>
    <r>
      <rPr>
        <vertAlign val="superscript"/>
        <sz val="8"/>
        <rFont val="Arial"/>
        <family val="2"/>
      </rPr>
      <t>3</t>
    </r>
    <r>
      <rPr>
        <sz val="8"/>
        <rFont val="Arial"/>
        <family val="2"/>
      </rPr>
      <t xml:space="preserve"> As a share of total outstanding loans granted to domestic banking units of LCBs and LSBs under the Financial Survey (M4).</t>
    </r>
  </si>
  <si>
    <r>
      <rPr>
        <vertAlign val="superscript"/>
        <sz val="8"/>
        <rFont val="Arial"/>
        <family val="2"/>
      </rPr>
      <t>5</t>
    </r>
    <r>
      <rPr>
        <sz val="8"/>
        <rFont val="Arial"/>
        <family val="2"/>
      </rPr>
      <t xml:space="preserve"> Weighted average interest rate of outstanding loans reported in the SME Credit Survey, by end-2020.</t>
    </r>
  </si>
  <si>
    <t>Average MSME loan size (SLR$)</t>
  </si>
  <si>
    <t>Note: Data for reported commercial and specialized banks only.</t>
  </si>
  <si>
    <t>* Data on MSME loans are based on the SME Credit Survey in 2020. The survey was only based on rupee loans granted by licensed commercial banks (LCBs) and licensed specialized banks (LSBs), excluding refinance schemes of the government and the central bank.</t>
  </si>
  <si>
    <t>Agriculture</t>
  </si>
  <si>
    <t>Industry (manufacturing)</t>
  </si>
  <si>
    <r>
      <rPr>
        <vertAlign val="superscript"/>
        <sz val="8"/>
        <rFont val="Arial"/>
        <family val="2"/>
      </rPr>
      <t>6</t>
    </r>
    <r>
      <rPr>
        <sz val="8"/>
        <rFont val="Arial"/>
        <family val="2"/>
      </rPr>
      <t xml:space="preserve"> Weighted average interest rate of new loans reported in the SME Credit Survey, by end-2020.</t>
    </r>
  </si>
  <si>
    <r>
      <t>MSME lending rate - new loans (%, annual average)</t>
    </r>
    <r>
      <rPr>
        <vertAlign val="superscript"/>
        <sz val="8"/>
        <rFont val="Arial"/>
        <family val="2"/>
      </rPr>
      <t>6</t>
    </r>
  </si>
  <si>
    <r>
      <t>MSME lending rate - loans outstanding (%, annual average)</t>
    </r>
    <r>
      <rPr>
        <vertAlign val="superscript"/>
        <sz val="8"/>
        <rFont val="Arial"/>
        <family val="2"/>
      </rPr>
      <t>5</t>
    </r>
  </si>
  <si>
    <r>
      <t>Number of MSME loan borrowers</t>
    </r>
    <r>
      <rPr>
        <vertAlign val="superscript"/>
        <sz val="8"/>
        <rFont val="Arial"/>
        <family val="2"/>
      </rPr>
      <t>7</t>
    </r>
  </si>
  <si>
    <r>
      <t xml:space="preserve">MSME loans outstanding by sector </t>
    </r>
    <r>
      <rPr>
        <sz val="8"/>
        <rFont val="Arial"/>
        <family val="2"/>
      </rPr>
      <t>(% share)</t>
    </r>
    <r>
      <rPr>
        <vertAlign val="superscript"/>
        <sz val="8"/>
        <rFont val="Arial"/>
        <family val="2"/>
      </rPr>
      <t>8</t>
    </r>
  </si>
  <si>
    <r>
      <rPr>
        <vertAlign val="superscript"/>
        <sz val="8"/>
        <rFont val="Arial"/>
        <family val="2"/>
      </rPr>
      <t>8</t>
    </r>
    <r>
      <rPr>
        <sz val="8"/>
        <rFont val="Arial"/>
        <family val="2"/>
      </rPr>
      <t xml:space="preserve"> The SME Credit Survey classified sectors into broad three sectors (agriculture, industry, and services).</t>
    </r>
  </si>
  <si>
    <r>
      <rPr>
        <vertAlign val="superscript"/>
        <sz val="8"/>
        <rFont val="Arial"/>
        <family val="2"/>
      </rPr>
      <t>7</t>
    </r>
    <r>
      <rPr>
        <sz val="8"/>
        <rFont val="Arial"/>
        <family val="2"/>
      </rPr>
      <t xml:space="preserve"> Number of MSME loans.</t>
    </r>
  </si>
  <si>
    <t>Gross NPFs to total loans (%)</t>
  </si>
  <si>
    <t>* excludes government-sponsored programs such as Samurdhi and cultivation loan schemes operated by banks.</t>
  </si>
  <si>
    <t>Secured Transactions Act No.49 of 2009</t>
  </si>
  <si>
    <t xml:space="preserve">  Department of Cooperative Development</t>
  </si>
  <si>
    <t xml:space="preserve">  Cooperative Wholesale Establishment</t>
  </si>
  <si>
    <t>Eligible for MSMEs engaged in business sectors such as manufacturing, services, agriculture (including processing), construction, value addition, and trading businesses including authorized domestic pharmaceutical suppliers with turnover below SLRs1 billion (for this annual turnover is considered based on the latest available accounts or estimates).</t>
  </si>
  <si>
    <t>Credit card payments</t>
  </si>
  <si>
    <t>Pawning facilities</t>
  </si>
  <si>
    <t>Payment facilities</t>
  </si>
  <si>
    <t>The SEC has set up a “Taskforce – Better Regulation” (TFBR) to assess the risks emanating from the COVID-19 outbreak.</t>
  </si>
  <si>
    <t>Suspended surcharge on industrial park's rental payment over 4 months.</t>
  </si>
  <si>
    <t>Introducing loan scheme to finance MSMEs</t>
  </si>
  <si>
    <t>PFI = participating financial institution, We-Fi = Women Entrepreneur Finance Initiative.</t>
  </si>
  <si>
    <t>Establish an industrialization commission, set up an advisory council of industry, and set regional industry service committees, through providing incentives, infrastructure, and the creation of a suiatable environment for the promotion and development of industries, especially export industries.</t>
  </si>
  <si>
    <t>Stipulate National Enterprise Development Authority activities and promote MSME development in Sri Lanka.</t>
  </si>
  <si>
    <t>Regulate cooperatives and businesses as exporters/importers and wholesale and retail dealers in goods.</t>
  </si>
  <si>
    <t>Regulate cooperatives.</t>
  </si>
  <si>
    <t>Stipurate activities of the Department of Agrarian Development.</t>
  </si>
  <si>
    <t>Promote technology transfer, adaptation of technologies, and the development of new technologies.</t>
  </si>
  <si>
    <t>Establish a department of divineguma development by amalgamating the Samurdhi Authority, Southern Development Authority, and the Udarata Development Authority. Promote the Samurdhi Program to reduce poverty in Sri Lanka, administered by the Department of Samurdhi Development.</t>
  </si>
  <si>
    <t>Establish the Securities and Exchange Commission of Sri Lanka for the purpose of regulating the securities market.</t>
  </si>
  <si>
    <t>Security over movable assets and registry, improve MSME access to credit.</t>
  </si>
  <si>
    <t>Promote local industry and strengthen global competitiveness by establishing links with local, regional, and international supply networks by diversifying industries. Formulate MSME development policies and funds.</t>
  </si>
  <si>
    <t>Promote, support, encourage, and facilitate enterprise development, addressing MSME development.</t>
  </si>
  <si>
    <t>Develop and promote exports, including market access support for MSME exporters.</t>
  </si>
  <si>
    <t>Registrar of cooperatives. Provide microfinancing programs.</t>
  </si>
  <si>
    <t>Promote agri-business adopting modern technology.</t>
  </si>
  <si>
    <t>Provide necessary facilities to farmer communities and microfinancing programs.</t>
  </si>
  <si>
    <t>Re-orient the overall plantation industry to open export markets by diversifying value-added production.</t>
  </si>
  <si>
    <t>Promote skills development, vocational education, and research and innovation to creat a skillful society. Priorities include establishing information technology  entrepreneurship and making Sri Lanka an innovation hub.</t>
  </si>
  <si>
    <t>A wholly government-owned institute to elevate the level of technology to that required for rapid industrialization.</t>
  </si>
  <si>
    <t>Responsible for macroeconomic policies, annual budget, public financial management, local/foreign savings and investments, public debt, banking, finance and insurance activities, international financial cooperation, and directing social security and economic development activities.</t>
  </si>
  <si>
    <t>Promote economic development through building up a poverty free prosperous country by empowering disadvantaged people and minimizing regional disparities. Provide small loans and microfinancing programs.</t>
  </si>
  <si>
    <t>Overseas the financial sector, established in 1950 with responsibility for maintaining economic and price stability and financial system stability. Regulate and supervise banks and nonbank finance institutions. Lead the formulation and implementation of the National Financial Inclusion Strategy including the improvement of MSME financing as one of its four core pillars.</t>
  </si>
  <si>
    <t>A national economic development program, with targets of (i) per-capita income to $5,000 per year, (ii) creation of one million new jobs, (iii) increase of foreign direct investment (FDI) to $5 billion per year, and (iv) double of export values to $20 billion per year.</t>
  </si>
  <si>
    <t>(b) Strengthening the growth framework (empower the private sector):</t>
  </si>
  <si>
    <t>(d) Economic and social infrastructure (education and skills development; empowering the youth).</t>
  </si>
  <si>
    <t xml:space="preserve">     - strengthen ICT-based marketing interfaces (technical support for SMEs).</t>
  </si>
  <si>
    <t xml:space="preserve">     - establish regional technology centers (improving SME access to new technology).</t>
  </si>
  <si>
    <t>(i) Strengthen coordination and monitor implementation.</t>
  </si>
  <si>
    <t>The program facilitates not only the established private sector enterprises but also microenterprises, the self-employed, young entrepreneurs, women entrepreneurs, and disabled entrepreneurs.</t>
  </si>
  <si>
    <t>(v) market facilitation (business linkages with large firms; assisting SMEs access to government procurement; e-commerce; product development/branding).</t>
  </si>
  <si>
    <t>(vi) research and development (special fund to SMEs).</t>
  </si>
  <si>
    <t>(c) 4 Working Groups (for each core pillar).</t>
  </si>
  <si>
    <t>Provide funds to commercial banks to satisfy funding needs of contractors/suppliers of the government in construction, pharmaceuticals, and other sectors. Annual interest rate: 1% from central bank to commercial banks; 4% from commercial banks to contractors/suppliers. Duration of liquidity facility to commercial banks: 180 days.</t>
  </si>
  <si>
    <t>Deferment of capital/interest payments which fall due within respective concession periods. Eligible for self-employed and other individuals who have lost jobs or income due to the COVID-19 outbreak. A 6-month debt moratorium for affected industries in MSMEs, tourism, apparel, plantation, information technology, and related logistic service providers.</t>
  </si>
  <si>
    <t>Included a debt moratorium on capital and interest, provision of working capital at an annual interest rate of 4%, capping of interest rates charged on credit card payments, reducing minimum monthly payment dues on credit cards, extended check validity, etc. (Circular No.4 of 2020 [March]).</t>
  </si>
  <si>
    <t>Licensed banks were instructed to reduce the annual caps on pawnshops and other facilities to 10% for all new pawn advances and existing pawnshop facilities that are renewed. (Monetary Law Act Order No.02 of 2020 [August]).</t>
  </si>
  <si>
    <t xml:space="preserve">A remittance service provider provides cash home-delivery services allowing disbursement of foreign remittances to be delivered to beneficiaries during the period (April 2020). Validity period of checks extended (May-June 2020). </t>
  </si>
  <si>
    <t>CBSL provided ample market liquidity at reduced and concessional interest rates. Large liquidity injections to the banking system enabled banks to provide the support required by businesses and individuals to tide them during the lockdown period.</t>
  </si>
  <si>
    <r>
      <t xml:space="preserve">The measures allowed the general public to fulfil their currency requirements through bank branches and automated teller machines (ATMs) even during curfews. The CBSL ensured uninterrupted operation of payments and settlements for both </t>
    </r>
    <r>
      <rPr>
        <i/>
        <sz val="8"/>
        <color theme="1"/>
        <rFont val="Arial"/>
        <family val="2"/>
      </rPr>
      <t>rupee</t>
    </r>
    <r>
      <rPr>
        <sz val="8"/>
        <color theme="1"/>
        <rFont val="Arial"/>
        <family val="2"/>
      </rPr>
      <t xml:space="preserve"> and foreign currency transactions during the pandemic. Several electronic modes of payments were promoted and facilitated.</t>
    </r>
  </si>
  <si>
    <t xml:space="preserve">CBSL mobilized a large amount of funds from the domestic money market on behalf of the government to meet debt service requirements and to meet essential government expenditures. </t>
  </si>
  <si>
    <t>Granted a moratorium to clients of all registered margin providers.</t>
  </si>
  <si>
    <t>Granted a moratorium to clients of stockbrokers from the payment of interest on credit.</t>
  </si>
  <si>
    <t>A deferment of the SEC’s annual licensing/registration fees for the year 2020 was granted on the core-regulated activity of all licensed/registered entities for 1 year.</t>
  </si>
  <si>
    <t>Normally, a surcharge is added to the rents of industries located in the industrial estate for late payment.</t>
  </si>
  <si>
    <t>Facilitate industrialists to find market opportunities by holding trade fairs.</t>
  </si>
  <si>
    <t>IDB has signed a memorandum of understanding (MOU) with the People's Bank to extend financing to MSMEs.</t>
  </si>
  <si>
    <t>Provide for licensing, regulation, and supervision of microfinance institutions. Registration and regulation of microfinance non-governmental organizations (NGO-MFIs) with limited savings deposits.</t>
  </si>
  <si>
    <t>Various independent loan programs have been unified under the “Enterprise Sri Lanka” theme: 23 programs including 18 interest subsidies, 3 donor-funded refinancing programs, and 2 financial plus nonfinancial support programs (as of 2018).</t>
  </si>
  <si>
    <t xml:space="preserve">     - help smallholders in the tea, rubber, and non-traditional exports.</t>
  </si>
  <si>
    <t xml:space="preserve">     - implement strategies for financial inclusion (soft loan programs for SMEs; SME credit guarantees).</t>
  </si>
  <si>
    <t>Source: ADB Asia SME Monitor 2021 Database. Data from National Policy Framework for SME Development, Ministry of Industry and Commerce [present Ministry of Industries], 2015.</t>
  </si>
  <si>
    <t>* Colombo municipal area is the capital. By-region data from 2014 to 2018 refer to manufacturing only (Annual Survey of Industries).</t>
  </si>
  <si>
    <r>
      <rPr>
        <vertAlign val="superscript"/>
        <sz val="8"/>
        <rFont val="Arial"/>
        <family val="2"/>
      </rPr>
      <t>1</t>
    </r>
    <r>
      <rPr>
        <sz val="8"/>
        <rFont val="Arial"/>
        <family val="2"/>
      </rPr>
      <t xml:space="preserve"> Includes transportation and storage, and  information technology and communication servises.</t>
    </r>
  </si>
  <si>
    <r>
      <rPr>
        <vertAlign val="superscript"/>
        <sz val="8"/>
        <color theme="1"/>
        <rFont val="Arial"/>
        <family val="2"/>
      </rPr>
      <t>2</t>
    </r>
    <r>
      <rPr>
        <sz val="8"/>
        <color theme="1"/>
        <rFont val="Arial"/>
        <family val="2"/>
      </rPr>
      <t xml:space="preserve"> Includes professional, scientific and technical activities and health care, social services and support services.</t>
    </r>
  </si>
  <si>
    <r>
      <rPr>
        <vertAlign val="superscript"/>
        <sz val="8"/>
        <rFont val="Arial"/>
        <family val="2"/>
      </rPr>
      <t>4</t>
    </r>
    <r>
      <rPr>
        <sz val="8"/>
        <rFont val="Arial"/>
        <family val="2"/>
      </rPr>
      <t xml:space="preserve"> Based on provisional GDP at current market prices.</t>
    </r>
  </si>
  <si>
    <t>Table 3: Bank Credit</t>
  </si>
  <si>
    <t>Table 3a: MSME Loans Disbursed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</si>
</sst>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41" x14ac:knownFonts="1">
    <font>
      <sz val="11"/>
      <color theme="1"/>
      <name val="Calibri"/>
      <family val="2"/>
      <scheme val="minor"/>
    </font>
    <font>
      <sz val="11"/>
      <color theme="1"/>
      <name val="Calibri"/>
      <family val="2"/>
      <scheme val="minor"/>
    </font>
    <font>
      <b/>
      <sz val="11"/>
      <color theme="1"/>
      <name val="Calibri"/>
      <family val="2"/>
      <scheme val="minor"/>
    </font>
    <font>
      <b/>
      <sz val="14"/>
      <color theme="8" tint="-0.249977111117893"/>
      <name val="Arial"/>
      <family val="2"/>
    </font>
    <font>
      <sz val="8"/>
      <color theme="1"/>
      <name val="Arial"/>
      <family val="2"/>
    </font>
    <font>
      <b/>
      <sz val="14"/>
      <name val="Arial"/>
      <family val="2"/>
    </font>
    <font>
      <b/>
      <sz val="10"/>
      <name val="Arial"/>
      <family val="2"/>
    </font>
    <font>
      <b/>
      <sz val="8"/>
      <color theme="1"/>
      <name val="Arial"/>
      <family val="2"/>
    </font>
    <font>
      <b/>
      <sz val="9"/>
      <color theme="1"/>
      <name val="Arial"/>
      <family val="2"/>
    </font>
    <font>
      <sz val="9"/>
      <color theme="1"/>
      <name val="Arial"/>
      <family val="2"/>
    </font>
    <font>
      <sz val="9"/>
      <color rgb="FF231F20"/>
      <name val="Arial"/>
      <family val="2"/>
    </font>
    <font>
      <b/>
      <sz val="10"/>
      <color theme="1"/>
      <name val="Arial"/>
      <family val="2"/>
    </font>
    <font>
      <sz val="11"/>
      <color theme="1"/>
      <name val="Arial"/>
      <family val="2"/>
    </font>
    <font>
      <b/>
      <sz val="11"/>
      <color rgb="FFFF0000"/>
      <name val="Calibri"/>
      <family val="2"/>
      <scheme val="minor"/>
    </font>
    <font>
      <i/>
      <sz val="8"/>
      <name val="Arial"/>
      <family val="2"/>
    </font>
    <font>
      <b/>
      <sz val="8"/>
      <name val="Arial"/>
      <family val="2"/>
    </font>
    <font>
      <vertAlign val="superscript"/>
      <sz val="8"/>
      <name val="Arial"/>
      <family val="2"/>
    </font>
    <font>
      <sz val="8"/>
      <name val="Arial"/>
      <family val="2"/>
    </font>
    <font>
      <sz val="11"/>
      <name val="Calibri"/>
      <family val="2"/>
      <scheme val="minor"/>
    </font>
    <font>
      <i/>
      <sz val="12"/>
      <color rgb="FFFF0000"/>
      <name val="Arial"/>
      <family val="2"/>
    </font>
    <font>
      <i/>
      <sz val="8"/>
      <color theme="1"/>
      <name val="Arial"/>
      <family val="2"/>
    </font>
    <font>
      <sz val="8"/>
      <color rgb="FFFF0000"/>
      <name val="Arial"/>
      <family val="2"/>
    </font>
    <font>
      <vertAlign val="superscript"/>
      <sz val="8"/>
      <color theme="1"/>
      <name val="Arial"/>
      <family val="2"/>
    </font>
    <font>
      <b/>
      <sz val="9"/>
      <color theme="3"/>
      <name val="Arial"/>
      <family val="2"/>
    </font>
    <font>
      <sz val="9"/>
      <color theme="3"/>
      <name val="Arial"/>
      <family val="2"/>
    </font>
    <font>
      <b/>
      <sz val="9"/>
      <name val="Arial"/>
      <family val="2"/>
    </font>
    <font>
      <b/>
      <sz val="8"/>
      <color rgb="FFFF0000"/>
      <name val="Arial"/>
      <family val="2"/>
    </font>
    <font>
      <u/>
      <sz val="11"/>
      <color theme="10"/>
      <name val="Calibri"/>
      <family val="2"/>
      <scheme val="minor"/>
    </font>
    <font>
      <b/>
      <sz val="11"/>
      <name val="Calibri"/>
      <family val="2"/>
      <scheme val="minor"/>
    </font>
    <font>
      <sz val="11"/>
      <color rgb="FF333333"/>
      <name val="Calibri"/>
      <family val="2"/>
      <scheme val="minor"/>
    </font>
    <font>
      <b/>
      <sz val="11"/>
      <color rgb="FF333333"/>
      <name val="Calibri"/>
      <family val="2"/>
      <scheme val="minor"/>
    </font>
    <font>
      <sz val="9"/>
      <name val="Calibri"/>
      <family val="2"/>
      <scheme val="minor"/>
    </font>
    <font>
      <b/>
      <sz val="14"/>
      <color rgb="FF2E75B5"/>
      <name val="Arial"/>
      <family val="2"/>
    </font>
    <font>
      <b/>
      <sz val="14"/>
      <color theme="1"/>
      <name val="Arial"/>
      <family val="2"/>
    </font>
    <font>
      <b/>
      <i/>
      <sz val="12"/>
      <color rgb="FFFF0000"/>
      <name val="Arial"/>
      <family val="2"/>
    </font>
    <font>
      <sz val="8"/>
      <color rgb="FF231F20"/>
      <name val="Arial"/>
      <family val="2"/>
    </font>
    <font>
      <sz val="10"/>
      <name val="Arial"/>
      <family val="2"/>
    </font>
    <font>
      <sz val="8"/>
      <color theme="8"/>
      <name val="Arial"/>
      <family val="2"/>
    </font>
    <font>
      <sz val="9"/>
      <color theme="8"/>
      <name val="Calibri"/>
      <family val="2"/>
      <scheme val="minor"/>
    </font>
    <font>
      <sz val="8"/>
      <color theme="4"/>
      <name val="Arial"/>
      <family val="2"/>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0" tint="-4.9989318521683403E-2"/>
        <bgColor rgb="FFE7E6E6"/>
      </patternFill>
    </fill>
    <fill>
      <patternFill patternType="solid">
        <fgColor theme="0"/>
        <bgColor rgb="FFE7E6E6"/>
      </patternFill>
    </fill>
  </fills>
  <borders count="49">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bottom style="hair">
        <color indexed="64"/>
      </bottom>
      <diagonal/>
    </border>
    <border>
      <left/>
      <right/>
      <top style="thin">
        <color auto="1"/>
      </top>
      <bottom/>
      <diagonal/>
    </border>
    <border>
      <left/>
      <right/>
      <top/>
      <bottom style="double">
        <color auto="1"/>
      </bottom>
      <diagonal/>
    </border>
    <border>
      <left/>
      <right/>
      <top style="double">
        <color auto="1"/>
      </top>
      <bottom style="hair">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diagonalUp="1">
      <left style="thin">
        <color indexed="64"/>
      </left>
      <right/>
      <top style="thin">
        <color indexed="64"/>
      </top>
      <bottom/>
      <diagonal style="thin">
        <color indexed="64"/>
      </diagonal>
    </border>
    <border diagonalUp="1">
      <left style="thin">
        <color indexed="64"/>
      </left>
      <right/>
      <top/>
      <bottom/>
      <diagonal style="thin">
        <color indexed="64"/>
      </diagonal>
    </border>
    <border diagonalUp="1">
      <left style="thin">
        <color indexed="64"/>
      </left>
      <right/>
      <top style="hair">
        <color indexed="64"/>
      </top>
      <bottom/>
      <diagonal style="thin">
        <color indexed="64"/>
      </diagonal>
    </border>
    <border diagonalUp="1">
      <left/>
      <right/>
      <top style="hair">
        <color indexed="64"/>
      </top>
      <bottom/>
      <diagonal style="thin">
        <color indexed="64"/>
      </diagonal>
    </border>
    <border diagonalUp="1">
      <left/>
      <right style="thin">
        <color indexed="64"/>
      </right>
      <top style="hair">
        <color indexed="64"/>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rgb="FF000000"/>
      </top>
      <bottom/>
      <diagonal/>
    </border>
    <border>
      <left/>
      <right/>
      <top style="double">
        <color rgb="FF000000"/>
      </top>
      <bottom/>
      <diagonal/>
    </border>
    <border>
      <left/>
      <right/>
      <top/>
      <bottom style="thin">
        <color rgb="FF000000"/>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7" fillId="0" borderId="0" applyNumberFormat="0" applyFill="0" applyBorder="0" applyAlignment="0" applyProtection="0"/>
  </cellStyleXfs>
  <cellXfs count="443">
    <xf numFmtId="0" fontId="0" fillId="0" borderId="0" xfId="0"/>
    <xf numFmtId="0" fontId="3" fillId="0" borderId="0" xfId="0" applyFont="1" applyAlignment="1">
      <alignment horizontal="left" vertical="center"/>
    </xf>
    <xf numFmtId="0" fontId="4" fillId="0" borderId="0" xfId="0" applyFont="1"/>
    <xf numFmtId="0" fontId="5" fillId="0" borderId="0" xfId="0" applyFont="1" applyAlignment="1">
      <alignment horizontal="left" vertical="center"/>
    </xf>
    <xf numFmtId="0" fontId="6" fillId="0" borderId="0" xfId="0" applyFont="1" applyAlignment="1">
      <alignment vertical="center"/>
    </xf>
    <xf numFmtId="0" fontId="6" fillId="0" borderId="0" xfId="0" applyFont="1"/>
    <xf numFmtId="0" fontId="7" fillId="0" borderId="0" xfId="0" applyFont="1"/>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9" fillId="0" borderId="0" xfId="0" applyFont="1"/>
    <xf numFmtId="2" fontId="10" fillId="3" borderId="0" xfId="0" applyNumberFormat="1" applyFont="1" applyFill="1" applyAlignment="1">
      <alignment horizontal="left" vertical="center" wrapText="1"/>
    </xf>
    <xf numFmtId="2" fontId="9" fillId="3" borderId="0" xfId="0" applyNumberFormat="1" applyFont="1" applyFill="1" applyAlignment="1">
      <alignment horizontal="left" vertical="center" wrapText="1"/>
    </xf>
    <xf numFmtId="2" fontId="10" fillId="3" borderId="0" xfId="0" applyNumberFormat="1" applyFont="1" applyFill="1" applyAlignment="1">
      <alignment vertical="center" wrapText="1"/>
    </xf>
    <xf numFmtId="2" fontId="10" fillId="3" borderId="4" xfId="0" applyNumberFormat="1" applyFont="1" applyFill="1" applyBorder="1" applyAlignment="1">
      <alignment horizontal="left" vertical="center" wrapText="1"/>
    </xf>
    <xf numFmtId="2" fontId="9" fillId="3" borderId="4" xfId="0" applyNumberFormat="1" applyFont="1" applyFill="1" applyBorder="1" applyAlignment="1">
      <alignment horizontal="left" vertical="center" wrapText="1"/>
    </xf>
    <xf numFmtId="2" fontId="10" fillId="3" borderId="4" xfId="0" applyNumberFormat="1" applyFont="1" applyFill="1" applyBorder="1" applyAlignment="1">
      <alignment vertical="center" wrapText="1"/>
    </xf>
    <xf numFmtId="2" fontId="10" fillId="3" borderId="5" xfId="0" applyNumberFormat="1" applyFont="1" applyFill="1" applyBorder="1" applyAlignment="1">
      <alignment horizontal="left" vertical="center" wrapText="1"/>
    </xf>
    <xf numFmtId="2" fontId="9" fillId="3" borderId="5" xfId="0" applyNumberFormat="1" applyFont="1" applyFill="1" applyBorder="1" applyAlignment="1">
      <alignment horizontal="left" vertical="center" wrapText="1"/>
    </xf>
    <xf numFmtId="2" fontId="10" fillId="3" borderId="5" xfId="0" applyNumberFormat="1" applyFont="1" applyFill="1" applyBorder="1" applyAlignment="1">
      <alignment vertical="center" wrapText="1"/>
    </xf>
    <xf numFmtId="2" fontId="10" fillId="3" borderId="2" xfId="0" applyNumberFormat="1" applyFont="1" applyFill="1" applyBorder="1" applyAlignment="1">
      <alignment horizontal="left" vertical="center" wrapText="1"/>
    </xf>
    <xf numFmtId="2" fontId="9" fillId="3" borderId="2" xfId="0" applyNumberFormat="1" applyFont="1" applyFill="1" applyBorder="1" applyAlignment="1">
      <alignment horizontal="left" vertical="center" wrapText="1"/>
    </xf>
    <xf numFmtId="2" fontId="10" fillId="3" borderId="2" xfId="0" applyNumberFormat="1" applyFont="1" applyFill="1" applyBorder="1" applyAlignment="1">
      <alignment vertical="center" wrapText="1"/>
    </xf>
    <xf numFmtId="0" fontId="4" fillId="3" borderId="0" xfId="0" applyFont="1" applyFill="1"/>
    <xf numFmtId="0" fontId="11" fillId="0" borderId="0" xfId="0" applyFont="1"/>
    <xf numFmtId="0" fontId="12" fillId="0" borderId="0" xfId="0" applyFont="1"/>
    <xf numFmtId="2" fontId="10" fillId="3" borderId="2" xfId="0" applyNumberFormat="1" applyFont="1" applyFill="1" applyBorder="1" applyAlignment="1">
      <alignment horizontal="center" vertical="center" wrapText="1"/>
    </xf>
    <xf numFmtId="2" fontId="10" fillId="3" borderId="3" xfId="0" applyNumberFormat="1" applyFont="1" applyFill="1" applyBorder="1" applyAlignment="1">
      <alignment vertical="center" wrapText="1"/>
    </xf>
    <xf numFmtId="2" fontId="10" fillId="3" borderId="3" xfId="0" applyNumberFormat="1" applyFont="1" applyFill="1" applyBorder="1" applyAlignment="1">
      <alignment horizontal="center" vertical="center" wrapText="1"/>
    </xf>
    <xf numFmtId="0" fontId="12" fillId="3" borderId="0" xfId="0" applyFont="1" applyFill="1"/>
    <xf numFmtId="0" fontId="3" fillId="0" borderId="0" xfId="0" applyFont="1" applyAlignment="1">
      <alignment horizontal="left" vertical="top"/>
    </xf>
    <xf numFmtId="0" fontId="5" fillId="0" borderId="0" xfId="0" applyFont="1" applyAlignment="1">
      <alignment vertical="center"/>
    </xf>
    <xf numFmtId="0" fontId="13" fillId="0" borderId="0" xfId="0" applyFont="1"/>
    <xf numFmtId="0" fontId="15" fillId="2" borderId="1" xfId="0" applyFont="1" applyFill="1" applyBorder="1"/>
    <xf numFmtId="3" fontId="15" fillId="2" borderId="1" xfId="0" quotePrefix="1" applyNumberFormat="1" applyFont="1" applyFill="1" applyBorder="1" applyAlignment="1">
      <alignment horizontal="center"/>
    </xf>
    <xf numFmtId="1" fontId="15" fillId="2" borderId="1" xfId="0" quotePrefix="1" applyNumberFormat="1" applyFont="1" applyFill="1" applyBorder="1" applyAlignment="1">
      <alignment horizontal="center"/>
    </xf>
    <xf numFmtId="0" fontId="15" fillId="4" borderId="2" xfId="0" applyFont="1" applyFill="1" applyBorder="1"/>
    <xf numFmtId="3" fontId="15" fillId="4" borderId="2" xfId="0" quotePrefix="1" applyNumberFormat="1" applyFont="1" applyFill="1" applyBorder="1" applyAlignment="1">
      <alignment horizontal="center"/>
    </xf>
    <xf numFmtId="0" fontId="17" fillId="4" borderId="2" xfId="0" applyFont="1" applyFill="1" applyBorder="1"/>
    <xf numFmtId="0" fontId="17" fillId="4" borderId="3" xfId="0" applyFont="1" applyFill="1" applyBorder="1"/>
    <xf numFmtId="0" fontId="17" fillId="3" borderId="5" xfId="1" applyNumberFormat="1" applyFont="1" applyFill="1" applyBorder="1"/>
    <xf numFmtId="164" fontId="17" fillId="3" borderId="5" xfId="1" applyNumberFormat="1" applyFont="1" applyFill="1" applyBorder="1" applyAlignment="1">
      <alignment horizontal="right"/>
    </xf>
    <xf numFmtId="165" fontId="17" fillId="3" borderId="5" xfId="1" applyNumberFormat="1" applyFont="1" applyFill="1" applyBorder="1" applyAlignment="1">
      <alignment horizontal="right"/>
    </xf>
    <xf numFmtId="164" fontId="17" fillId="3" borderId="6" xfId="1" applyNumberFormat="1" applyFont="1" applyFill="1" applyBorder="1" applyAlignment="1">
      <alignment horizontal="left" indent="2"/>
    </xf>
    <xf numFmtId="164" fontId="17" fillId="3" borderId="6" xfId="1" applyNumberFormat="1" applyFont="1" applyFill="1" applyBorder="1" applyAlignment="1">
      <alignment horizontal="right"/>
    </xf>
    <xf numFmtId="37" fontId="17" fillId="3" borderId="6" xfId="1" applyNumberFormat="1" applyFont="1" applyFill="1" applyBorder="1" applyAlignment="1">
      <alignment horizontal="right"/>
    </xf>
    <xf numFmtId="0" fontId="17" fillId="3" borderId="6" xfId="1" applyNumberFormat="1" applyFont="1" applyFill="1" applyBorder="1" applyAlignment="1">
      <alignment horizontal="left" indent="2"/>
    </xf>
    <xf numFmtId="0" fontId="17" fillId="3" borderId="6" xfId="1" applyNumberFormat="1" applyFont="1" applyFill="1" applyBorder="1" applyAlignment="1">
      <alignment horizontal="left"/>
    </xf>
    <xf numFmtId="165" fontId="17" fillId="3" borderId="6" xfId="1" applyNumberFormat="1" applyFont="1" applyFill="1" applyBorder="1" applyAlignment="1">
      <alignment horizontal="right"/>
    </xf>
    <xf numFmtId="0" fontId="17" fillId="3" borderId="4" xfId="0" applyFont="1" applyFill="1" applyBorder="1" applyAlignment="1">
      <alignment horizontal="left" vertical="center" wrapText="1"/>
    </xf>
    <xf numFmtId="165" fontId="17" fillId="3" borderId="4" xfId="1" quotePrefix="1" applyNumberFormat="1" applyFont="1" applyFill="1" applyBorder="1" applyAlignment="1">
      <alignment horizontal="right" vertical="center"/>
    </xf>
    <xf numFmtId="43" fontId="17" fillId="3" borderId="4" xfId="1" applyFont="1" applyFill="1" applyBorder="1" applyAlignment="1">
      <alignment horizontal="right"/>
    </xf>
    <xf numFmtId="0" fontId="15" fillId="5" borderId="3" xfId="0" applyFont="1" applyFill="1" applyBorder="1"/>
    <xf numFmtId="3" fontId="17" fillId="5" borderId="3" xfId="1" applyNumberFormat="1" applyFont="1" applyFill="1" applyBorder="1" applyAlignment="1">
      <alignment horizontal="right"/>
    </xf>
    <xf numFmtId="164" fontId="17" fillId="5" borderId="3" xfId="1" applyNumberFormat="1" applyFont="1" applyFill="1" applyBorder="1" applyAlignment="1">
      <alignment horizontal="right"/>
    </xf>
    <xf numFmtId="0" fontId="17" fillId="3" borderId="5" xfId="0" applyFont="1" applyFill="1" applyBorder="1" applyAlignment="1">
      <alignment horizontal="left" wrapText="1" indent="2"/>
    </xf>
    <xf numFmtId="165" fontId="17" fillId="3" borderId="5" xfId="1" quotePrefix="1" applyNumberFormat="1" applyFont="1" applyFill="1" applyBorder="1" applyAlignment="1">
      <alignment horizontal="right" vertical="center"/>
    </xf>
    <xf numFmtId="0" fontId="17" fillId="3" borderId="6" xfId="0" applyFont="1" applyFill="1" applyBorder="1" applyAlignment="1">
      <alignment horizontal="left" wrapText="1" indent="2"/>
    </xf>
    <xf numFmtId="165" fontId="17" fillId="3" borderId="6" xfId="1" applyNumberFormat="1" applyFont="1" applyFill="1" applyBorder="1" applyAlignment="1">
      <alignment horizontal="right" wrapText="1"/>
    </xf>
    <xf numFmtId="0" fontId="17" fillId="3" borderId="4" xfId="0" applyFont="1" applyFill="1" applyBorder="1" applyAlignment="1">
      <alignment horizontal="left" wrapText="1" indent="2"/>
    </xf>
    <xf numFmtId="165" fontId="17" fillId="3" borderId="4" xfId="1" applyNumberFormat="1" applyFont="1" applyFill="1" applyBorder="1" applyAlignment="1">
      <alignment horizontal="right"/>
    </xf>
    <xf numFmtId="43" fontId="17" fillId="5" borderId="3" xfId="0" applyNumberFormat="1" applyFont="1" applyFill="1" applyBorder="1" applyAlignment="1">
      <alignment horizontal="right"/>
    </xf>
    <xf numFmtId="165" fontId="17" fillId="3" borderId="5" xfId="1" applyNumberFormat="1" applyFont="1" applyFill="1" applyBorder="1" applyAlignment="1">
      <alignment horizontal="right" wrapText="1"/>
    </xf>
    <xf numFmtId="165" fontId="17" fillId="3" borderId="4" xfId="1" applyNumberFormat="1" applyFont="1" applyFill="1" applyBorder="1" applyAlignment="1">
      <alignment horizontal="right" wrapText="1"/>
    </xf>
    <xf numFmtId="0" fontId="15" fillId="4" borderId="3" xfId="0" applyFont="1" applyFill="1" applyBorder="1"/>
    <xf numFmtId="3" fontId="17" fillId="4" borderId="3" xfId="1" applyNumberFormat="1" applyFont="1" applyFill="1" applyBorder="1" applyAlignment="1">
      <alignment horizontal="right"/>
    </xf>
    <xf numFmtId="165" fontId="17" fillId="4" borderId="3" xfId="1" applyNumberFormat="1" applyFont="1" applyFill="1" applyBorder="1" applyAlignment="1">
      <alignment horizontal="right"/>
    </xf>
    <xf numFmtId="0" fontId="17" fillId="3" borderId="5" xfId="0" applyFont="1" applyFill="1" applyBorder="1"/>
    <xf numFmtId="0" fontId="17" fillId="3" borderId="6" xfId="0" applyFont="1" applyFill="1" applyBorder="1" applyAlignment="1">
      <alignment horizontal="left" indent="2"/>
    </xf>
    <xf numFmtId="0" fontId="17" fillId="3" borderId="6" xfId="0" applyFont="1" applyFill="1" applyBorder="1" applyAlignment="1">
      <alignment horizontal="left"/>
    </xf>
    <xf numFmtId="165" fontId="17" fillId="3" borderId="6" xfId="1" quotePrefix="1" applyNumberFormat="1" applyFont="1" applyFill="1" applyBorder="1" applyAlignment="1">
      <alignment horizontal="right" vertical="center"/>
    </xf>
    <xf numFmtId="43" fontId="17" fillId="3" borderId="6" xfId="1" applyFont="1" applyFill="1" applyBorder="1" applyAlignment="1">
      <alignment horizontal="right"/>
    </xf>
    <xf numFmtId="0" fontId="17" fillId="3" borderId="4" xfId="0" applyFont="1" applyFill="1" applyBorder="1" applyAlignment="1">
      <alignment horizontal="left"/>
    </xf>
    <xf numFmtId="0" fontId="15" fillId="5" borderId="3" xfId="0" applyFont="1" applyFill="1" applyBorder="1" applyAlignment="1">
      <alignment horizontal="right"/>
    </xf>
    <xf numFmtId="164" fontId="17" fillId="5" borderId="3" xfId="0" applyNumberFormat="1" applyFont="1" applyFill="1" applyBorder="1" applyAlignment="1">
      <alignment horizontal="right"/>
    </xf>
    <xf numFmtId="0" fontId="17" fillId="5" borderId="3" xfId="0" applyFont="1" applyFill="1" applyBorder="1" applyAlignment="1">
      <alignment horizontal="right"/>
    </xf>
    <xf numFmtId="0" fontId="17" fillId="3" borderId="6" xfId="0" applyFont="1" applyFill="1" applyBorder="1"/>
    <xf numFmtId="0" fontId="17" fillId="3" borderId="4" xfId="0" applyFont="1" applyFill="1" applyBorder="1"/>
    <xf numFmtId="0" fontId="15" fillId="5" borderId="3" xfId="1" applyNumberFormat="1" applyFont="1" applyFill="1" applyBorder="1" applyAlignment="1"/>
    <xf numFmtId="3" fontId="15" fillId="5" borderId="3" xfId="1" applyNumberFormat="1" applyFont="1" applyFill="1" applyBorder="1" applyAlignment="1">
      <alignment horizontal="right"/>
    </xf>
    <xf numFmtId="0" fontId="17" fillId="5" borderId="3" xfId="1" applyNumberFormat="1" applyFont="1" applyFill="1" applyBorder="1" applyAlignment="1"/>
    <xf numFmtId="0" fontId="15" fillId="4" borderId="3" xfId="1" applyNumberFormat="1" applyFont="1" applyFill="1" applyBorder="1" applyAlignment="1"/>
    <xf numFmtId="164" fontId="17" fillId="4" borderId="3" xfId="1" applyNumberFormat="1" applyFont="1" applyFill="1" applyBorder="1" applyAlignment="1">
      <alignment horizontal="right"/>
    </xf>
    <xf numFmtId="164" fontId="17" fillId="3" borderId="5" xfId="1" quotePrefix="1" applyNumberFormat="1" applyFont="1" applyFill="1" applyBorder="1" applyAlignment="1">
      <alignment horizontal="right" vertical="center"/>
    </xf>
    <xf numFmtId="0" fontId="17" fillId="3" borderId="0" xfId="0" applyFont="1" applyFill="1"/>
    <xf numFmtId="0" fontId="18" fillId="3" borderId="0" xfId="0" applyFont="1" applyFill="1"/>
    <xf numFmtId="0" fontId="19" fillId="0" borderId="0" xfId="0" applyFont="1" applyAlignment="1">
      <alignment horizontal="left" vertical="center"/>
    </xf>
    <xf numFmtId="0" fontId="17" fillId="0" borderId="0" xfId="0" applyFont="1"/>
    <xf numFmtId="0" fontId="20" fillId="0" borderId="0" xfId="0" applyFont="1"/>
    <xf numFmtId="1" fontId="15" fillId="2" borderId="1" xfId="0" applyNumberFormat="1" applyFont="1" applyFill="1" applyBorder="1" applyAlignment="1">
      <alignment horizontal="center"/>
    </xf>
    <xf numFmtId="164" fontId="15" fillId="4" borderId="2" xfId="0" applyNumberFormat="1" applyFont="1" applyFill="1" applyBorder="1"/>
    <xf numFmtId="0" fontId="17" fillId="3" borderId="6" xfId="0" applyFont="1" applyFill="1" applyBorder="1" applyAlignment="1">
      <alignment horizontal="left" indent="1"/>
    </xf>
    <xf numFmtId="164" fontId="15" fillId="5" borderId="3" xfId="0" applyNumberFormat="1" applyFont="1" applyFill="1" applyBorder="1" applyAlignment="1">
      <alignment horizontal="right"/>
    </xf>
    <xf numFmtId="165" fontId="15" fillId="5" borderId="3" xfId="0" applyNumberFormat="1" applyFont="1" applyFill="1" applyBorder="1" applyAlignment="1">
      <alignment horizontal="right"/>
    </xf>
    <xf numFmtId="0" fontId="15" fillId="4" borderId="3" xfId="0" applyFont="1" applyFill="1" applyBorder="1" applyAlignment="1">
      <alignment horizontal="right"/>
    </xf>
    <xf numFmtId="0" fontId="21" fillId="0" borderId="0" xfId="0" applyFont="1"/>
    <xf numFmtId="164" fontId="15" fillId="5" borderId="3" xfId="1" applyNumberFormat="1" applyFont="1" applyFill="1" applyBorder="1" applyAlignment="1">
      <alignment horizontal="right"/>
    </xf>
    <xf numFmtId="0" fontId="15" fillId="0" borderId="0" xfId="0" applyFont="1"/>
    <xf numFmtId="0" fontId="15" fillId="5" borderId="2" xfId="0" applyFont="1" applyFill="1" applyBorder="1"/>
    <xf numFmtId="0" fontId="15" fillId="5" borderId="2" xfId="0" applyFont="1" applyFill="1" applyBorder="1" applyAlignment="1">
      <alignment horizontal="right"/>
    </xf>
    <xf numFmtId="166" fontId="17" fillId="0" borderId="0" xfId="0" applyNumberFormat="1" applyFont="1"/>
    <xf numFmtId="3" fontId="15" fillId="5" borderId="3" xfId="0" applyNumberFormat="1" applyFont="1" applyFill="1" applyBorder="1" applyAlignment="1">
      <alignment horizontal="right"/>
    </xf>
    <xf numFmtId="0" fontId="17" fillId="3" borderId="5" xfId="0" applyFont="1" applyFill="1" applyBorder="1" applyAlignment="1">
      <alignment horizontal="left" indent="2"/>
    </xf>
    <xf numFmtId="0" fontId="17" fillId="3" borderId="4" xfId="0" applyFont="1" applyFill="1" applyBorder="1" applyAlignment="1">
      <alignment horizontal="left" indent="2"/>
    </xf>
    <xf numFmtId="166" fontId="15" fillId="5" borderId="3" xfId="2" applyNumberFormat="1" applyFont="1" applyFill="1" applyBorder="1" applyAlignment="1">
      <alignment horizontal="right"/>
    </xf>
    <xf numFmtId="164" fontId="4" fillId="3" borderId="0" xfId="1" applyNumberFormat="1" applyFont="1" applyFill="1" applyBorder="1" applyAlignment="1">
      <alignment horizontal="right"/>
    </xf>
    <xf numFmtId="167" fontId="4" fillId="3" borderId="0" xfId="0" applyNumberFormat="1" applyFont="1" applyFill="1"/>
    <xf numFmtId="0" fontId="17" fillId="3" borderId="7" xfId="0" applyFont="1" applyFill="1" applyBorder="1"/>
    <xf numFmtId="164" fontId="17" fillId="3" borderId="7" xfId="1" quotePrefix="1" applyNumberFormat="1" applyFont="1" applyFill="1" applyBorder="1" applyAlignment="1">
      <alignment horizontal="right" vertical="center"/>
    </xf>
    <xf numFmtId="164" fontId="17" fillId="3" borderId="6" xfId="1" quotePrefix="1" applyNumberFormat="1" applyFont="1" applyFill="1" applyBorder="1" applyAlignment="1">
      <alignment horizontal="right" vertical="center"/>
    </xf>
    <xf numFmtId="164" fontId="17" fillId="3" borderId="4" xfId="1" quotePrefix="1" applyNumberFormat="1" applyFont="1" applyFill="1" applyBorder="1" applyAlignment="1">
      <alignment horizontal="right" vertical="center"/>
    </xf>
    <xf numFmtId="0" fontId="3" fillId="3" borderId="0" xfId="0" applyFont="1" applyFill="1" applyAlignment="1">
      <alignment horizontal="left" vertical="top"/>
    </xf>
    <xf numFmtId="0" fontId="9" fillId="0" borderId="0" xfId="0" quotePrefix="1" applyFont="1" applyAlignment="1">
      <alignment horizontal="center"/>
    </xf>
    <xf numFmtId="0" fontId="7" fillId="2" borderId="1" xfId="0" applyFont="1" applyFill="1" applyBorder="1"/>
    <xf numFmtId="1" fontId="7" fillId="2" borderId="1" xfId="0" quotePrefix="1" applyNumberFormat="1" applyFont="1" applyFill="1" applyBorder="1" applyAlignment="1">
      <alignment horizontal="center"/>
    </xf>
    <xf numFmtId="0" fontId="7" fillId="6" borderId="2" xfId="0" applyFont="1" applyFill="1" applyBorder="1"/>
    <xf numFmtId="1" fontId="7" fillId="6" borderId="2" xfId="0" quotePrefix="1" applyNumberFormat="1" applyFont="1" applyFill="1" applyBorder="1" applyAlignment="1">
      <alignment horizontal="center"/>
    </xf>
    <xf numFmtId="0" fontId="4" fillId="3" borderId="5" xfId="0" applyFont="1" applyFill="1" applyBorder="1"/>
    <xf numFmtId="164" fontId="4" fillId="3" borderId="5" xfId="1" applyNumberFormat="1" applyFont="1" applyFill="1" applyBorder="1"/>
    <xf numFmtId="0" fontId="4" fillId="3" borderId="6" xfId="0" applyFont="1" applyFill="1" applyBorder="1"/>
    <xf numFmtId="164" fontId="4" fillId="3" borderId="6" xfId="1" quotePrefix="1" applyNumberFormat="1" applyFont="1" applyFill="1" applyBorder="1" applyAlignment="1">
      <alignment horizontal="right" vertical="center"/>
    </xf>
    <xf numFmtId="164" fontId="4" fillId="3" borderId="6" xfId="1" applyNumberFormat="1" applyFont="1" applyFill="1" applyBorder="1"/>
    <xf numFmtId="0" fontId="4" fillId="3" borderId="4" xfId="0" applyFont="1" applyFill="1" applyBorder="1"/>
    <xf numFmtId="164" fontId="4" fillId="3" borderId="4" xfId="1" applyNumberFormat="1" applyFont="1" applyFill="1" applyBorder="1"/>
    <xf numFmtId="0" fontId="23" fillId="0" borderId="0" xfId="0" applyFont="1"/>
    <xf numFmtId="15" fontId="24" fillId="0" borderId="0" xfId="0" applyNumberFormat="1" applyFont="1"/>
    <xf numFmtId="15" fontId="25" fillId="2" borderId="8" xfId="0" applyNumberFormat="1" applyFont="1" applyFill="1" applyBorder="1" applyAlignment="1">
      <alignment horizontal="center"/>
    </xf>
    <xf numFmtId="0" fontId="7" fillId="2" borderId="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4" fillId="3" borderId="10" xfId="0" applyFont="1" applyFill="1" applyBorder="1"/>
    <xf numFmtId="164" fontId="4" fillId="3" borderId="10" xfId="1" applyNumberFormat="1" applyFont="1" applyFill="1" applyBorder="1"/>
    <xf numFmtId="165" fontId="4" fillId="3" borderId="10" xfId="1" applyNumberFormat="1" applyFont="1" applyFill="1" applyBorder="1"/>
    <xf numFmtId="165" fontId="4" fillId="3" borderId="6" xfId="1" applyNumberFormat="1" applyFont="1" applyFill="1" applyBorder="1"/>
    <xf numFmtId="165" fontId="4" fillId="3" borderId="4" xfId="1" applyNumberFormat="1" applyFont="1" applyFill="1" applyBorder="1"/>
    <xf numFmtId="0" fontId="7" fillId="3" borderId="3" xfId="0" applyFont="1" applyFill="1" applyBorder="1"/>
    <xf numFmtId="164" fontId="7" fillId="3" borderId="3" xfId="1" applyNumberFormat="1" applyFont="1" applyFill="1" applyBorder="1"/>
    <xf numFmtId="165" fontId="7" fillId="3" borderId="3" xfId="1" applyNumberFormat="1" applyFont="1" applyFill="1" applyBorder="1"/>
    <xf numFmtId="166" fontId="4" fillId="3" borderId="6" xfId="1" applyNumberFormat="1" applyFont="1" applyFill="1" applyBorder="1"/>
    <xf numFmtId="164" fontId="4" fillId="3" borderId="0" xfId="1" applyNumberFormat="1" applyFont="1" applyFill="1" applyBorder="1"/>
    <xf numFmtId="0" fontId="7" fillId="2" borderId="3" xfId="0" applyFont="1" applyFill="1" applyBorder="1"/>
    <xf numFmtId="1" fontId="7" fillId="2" borderId="3" xfId="0" quotePrefix="1" applyNumberFormat="1" applyFont="1" applyFill="1" applyBorder="1" applyAlignment="1">
      <alignment horizontal="center"/>
    </xf>
    <xf numFmtId="1" fontId="7" fillId="2" borderId="3" xfId="0" applyNumberFormat="1" applyFont="1" applyFill="1" applyBorder="1" applyAlignment="1">
      <alignment horizontal="center"/>
    </xf>
    <xf numFmtId="0" fontId="15" fillId="7" borderId="2" xfId="0" applyFont="1" applyFill="1" applyBorder="1"/>
    <xf numFmtId="164" fontId="15" fillId="7" borderId="2" xfId="0" applyNumberFormat="1" applyFont="1" applyFill="1" applyBorder="1" applyAlignment="1">
      <alignment horizontal="right" vertical="center"/>
    </xf>
    <xf numFmtId="0" fontId="7" fillId="3" borderId="0" xfId="0" applyFont="1" applyFill="1"/>
    <xf numFmtId="164" fontId="17" fillId="3" borderId="0" xfId="1" quotePrefix="1" applyNumberFormat="1" applyFont="1" applyFill="1" applyBorder="1" applyAlignment="1">
      <alignment horizontal="right" vertical="center"/>
    </xf>
    <xf numFmtId="164" fontId="4" fillId="3" borderId="0" xfId="1" quotePrefix="1" applyNumberFormat="1" applyFont="1" applyFill="1" applyBorder="1" applyAlignment="1">
      <alignment horizontal="right" vertical="center"/>
    </xf>
    <xf numFmtId="165" fontId="17" fillId="3" borderId="0" xfId="1" applyNumberFormat="1" applyFont="1" applyFill="1" applyBorder="1" applyAlignment="1">
      <alignment horizontal="right"/>
    </xf>
    <xf numFmtId="0" fontId="15" fillId="7" borderId="3" xfId="0" applyFont="1" applyFill="1" applyBorder="1"/>
    <xf numFmtId="0" fontId="15" fillId="7" borderId="3" xfId="0" applyFont="1" applyFill="1" applyBorder="1" applyAlignment="1">
      <alignment horizontal="right" vertical="center"/>
    </xf>
    <xf numFmtId="164" fontId="17" fillId="7" borderId="3" xfId="1" applyNumberFormat="1" applyFont="1" applyFill="1" applyBorder="1" applyAlignment="1">
      <alignment horizontal="right" vertical="center"/>
    </xf>
    <xf numFmtId="0" fontId="17" fillId="3" borderId="0" xfId="1" applyNumberFormat="1" applyFont="1" applyFill="1" applyBorder="1"/>
    <xf numFmtId="164" fontId="4" fillId="3" borderId="0" xfId="1" applyNumberFormat="1" applyFont="1" applyFill="1" applyBorder="1" applyAlignment="1">
      <alignment horizontal="right" vertical="center"/>
    </xf>
    <xf numFmtId="165" fontId="17" fillId="3" borderId="0" xfId="1" quotePrefix="1" applyNumberFormat="1" applyFont="1" applyFill="1" applyBorder="1" applyAlignment="1">
      <alignment horizontal="right" vertical="center"/>
    </xf>
    <xf numFmtId="165" fontId="4" fillId="3" borderId="0" xfId="1" applyNumberFormat="1" applyFont="1" applyFill="1" applyBorder="1" applyAlignment="1">
      <alignment horizontal="right" vertical="center"/>
    </xf>
    <xf numFmtId="165" fontId="4" fillId="3" borderId="0" xfId="1" applyNumberFormat="1" applyFont="1" applyFill="1" applyAlignment="1">
      <alignment horizontal="right" vertical="center"/>
    </xf>
    <xf numFmtId="4" fontId="15" fillId="5" borderId="3" xfId="0" applyNumberFormat="1" applyFont="1" applyFill="1" applyBorder="1" applyAlignment="1">
      <alignment horizontal="right" vertical="center"/>
    </xf>
    <xf numFmtId="4" fontId="17" fillId="5" borderId="3" xfId="1" applyNumberFormat="1" applyFont="1" applyFill="1" applyBorder="1" applyAlignment="1">
      <alignment horizontal="right" vertical="center"/>
    </xf>
    <xf numFmtId="43" fontId="4" fillId="3" borderId="0" xfId="1" applyFont="1" applyFill="1" applyBorder="1" applyAlignment="1">
      <alignment horizontal="right" vertical="center"/>
    </xf>
    <xf numFmtId="4" fontId="4" fillId="5" borderId="3" xfId="0" applyNumberFormat="1" applyFont="1" applyFill="1" applyBorder="1" applyAlignment="1">
      <alignment horizontal="right" vertical="center"/>
    </xf>
    <xf numFmtId="164" fontId="4" fillId="3" borderId="0" xfId="1" applyNumberFormat="1" applyFont="1" applyFill="1" applyAlignment="1">
      <alignment horizontal="right" vertical="center"/>
    </xf>
    <xf numFmtId="165" fontId="4" fillId="3" borderId="0" xfId="1" quotePrefix="1" applyNumberFormat="1" applyFont="1" applyFill="1" applyBorder="1" applyAlignment="1">
      <alignment horizontal="right" vertical="center"/>
    </xf>
    <xf numFmtId="0" fontId="17" fillId="3" borderId="8" xfId="0" applyFont="1" applyFill="1" applyBorder="1"/>
    <xf numFmtId="165" fontId="17" fillId="3" borderId="8" xfId="1" quotePrefix="1" applyNumberFormat="1" applyFont="1" applyFill="1" applyBorder="1" applyAlignment="1">
      <alignment horizontal="right" vertical="center"/>
    </xf>
    <xf numFmtId="164" fontId="4" fillId="3" borderId="8" xfId="1" quotePrefix="1" applyNumberFormat="1" applyFont="1" applyFill="1" applyBorder="1" applyAlignment="1">
      <alignment horizontal="right" vertical="center"/>
    </xf>
    <xf numFmtId="164" fontId="4" fillId="3" borderId="8" xfId="1" applyNumberFormat="1" applyFont="1" applyFill="1" applyBorder="1" applyAlignment="1">
      <alignment horizontal="right" vertical="center"/>
    </xf>
    <xf numFmtId="0" fontId="17" fillId="3" borderId="2" xfId="0" applyFont="1" applyFill="1" applyBorder="1"/>
    <xf numFmtId="165" fontId="17" fillId="3" borderId="2" xfId="1" quotePrefix="1" applyNumberFormat="1" applyFont="1" applyFill="1" applyBorder="1" applyAlignment="1">
      <alignment horizontal="right" vertical="center"/>
    </xf>
    <xf numFmtId="4" fontId="4" fillId="3" borderId="0" xfId="0" applyNumberFormat="1" applyFont="1" applyFill="1" applyAlignment="1">
      <alignment horizontal="right" vertical="center"/>
    </xf>
    <xf numFmtId="0" fontId="4" fillId="0" borderId="0" xfId="0" applyFont="1" applyAlignment="1">
      <alignment horizontal="right" vertical="center"/>
    </xf>
    <xf numFmtId="0" fontId="26" fillId="0" borderId="0" xfId="0" applyFont="1"/>
    <xf numFmtId="164" fontId="4" fillId="0" borderId="0" xfId="1" applyNumberFormat="1" applyFont="1" applyFill="1"/>
    <xf numFmtId="0" fontId="11" fillId="0" borderId="0" xfId="0" applyFont="1" applyAlignment="1">
      <alignment horizontal="left" vertical="center"/>
    </xf>
    <xf numFmtId="0" fontId="20" fillId="3" borderId="0" xfId="0" applyFont="1" applyFill="1"/>
    <xf numFmtId="1" fontId="7" fillId="2" borderId="1" xfId="0" applyNumberFormat="1" applyFont="1" applyFill="1" applyBorder="1" applyAlignment="1">
      <alignment horizontal="center"/>
    </xf>
    <xf numFmtId="0" fontId="7" fillId="4" borderId="2" xfId="0" applyFont="1" applyFill="1" applyBorder="1" applyAlignment="1">
      <alignment horizontal="left" vertical="top"/>
    </xf>
    <xf numFmtId="0" fontId="4" fillId="4" borderId="2" xfId="0" applyFont="1" applyFill="1" applyBorder="1"/>
    <xf numFmtId="0" fontId="7" fillId="5" borderId="3" xfId="0" applyFont="1" applyFill="1" applyBorder="1" applyAlignment="1">
      <alignment horizontal="left" vertical="top"/>
    </xf>
    <xf numFmtId="0" fontId="4" fillId="5" borderId="3" xfId="0" applyFont="1" applyFill="1" applyBorder="1"/>
    <xf numFmtId="0" fontId="17" fillId="3" borderId="5" xfId="0" applyFont="1" applyFill="1" applyBorder="1" applyAlignment="1">
      <alignment horizontal="left" vertical="top"/>
    </xf>
    <xf numFmtId="4" fontId="17" fillId="3" borderId="5" xfId="1" applyNumberFormat="1" applyFont="1" applyFill="1" applyBorder="1" applyAlignment="1">
      <alignment horizontal="right"/>
    </xf>
    <xf numFmtId="0" fontId="17" fillId="3" borderId="6" xfId="0" applyFont="1" applyFill="1" applyBorder="1" applyAlignment="1">
      <alignment horizontal="left" vertical="top"/>
    </xf>
    <xf numFmtId="3" fontId="17" fillId="3" borderId="6" xfId="1" applyNumberFormat="1" applyFont="1" applyFill="1" applyBorder="1" applyAlignment="1">
      <alignment horizontal="right"/>
    </xf>
    <xf numFmtId="0" fontId="17" fillId="3" borderId="4" xfId="0" applyFont="1" applyFill="1" applyBorder="1" applyAlignment="1">
      <alignment horizontal="left" vertical="top"/>
    </xf>
    <xf numFmtId="3" fontId="17" fillId="3" borderId="4" xfId="1" applyNumberFormat="1" applyFont="1" applyFill="1" applyBorder="1" applyAlignment="1">
      <alignment horizontal="right"/>
    </xf>
    <xf numFmtId="0" fontId="4" fillId="3" borderId="0" xfId="0" applyFont="1" applyFill="1" applyAlignment="1">
      <alignment vertical="center"/>
    </xf>
    <xf numFmtId="0" fontId="4" fillId="3" borderId="0" xfId="0" applyFont="1" applyFill="1" applyAlignment="1">
      <alignment horizontal="left" vertical="top"/>
    </xf>
    <xf numFmtId="0" fontId="4" fillId="3" borderId="0" xfId="0" applyFont="1" applyFill="1" applyAlignment="1">
      <alignment horizontal="right"/>
    </xf>
    <xf numFmtId="0" fontId="3" fillId="0" borderId="0" xfId="0" applyFont="1" applyAlignment="1">
      <alignment vertical="top"/>
    </xf>
    <xf numFmtId="0" fontId="5" fillId="0" borderId="0" xfId="0" applyFont="1"/>
    <xf numFmtId="0" fontId="11" fillId="0" borderId="0" xfId="0" applyFont="1" applyAlignment="1">
      <alignment vertical="center"/>
    </xf>
    <xf numFmtId="0" fontId="11" fillId="0" borderId="0" xfId="0" applyFont="1" applyAlignment="1">
      <alignment vertical="top"/>
    </xf>
    <xf numFmtId="0" fontId="2" fillId="2" borderId="14" xfId="0" applyFont="1" applyFill="1" applyBorder="1" applyAlignment="1">
      <alignment horizontal="center"/>
    </xf>
    <xf numFmtId="0" fontId="18" fillId="0" borderId="0" xfId="0" applyFont="1"/>
    <xf numFmtId="0" fontId="7" fillId="0" borderId="0" xfId="0" applyFont="1" applyAlignment="1">
      <alignment vertical="top" wrapText="1"/>
    </xf>
    <xf numFmtId="0" fontId="6" fillId="0" borderId="0" xfId="0" applyFont="1" applyAlignment="1">
      <alignment horizontal="left" vertical="center"/>
    </xf>
    <xf numFmtId="0" fontId="6" fillId="8" borderId="3" xfId="0" applyFont="1" applyFill="1" applyBorder="1" applyAlignment="1">
      <alignment horizontal="center" vertical="center"/>
    </xf>
    <xf numFmtId="0" fontId="17" fillId="3" borderId="6" xfId="0" applyFont="1" applyFill="1" applyBorder="1" applyAlignment="1">
      <alignment horizontal="center" vertical="top"/>
    </xf>
    <xf numFmtId="0" fontId="17" fillId="3" borderId="4" xfId="0" applyFont="1" applyFill="1" applyBorder="1" applyAlignment="1">
      <alignment horizontal="center" vertical="top"/>
    </xf>
    <xf numFmtId="0" fontId="17" fillId="3" borderId="29" xfId="0" applyFont="1" applyFill="1" applyBorder="1" applyAlignment="1">
      <alignment horizontal="left" vertical="center" wrapText="1"/>
    </xf>
    <xf numFmtId="0" fontId="17" fillId="3" borderId="29" xfId="0" applyFont="1" applyFill="1" applyBorder="1" applyAlignment="1">
      <alignment horizontal="left" vertical="center"/>
    </xf>
    <xf numFmtId="0" fontId="17" fillId="3" borderId="29" xfId="0" applyFont="1" applyFill="1" applyBorder="1" applyAlignment="1">
      <alignment horizontal="center" vertical="center"/>
    </xf>
    <xf numFmtId="0" fontId="17" fillId="3" borderId="5" xfId="0" applyFont="1" applyFill="1" applyBorder="1" applyAlignment="1">
      <alignment horizontal="left" vertical="center" wrapText="1"/>
    </xf>
    <xf numFmtId="0" fontId="17" fillId="3" borderId="5" xfId="0" applyFont="1" applyFill="1" applyBorder="1" applyAlignment="1">
      <alignment horizontal="left" vertical="center"/>
    </xf>
    <xf numFmtId="0" fontId="17" fillId="3" borderId="5" xfId="0" applyFont="1" applyFill="1" applyBorder="1" applyAlignment="1">
      <alignment horizontal="center" vertical="center"/>
    </xf>
    <xf numFmtId="0" fontId="17" fillId="3" borderId="6" xfId="0" applyFont="1" applyFill="1" applyBorder="1" applyAlignment="1">
      <alignment horizontal="left" vertical="center" wrapText="1"/>
    </xf>
    <xf numFmtId="0" fontId="17" fillId="3" borderId="6" xfId="0" applyFont="1" applyFill="1" applyBorder="1" applyAlignment="1">
      <alignment horizontal="left" vertical="center"/>
    </xf>
    <xf numFmtId="0" fontId="17" fillId="3" borderId="6" xfId="0" applyFont="1" applyFill="1" applyBorder="1" applyAlignment="1">
      <alignment horizontal="center" vertical="center"/>
    </xf>
    <xf numFmtId="0" fontId="17" fillId="3" borderId="4" xfId="0" applyFont="1" applyFill="1" applyBorder="1" applyAlignment="1">
      <alignment horizontal="left" vertical="center"/>
    </xf>
    <xf numFmtId="0" fontId="17" fillId="3" borderId="4" xfId="0" applyFont="1" applyFill="1" applyBorder="1" applyAlignment="1">
      <alignment horizontal="center" vertical="center"/>
    </xf>
    <xf numFmtId="0" fontId="17" fillId="3" borderId="7" xfId="0" applyFont="1" applyFill="1" applyBorder="1" applyAlignment="1">
      <alignment horizontal="left" vertical="center" wrapText="1"/>
    </xf>
    <xf numFmtId="0" fontId="17" fillId="3" borderId="7" xfId="0" applyFont="1" applyFill="1" applyBorder="1" applyAlignment="1">
      <alignment horizontal="left" vertical="center"/>
    </xf>
    <xf numFmtId="0" fontId="17" fillId="3" borderId="7" xfId="0" applyFont="1" applyFill="1" applyBorder="1" applyAlignment="1">
      <alignment horizontal="center" vertical="center"/>
    </xf>
    <xf numFmtId="0" fontId="6" fillId="8" borderId="3" xfId="0" applyFont="1" applyFill="1" applyBorder="1" applyAlignment="1">
      <alignment horizontal="center" vertical="center" wrapText="1"/>
    </xf>
    <xf numFmtId="0" fontId="17" fillId="3" borderId="8" xfId="0" applyFont="1" applyFill="1" applyBorder="1" applyAlignment="1">
      <alignment horizontal="left" vertical="top" wrapText="1"/>
    </xf>
    <xf numFmtId="0" fontId="17" fillId="3" borderId="8" xfId="0" applyFont="1" applyFill="1" applyBorder="1" applyAlignment="1">
      <alignment horizontal="center" vertical="top" wrapText="1"/>
    </xf>
    <xf numFmtId="0" fontId="17" fillId="3" borderId="0" xfId="0" applyFont="1" applyFill="1" applyAlignment="1">
      <alignment horizontal="left" vertical="center" wrapText="1"/>
    </xf>
    <xf numFmtId="0" fontId="17" fillId="3" borderId="0" xfId="0" applyFont="1" applyFill="1" applyAlignment="1">
      <alignment horizontal="center" vertical="center" wrapText="1"/>
    </xf>
    <xf numFmtId="0" fontId="17" fillId="3" borderId="0" xfId="0" applyFont="1" applyFill="1" applyAlignment="1">
      <alignment horizontal="left" vertical="top"/>
    </xf>
    <xf numFmtId="0" fontId="17" fillId="3" borderId="7" xfId="0" applyFont="1" applyFill="1" applyBorder="1" applyAlignment="1">
      <alignment horizontal="center" vertical="center" wrapText="1"/>
    </xf>
    <xf numFmtId="0" fontId="17" fillId="3" borderId="7" xfId="0" applyFont="1" applyFill="1" applyBorder="1" applyAlignment="1">
      <alignment horizontal="left" vertical="top"/>
    </xf>
    <xf numFmtId="0" fontId="17" fillId="3" borderId="29" xfId="0" applyFont="1" applyFill="1" applyBorder="1" applyAlignment="1">
      <alignment horizontal="center" vertical="top" wrapText="1"/>
    </xf>
    <xf numFmtId="0" fontId="17" fillId="3" borderId="29" xfId="0" applyFont="1" applyFill="1" applyBorder="1" applyAlignment="1">
      <alignment horizontal="left" vertical="top"/>
    </xf>
    <xf numFmtId="0" fontId="17" fillId="3" borderId="2" xfId="0" applyFont="1" applyFill="1" applyBorder="1" applyAlignment="1">
      <alignment horizontal="left" vertical="center" wrapText="1"/>
    </xf>
    <xf numFmtId="0" fontId="17" fillId="3" borderId="2" xfId="0" applyFont="1" applyFill="1" applyBorder="1" applyAlignment="1">
      <alignment horizontal="center" vertical="center" wrapText="1"/>
    </xf>
    <xf numFmtId="0" fontId="17" fillId="3" borderId="2" xfId="0" applyFont="1" applyFill="1" applyBorder="1" applyAlignment="1">
      <alignment horizontal="left" vertical="top"/>
    </xf>
    <xf numFmtId="0" fontId="32" fillId="0" borderId="0" xfId="0" applyFont="1" applyAlignment="1">
      <alignment horizontal="left" vertical="center"/>
    </xf>
    <xf numFmtId="0" fontId="33" fillId="0" borderId="0" xfId="0" applyFont="1" applyAlignment="1">
      <alignment horizontal="left" vertical="center"/>
    </xf>
    <xf numFmtId="0" fontId="7" fillId="9" borderId="46" xfId="0" applyFont="1" applyFill="1" applyBorder="1" applyAlignment="1">
      <alignment horizontal="center" vertical="center" wrapText="1"/>
    </xf>
    <xf numFmtId="0" fontId="7" fillId="9" borderId="46" xfId="0" applyFont="1" applyFill="1" applyBorder="1" applyAlignment="1">
      <alignment horizontal="center" vertical="center"/>
    </xf>
    <xf numFmtId="0" fontId="7" fillId="10" borderId="47" xfId="0" applyFont="1" applyFill="1" applyBorder="1" applyAlignment="1">
      <alignment horizontal="left" vertical="center"/>
    </xf>
    <xf numFmtId="0" fontId="4" fillId="10" borderId="47" xfId="0" applyFont="1" applyFill="1" applyBorder="1" applyAlignment="1">
      <alignment horizontal="center" vertical="center" wrapText="1"/>
    </xf>
    <xf numFmtId="0" fontId="4" fillId="10" borderId="47" xfId="0" applyFont="1" applyFill="1" applyBorder="1" applyAlignment="1">
      <alignment horizontal="center" vertical="center"/>
    </xf>
    <xf numFmtId="0" fontId="7" fillId="10" borderId="0" xfId="0" applyFont="1" applyFill="1" applyAlignment="1">
      <alignment horizontal="left" vertical="top"/>
    </xf>
    <xf numFmtId="0" fontId="0" fillId="3" borderId="0" xfId="0" applyFill="1"/>
    <xf numFmtId="0" fontId="4" fillId="10" borderId="0" xfId="0" applyFont="1" applyFill="1" applyAlignment="1">
      <alignment horizontal="center" vertical="center" wrapText="1"/>
    </xf>
    <xf numFmtId="0" fontId="4" fillId="10" borderId="0" xfId="0" applyFont="1" applyFill="1" applyAlignment="1">
      <alignment horizontal="left" vertical="top" wrapText="1"/>
    </xf>
    <xf numFmtId="0" fontId="4" fillId="3" borderId="0" xfId="0" applyFont="1" applyFill="1" applyAlignment="1">
      <alignment horizontal="right" vertical="top"/>
    </xf>
    <xf numFmtId="0" fontId="4" fillId="10" borderId="29" xfId="0" applyFont="1" applyFill="1" applyBorder="1" applyAlignment="1">
      <alignment horizontal="left" vertical="top"/>
    </xf>
    <xf numFmtId="0" fontId="4" fillId="10" borderId="29" xfId="0" quotePrefix="1" applyFont="1" applyFill="1" applyBorder="1" applyAlignment="1">
      <alignment horizontal="center" vertical="top" wrapText="1"/>
    </xf>
    <xf numFmtId="0" fontId="4" fillId="3" borderId="0" xfId="0" applyFont="1" applyFill="1" applyAlignment="1">
      <alignment horizontal="right" vertical="center"/>
    </xf>
    <xf numFmtId="0" fontId="4" fillId="10" borderId="0" xfId="0" applyFont="1" applyFill="1" applyAlignment="1">
      <alignment horizontal="left" vertical="center"/>
    </xf>
    <xf numFmtId="0" fontId="4" fillId="10" borderId="0" xfId="0" quotePrefix="1" applyFont="1" applyFill="1" applyAlignment="1">
      <alignment horizontal="center" vertical="top" wrapText="1"/>
    </xf>
    <xf numFmtId="0" fontId="4" fillId="10" borderId="0" xfId="0" applyFont="1" applyFill="1" applyAlignment="1">
      <alignment horizontal="left" vertical="top"/>
    </xf>
    <xf numFmtId="0" fontId="4" fillId="10" borderId="0" xfId="0" quotePrefix="1" applyFont="1" applyFill="1" applyAlignment="1">
      <alignment horizontal="center" vertical="center" wrapText="1"/>
    </xf>
    <xf numFmtId="0" fontId="4" fillId="10" borderId="7" xfId="0" applyFont="1" applyFill="1" applyBorder="1" applyAlignment="1">
      <alignment horizontal="left" vertical="center"/>
    </xf>
    <xf numFmtId="0" fontId="4" fillId="10" borderId="7" xfId="0" quotePrefix="1" applyFont="1" applyFill="1" applyBorder="1" applyAlignment="1">
      <alignment horizontal="center" vertical="center" wrapText="1"/>
    </xf>
    <xf numFmtId="0" fontId="4" fillId="10" borderId="7" xfId="0" applyFont="1" applyFill="1" applyBorder="1" applyAlignment="1">
      <alignment horizontal="left" vertical="top"/>
    </xf>
    <xf numFmtId="0" fontId="4" fillId="10" borderId="6" xfId="0" applyFont="1" applyFill="1" applyBorder="1" applyAlignment="1">
      <alignment horizontal="left" vertical="top" wrapText="1"/>
    </xf>
    <xf numFmtId="0" fontId="4" fillId="10" borderId="6" xfId="0" quotePrefix="1" applyFont="1" applyFill="1" applyBorder="1" applyAlignment="1">
      <alignment horizontal="center" vertical="top" wrapText="1"/>
    </xf>
    <xf numFmtId="0" fontId="4" fillId="10" borderId="6" xfId="0" applyFont="1" applyFill="1" applyBorder="1" applyAlignment="1">
      <alignment horizontal="left" vertical="top"/>
    </xf>
    <xf numFmtId="0" fontId="7" fillId="3" borderId="29" xfId="0" applyFont="1" applyFill="1" applyBorder="1" applyAlignment="1">
      <alignment horizontal="left" vertical="top"/>
    </xf>
    <xf numFmtId="0" fontId="4" fillId="10" borderId="0" xfId="0" applyFont="1" applyFill="1" applyAlignment="1">
      <alignment horizontal="center" vertical="center"/>
    </xf>
    <xf numFmtId="0" fontId="4" fillId="10" borderId="7" xfId="0" applyFont="1" applyFill="1" applyBorder="1" applyAlignment="1">
      <alignment horizontal="left" vertical="top" wrapText="1"/>
    </xf>
    <xf numFmtId="0" fontId="4" fillId="10" borderId="7" xfId="0" quotePrefix="1" applyFont="1" applyFill="1" applyBorder="1" applyAlignment="1">
      <alignment horizontal="center" vertical="top" wrapText="1"/>
    </xf>
    <xf numFmtId="0" fontId="4" fillId="3" borderId="48" xfId="0" applyFont="1" applyFill="1" applyBorder="1" applyAlignment="1">
      <alignment horizontal="right" vertical="top"/>
    </xf>
    <xf numFmtId="0" fontId="4" fillId="10" borderId="48" xfId="0" applyFont="1" applyFill="1" applyBorder="1" applyAlignment="1">
      <alignment horizontal="left" vertical="top" wrapText="1"/>
    </xf>
    <xf numFmtId="0" fontId="4" fillId="10" borderId="48" xfId="0" quotePrefix="1" applyFont="1" applyFill="1" applyBorder="1" applyAlignment="1">
      <alignment horizontal="center" vertical="top" wrapText="1"/>
    </xf>
    <xf numFmtId="0" fontId="4" fillId="10" borderId="48" xfId="0" applyFont="1" applyFill="1" applyBorder="1" applyAlignment="1">
      <alignment horizontal="left" vertical="top"/>
    </xf>
    <xf numFmtId="0" fontId="7" fillId="3" borderId="46" xfId="0" applyFont="1" applyFill="1" applyBorder="1" applyAlignment="1">
      <alignment horizontal="left" vertical="top"/>
    </xf>
    <xf numFmtId="0" fontId="4" fillId="10" borderId="46" xfId="0" applyFont="1" applyFill="1" applyBorder="1" applyAlignment="1">
      <alignment horizontal="left" vertical="top"/>
    </xf>
    <xf numFmtId="0" fontId="4" fillId="10" borderId="46" xfId="0" applyFont="1" applyFill="1" applyBorder="1" applyAlignment="1">
      <alignment horizontal="center" vertical="top" wrapText="1"/>
    </xf>
    <xf numFmtId="0" fontId="4" fillId="10" borderId="46" xfId="0" applyFont="1" applyFill="1" applyBorder="1" applyAlignment="1">
      <alignment horizontal="left" vertical="top" wrapText="1"/>
    </xf>
    <xf numFmtId="0" fontId="7" fillId="3" borderId="0" xfId="0" applyFont="1" applyFill="1" applyAlignment="1">
      <alignment horizontal="left" vertical="top"/>
    </xf>
    <xf numFmtId="0" fontId="4" fillId="10" borderId="0" xfId="0" applyFont="1" applyFill="1" applyAlignment="1">
      <alignment horizontal="center" vertical="top" wrapText="1"/>
    </xf>
    <xf numFmtId="0" fontId="4" fillId="10" borderId="6" xfId="0" applyFont="1" applyFill="1" applyBorder="1" applyAlignment="1">
      <alignment horizontal="center" vertical="top" wrapText="1"/>
    </xf>
    <xf numFmtId="0" fontId="4" fillId="10" borderId="48" xfId="0" applyFont="1" applyFill="1" applyBorder="1" applyAlignment="1">
      <alignment horizontal="center" vertical="top" wrapText="1"/>
    </xf>
    <xf numFmtId="0" fontId="4" fillId="10" borderId="29" xfId="0" applyFont="1" applyFill="1" applyBorder="1" applyAlignment="1">
      <alignment horizontal="left" vertical="top" wrapText="1"/>
    </xf>
    <xf numFmtId="0" fontId="7" fillId="3" borderId="8" xfId="0" applyFont="1" applyFill="1" applyBorder="1" applyAlignment="1">
      <alignment horizontal="left" vertical="top"/>
    </xf>
    <xf numFmtId="0" fontId="4" fillId="10" borderId="8" xfId="0" applyFont="1" applyFill="1" applyBorder="1" applyAlignment="1">
      <alignment horizontal="left" vertical="top"/>
    </xf>
    <xf numFmtId="0" fontId="4" fillId="10" borderId="8" xfId="0" applyFont="1" applyFill="1" applyBorder="1" applyAlignment="1">
      <alignment horizontal="center" vertical="top" wrapText="1"/>
    </xf>
    <xf numFmtId="0" fontId="4" fillId="3" borderId="2" xfId="0" applyFont="1" applyFill="1" applyBorder="1" applyAlignment="1">
      <alignment horizontal="right" vertical="top"/>
    </xf>
    <xf numFmtId="0" fontId="4" fillId="10" borderId="2" xfId="0" applyFont="1" applyFill="1" applyBorder="1" applyAlignment="1">
      <alignment horizontal="left" vertical="top" wrapText="1"/>
    </xf>
    <xf numFmtId="0" fontId="4" fillId="10" borderId="2" xfId="0" applyFont="1" applyFill="1" applyBorder="1" applyAlignment="1">
      <alignment horizontal="center" vertical="top" wrapText="1"/>
    </xf>
    <xf numFmtId="0" fontId="4" fillId="10" borderId="2" xfId="0" applyFont="1" applyFill="1" applyBorder="1" applyAlignment="1">
      <alignment horizontal="left" vertical="top"/>
    </xf>
    <xf numFmtId="0" fontId="0" fillId="0" borderId="0" xfId="0"/>
    <xf numFmtId="43" fontId="17" fillId="3" borderId="4" xfId="1" quotePrefix="1" applyFont="1" applyFill="1" applyBorder="1" applyAlignment="1">
      <alignment horizontal="right" vertical="center"/>
    </xf>
    <xf numFmtId="43" fontId="17" fillId="3" borderId="6" xfId="1" quotePrefix="1" applyFont="1" applyFill="1" applyBorder="1" applyAlignment="1">
      <alignment horizontal="right" vertical="center"/>
    </xf>
    <xf numFmtId="0" fontId="28" fillId="3" borderId="15" xfId="0" applyFont="1" applyFill="1" applyBorder="1" applyAlignment="1">
      <alignment horizontal="left" vertical="top" wrapText="1"/>
    </xf>
    <xf numFmtId="0" fontId="0" fillId="3" borderId="19" xfId="0" applyFill="1" applyBorder="1"/>
    <xf numFmtId="0" fontId="18" fillId="3" borderId="20" xfId="0" applyFont="1" applyFill="1" applyBorder="1" applyAlignment="1">
      <alignment horizontal="left" vertical="top" wrapText="1"/>
    </xf>
    <xf numFmtId="0" fontId="0" fillId="3" borderId="21" xfId="0" applyFill="1" applyBorder="1" applyAlignment="1">
      <alignment horizontal="left" vertical="top" wrapText="1"/>
    </xf>
    <xf numFmtId="0" fontId="18" fillId="3" borderId="22" xfId="0" applyFont="1" applyFill="1" applyBorder="1" applyAlignment="1">
      <alignment horizontal="left" vertical="top" wrapText="1"/>
    </xf>
    <xf numFmtId="0" fontId="0" fillId="3" borderId="23" xfId="0" applyFill="1" applyBorder="1" applyAlignment="1">
      <alignment horizontal="left" vertical="top" wrapText="1"/>
    </xf>
    <xf numFmtId="0" fontId="18" fillId="3" borderId="24" xfId="0" applyFont="1" applyFill="1" applyBorder="1" applyAlignment="1">
      <alignment vertical="top" wrapText="1"/>
    </xf>
    <xf numFmtId="0" fontId="2" fillId="3" borderId="25" xfId="0" applyFont="1" applyFill="1" applyBorder="1" applyAlignment="1">
      <alignment horizontal="left" vertical="top" wrapText="1"/>
    </xf>
    <xf numFmtId="0" fontId="0" fillId="3" borderId="25" xfId="0" applyFill="1" applyBorder="1" applyAlignment="1">
      <alignment horizontal="left" vertical="top" wrapText="1"/>
    </xf>
    <xf numFmtId="0" fontId="18" fillId="3" borderId="20" xfId="0" applyFont="1" applyFill="1" applyBorder="1" applyAlignment="1">
      <alignment vertical="top" wrapText="1"/>
    </xf>
    <xf numFmtId="0" fontId="18" fillId="3" borderId="0" xfId="0" applyFont="1" applyFill="1" applyAlignment="1">
      <alignment horizontal="left" vertical="top" wrapText="1"/>
    </xf>
    <xf numFmtId="0" fontId="28" fillId="3" borderId="23" xfId="0" applyFont="1" applyFill="1" applyBorder="1" applyAlignment="1">
      <alignment horizontal="left" vertical="top" wrapText="1"/>
    </xf>
    <xf numFmtId="0" fontId="28" fillId="3" borderId="8" xfId="0" applyFont="1" applyFill="1" applyBorder="1" applyAlignment="1">
      <alignment horizontal="left" vertical="top" wrapText="1"/>
    </xf>
    <xf numFmtId="0" fontId="28" fillId="3" borderId="22" xfId="0" applyFont="1" applyFill="1" applyBorder="1" applyAlignment="1">
      <alignment horizontal="left" vertical="top" wrapText="1"/>
    </xf>
    <xf numFmtId="0" fontId="18" fillId="3" borderId="25" xfId="0" applyFont="1" applyFill="1" applyBorder="1" applyAlignment="1">
      <alignment horizontal="center" vertical="top" wrapText="1"/>
    </xf>
    <xf numFmtId="0" fontId="18" fillId="3" borderId="0" xfId="0" quotePrefix="1" applyFont="1" applyFill="1" applyAlignment="1">
      <alignment horizontal="center" vertical="top" wrapText="1"/>
    </xf>
    <xf numFmtId="0" fontId="18" fillId="3" borderId="24" xfId="0" applyFont="1" applyFill="1" applyBorder="1" applyAlignment="1">
      <alignment horizontal="center" vertical="top" wrapText="1"/>
    </xf>
    <xf numFmtId="167" fontId="18" fillId="3" borderId="0" xfId="0" applyNumberFormat="1" applyFont="1" applyFill="1" applyAlignment="1">
      <alignment horizontal="center" vertical="top" wrapText="1"/>
    </xf>
    <xf numFmtId="9" fontId="18" fillId="3" borderId="0" xfId="0" applyNumberFormat="1" applyFont="1" applyFill="1" applyAlignment="1">
      <alignment horizontal="center" vertical="top" wrapText="1"/>
    </xf>
    <xf numFmtId="0" fontId="18" fillId="3" borderId="0" xfId="0" applyFont="1" applyFill="1" applyAlignment="1">
      <alignment horizontal="center" vertical="top" wrapText="1"/>
    </xf>
    <xf numFmtId="0" fontId="18" fillId="3" borderId="21" xfId="0" applyFont="1" applyFill="1" applyBorder="1" applyAlignment="1">
      <alignment horizontal="center" vertical="top" wrapText="1"/>
    </xf>
    <xf numFmtId="0" fontId="18" fillId="3" borderId="2" xfId="0" applyFont="1" applyFill="1" applyBorder="1" applyAlignment="1">
      <alignment horizontal="left" vertical="top" wrapText="1"/>
    </xf>
    <xf numFmtId="9" fontId="18" fillId="3" borderId="2" xfId="0" applyNumberFormat="1" applyFont="1" applyFill="1" applyBorder="1" applyAlignment="1">
      <alignment horizontal="center" vertical="top" wrapText="1"/>
    </xf>
    <xf numFmtId="0" fontId="18" fillId="3" borderId="20" xfId="0" applyFont="1" applyFill="1" applyBorder="1" applyAlignment="1">
      <alignment horizontal="center" vertical="top" wrapText="1"/>
    </xf>
    <xf numFmtId="0" fontId="18" fillId="3" borderId="2" xfId="0" applyFont="1" applyFill="1" applyBorder="1" applyAlignment="1">
      <alignment horizontal="center" vertical="top" wrapText="1"/>
    </xf>
    <xf numFmtId="0" fontId="18" fillId="3" borderId="11" xfId="0" applyFont="1" applyFill="1" applyBorder="1" applyAlignment="1">
      <alignment vertical="top" wrapText="1"/>
    </xf>
    <xf numFmtId="0" fontId="0" fillId="3" borderId="12" xfId="0" applyFill="1" applyBorder="1" applyAlignment="1">
      <alignment horizontal="left" vertical="top" wrapText="1"/>
    </xf>
    <xf numFmtId="0" fontId="29" fillId="3" borderId="43" xfId="0" applyFont="1" applyFill="1" applyBorder="1" applyAlignment="1">
      <alignment vertical="top" wrapText="1"/>
    </xf>
    <xf numFmtId="0" fontId="0" fillId="3" borderId="45" xfId="0" applyFill="1" applyBorder="1" applyAlignment="1">
      <alignment wrapText="1"/>
    </xf>
    <xf numFmtId="0" fontId="31" fillId="3" borderId="0" xfId="0" applyFont="1" applyFill="1" applyAlignment="1">
      <alignment horizontal="left" vertical="top"/>
    </xf>
    <xf numFmtId="0" fontId="18" fillId="3" borderId="0" xfId="0" applyFont="1" applyFill="1" applyAlignment="1">
      <alignment horizontal="left" vertical="top"/>
    </xf>
    <xf numFmtId="0" fontId="31" fillId="3" borderId="0" xfId="3" applyFont="1" applyFill="1" applyAlignment="1"/>
    <xf numFmtId="0" fontId="18" fillId="3" borderId="0" xfId="3" applyFont="1" applyFill="1" applyAlignment="1"/>
    <xf numFmtId="2" fontId="10" fillId="3" borderId="0" xfId="0" applyNumberFormat="1" applyFont="1" applyFill="1" applyBorder="1" applyAlignment="1">
      <alignment vertical="center" wrapText="1"/>
    </xf>
    <xf numFmtId="2" fontId="10" fillId="3" borderId="0" xfId="0" applyNumberFormat="1" applyFont="1" applyFill="1" applyBorder="1" applyAlignment="1">
      <alignment horizontal="center" vertical="center" wrapText="1"/>
    </xf>
    <xf numFmtId="2" fontId="35" fillId="3" borderId="0" xfId="0" applyNumberFormat="1" applyFont="1" applyFill="1" applyBorder="1" applyAlignment="1">
      <alignment vertical="center"/>
    </xf>
    <xf numFmtId="0" fontId="14" fillId="3" borderId="0" xfId="0" applyFont="1" applyFill="1"/>
    <xf numFmtId="0" fontId="17" fillId="3" borderId="0" xfId="0" applyFont="1" applyFill="1" applyBorder="1"/>
    <xf numFmtId="0" fontId="4" fillId="0" borderId="0" xfId="0" applyFont="1" applyAlignment="1">
      <alignment horizontal="center" vertical="center"/>
    </xf>
    <xf numFmtId="0" fontId="4" fillId="3" borderId="6" xfId="0" applyFont="1" applyFill="1" applyBorder="1" applyAlignment="1">
      <alignment horizontal="left" vertical="center"/>
    </xf>
    <xf numFmtId="0" fontId="9" fillId="3" borderId="6" xfId="0" applyFont="1" applyFill="1" applyBorder="1"/>
    <xf numFmtId="0" fontId="4" fillId="3" borderId="6" xfId="0" applyFont="1" applyFill="1" applyBorder="1" applyAlignment="1">
      <alignment horizontal="left"/>
    </xf>
    <xf numFmtId="0" fontId="9" fillId="3" borderId="4" xfId="0" applyFont="1" applyFill="1" applyBorder="1"/>
    <xf numFmtId="0" fontId="4" fillId="3" borderId="4" xfId="0" applyFont="1" applyFill="1" applyBorder="1" applyAlignment="1">
      <alignment horizontal="left"/>
    </xf>
    <xf numFmtId="0" fontId="4" fillId="3" borderId="7" xfId="0" applyFont="1" applyFill="1" applyBorder="1"/>
    <xf numFmtId="0" fontId="4" fillId="3" borderId="7" xfId="0" applyFont="1" applyFill="1" applyBorder="1" applyAlignment="1">
      <alignment horizontal="left" vertical="center"/>
    </xf>
    <xf numFmtId="0" fontId="8" fillId="2" borderId="1" xfId="0" applyFont="1" applyFill="1" applyBorder="1"/>
    <xf numFmtId="0" fontId="7" fillId="2" borderId="1" xfId="0" applyFont="1" applyFill="1" applyBorder="1" applyAlignment="1">
      <alignment horizontal="center"/>
    </xf>
    <xf numFmtId="0" fontId="9" fillId="3" borderId="29" xfId="0" applyFont="1" applyFill="1" applyBorder="1"/>
    <xf numFmtId="0" fontId="4" fillId="3" borderId="29" xfId="0" applyFont="1" applyFill="1" applyBorder="1" applyAlignment="1">
      <alignment horizontal="left"/>
    </xf>
    <xf numFmtId="0" fontId="4" fillId="3" borderId="5" xfId="0" applyFont="1" applyFill="1" applyBorder="1" applyAlignment="1">
      <alignment horizontal="left" vertical="center"/>
    </xf>
    <xf numFmtId="164" fontId="4" fillId="3" borderId="7" xfId="1" applyNumberFormat="1" applyFont="1" applyFill="1" applyBorder="1"/>
    <xf numFmtId="164" fontId="4" fillId="3" borderId="29" xfId="1" applyNumberFormat="1" applyFont="1" applyFill="1" applyBorder="1"/>
    <xf numFmtId="164" fontId="4" fillId="3" borderId="2" xfId="1" applyNumberFormat="1" applyFont="1" applyFill="1" applyBorder="1"/>
    <xf numFmtId="0" fontId="7" fillId="3" borderId="7" xfId="0" applyFont="1" applyFill="1" applyBorder="1"/>
    <xf numFmtId="164" fontId="4" fillId="3" borderId="5" xfId="1" applyNumberFormat="1" applyFont="1" applyFill="1" applyBorder="1" applyAlignment="1">
      <alignment horizontal="right" vertical="center"/>
    </xf>
    <xf numFmtId="164" fontId="4" fillId="3" borderId="4" xfId="1" applyNumberFormat="1" applyFont="1" applyFill="1" applyBorder="1" applyAlignment="1">
      <alignment horizontal="right" vertical="center"/>
    </xf>
    <xf numFmtId="167" fontId="38" fillId="0" borderId="0" xfId="2" applyNumberFormat="1" applyFont="1"/>
    <xf numFmtId="0" fontId="37" fillId="0" borderId="0" xfId="0" applyFont="1" applyAlignment="1">
      <alignment horizontal="right"/>
    </xf>
    <xf numFmtId="167" fontId="39" fillId="0" borderId="0" xfId="2" applyNumberFormat="1" applyFont="1"/>
    <xf numFmtId="43" fontId="17" fillId="3" borderId="6" xfId="1" applyNumberFormat="1" applyFont="1" applyFill="1" applyBorder="1" applyAlignment="1">
      <alignment horizontal="right"/>
    </xf>
    <xf numFmtId="0" fontId="17" fillId="3" borderId="29" xfId="0" applyFont="1" applyFill="1" applyBorder="1" applyAlignment="1">
      <alignment horizontal="center" vertical="top"/>
    </xf>
    <xf numFmtId="0" fontId="17" fillId="3" borderId="4" xfId="0" applyFont="1" applyFill="1" applyBorder="1" applyAlignment="1">
      <alignment horizontal="left" vertical="top" wrapText="1"/>
    </xf>
    <xf numFmtId="0" fontId="6" fillId="8" borderId="3" xfId="0" applyFont="1" applyFill="1" applyBorder="1" applyAlignment="1">
      <alignment horizontal="left" vertical="center" wrapText="1"/>
    </xf>
    <xf numFmtId="0" fontId="17" fillId="3" borderId="5" xfId="0" applyFont="1" applyFill="1" applyBorder="1" applyAlignment="1">
      <alignment horizontal="left" vertical="top" wrapText="1"/>
    </xf>
    <xf numFmtId="0" fontId="17" fillId="3" borderId="6" xfId="0" applyFont="1" applyFill="1" applyBorder="1" applyAlignment="1">
      <alignment horizontal="left" vertical="top" wrapText="1"/>
    </xf>
    <xf numFmtId="0" fontId="17" fillId="3" borderId="7" xfId="0" applyFont="1" applyFill="1" applyBorder="1" applyAlignment="1">
      <alignment horizontal="left" vertical="top" wrapText="1"/>
    </xf>
    <xf numFmtId="0" fontId="17" fillId="3" borderId="0" xfId="0" applyFont="1" applyFill="1" applyAlignment="1">
      <alignment horizontal="left" vertical="top" wrapText="1"/>
    </xf>
    <xf numFmtId="0" fontId="17" fillId="3" borderId="3" xfId="0" applyFont="1" applyFill="1" applyBorder="1" applyAlignment="1">
      <alignment horizontal="left" vertical="top" wrapText="1"/>
    </xf>
    <xf numFmtId="0" fontId="17" fillId="3" borderId="29" xfId="0" applyFont="1" applyFill="1" applyBorder="1" applyAlignment="1">
      <alignment horizontal="left" vertical="top" wrapText="1"/>
    </xf>
    <xf numFmtId="0" fontId="0" fillId="0" borderId="0" xfId="0"/>
    <xf numFmtId="2" fontId="10" fillId="3" borderId="2" xfId="0" applyNumberFormat="1" applyFont="1" applyFill="1" applyBorder="1" applyAlignment="1">
      <alignment horizontal="left" vertical="center" wrapText="1"/>
    </xf>
    <xf numFmtId="2" fontId="10" fillId="3" borderId="3" xfId="0" applyNumberFormat="1" applyFont="1" applyFill="1" applyBorder="1" applyAlignment="1">
      <alignment horizontal="left" vertical="center" wrapText="1"/>
    </xf>
    <xf numFmtId="0" fontId="4" fillId="3" borderId="8" xfId="0" applyFont="1" applyFill="1" applyBorder="1" applyAlignment="1">
      <alignment horizontal="left" vertical="top" wrapText="1"/>
    </xf>
    <xf numFmtId="0" fontId="17"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horizontal="left" vertical="top" wrapText="1"/>
    </xf>
    <xf numFmtId="0" fontId="7"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7" fillId="2" borderId="9" xfId="0" applyFont="1" applyFill="1" applyBorder="1" applyAlignment="1">
      <alignment horizontal="left" vertical="center" wrapText="1"/>
    </xf>
    <xf numFmtId="15" fontId="25" fillId="2" borderId="3" xfId="0" quotePrefix="1" applyNumberFormat="1" applyFont="1" applyFill="1" applyBorder="1" applyAlignment="1">
      <alignment horizontal="center"/>
    </xf>
    <xf numFmtId="15" fontId="25" fillId="2" borderId="3" xfId="0" applyNumberFormat="1" applyFont="1" applyFill="1" applyBorder="1" applyAlignment="1">
      <alignment horizontal="center"/>
    </xf>
    <xf numFmtId="0" fontId="7" fillId="2" borderId="3" xfId="0" applyFont="1" applyFill="1" applyBorder="1" applyAlignment="1">
      <alignment horizontal="left" vertical="center" wrapText="1"/>
    </xf>
    <xf numFmtId="0" fontId="7" fillId="2" borderId="1" xfId="0" applyFont="1" applyFill="1" applyBorder="1" applyAlignment="1">
      <alignment horizontal="left" vertical="center" wrapText="1"/>
    </xf>
    <xf numFmtId="0" fontId="0" fillId="3" borderId="31" xfId="0" applyFill="1" applyBorder="1" applyAlignment="1">
      <alignment horizontal="center"/>
    </xf>
    <xf numFmtId="0" fontId="0" fillId="3" borderId="32" xfId="0" applyFill="1" applyBorder="1" applyAlignment="1">
      <alignment horizontal="center"/>
    </xf>
    <xf numFmtId="0" fontId="0" fillId="3" borderId="38" xfId="0" applyFill="1" applyBorder="1" applyAlignment="1">
      <alignment horizontal="center"/>
    </xf>
    <xf numFmtId="0" fontId="0" fillId="3" borderId="12" xfId="0" applyFill="1" applyBorder="1" applyAlignment="1">
      <alignment horizontal="center" vertical="top" wrapText="1"/>
    </xf>
    <xf numFmtId="0" fontId="0" fillId="3" borderId="3" xfId="0" applyFill="1" applyBorder="1" applyAlignment="1">
      <alignment horizontal="center" vertical="top" wrapText="1"/>
    </xf>
    <xf numFmtId="0" fontId="0" fillId="3" borderId="11" xfId="0" applyFill="1" applyBorder="1" applyAlignment="1">
      <alignment horizontal="center" vertical="top" wrapText="1"/>
    </xf>
    <xf numFmtId="0" fontId="18" fillId="3" borderId="22" xfId="0" applyFont="1" applyFill="1" applyBorder="1" applyAlignment="1">
      <alignment horizontal="left" vertical="top" wrapText="1"/>
    </xf>
    <xf numFmtId="0" fontId="18" fillId="3" borderId="24" xfId="0" applyFont="1" applyFill="1" applyBorder="1" applyAlignment="1">
      <alignment horizontal="left" vertical="top" wrapText="1"/>
    </xf>
    <xf numFmtId="0" fontId="18" fillId="3" borderId="20" xfId="0" applyFont="1" applyFill="1" applyBorder="1" applyAlignment="1">
      <alignment horizontal="left" vertical="top" wrapText="1"/>
    </xf>
    <xf numFmtId="0" fontId="18" fillId="3" borderId="31" xfId="0" applyFont="1" applyFill="1" applyBorder="1" applyAlignment="1">
      <alignment horizontal="center" vertical="top" wrapText="1"/>
    </xf>
    <xf numFmtId="0" fontId="18" fillId="3" borderId="41" xfId="0" applyFont="1" applyFill="1" applyBorder="1" applyAlignment="1">
      <alignment horizontal="center" vertical="top" wrapText="1"/>
    </xf>
    <xf numFmtId="0" fontId="18" fillId="3" borderId="42" xfId="0" applyFont="1" applyFill="1" applyBorder="1" applyAlignment="1">
      <alignment horizontal="center" vertical="top" wrapText="1"/>
    </xf>
    <xf numFmtId="0" fontId="18" fillId="3" borderId="32" xfId="0" applyFont="1" applyFill="1" applyBorder="1" applyAlignment="1">
      <alignment horizontal="center" vertical="top" wrapText="1"/>
    </xf>
    <xf numFmtId="0" fontId="18" fillId="3" borderId="36" xfId="0" applyFont="1" applyFill="1" applyBorder="1" applyAlignment="1">
      <alignment horizontal="center" vertical="top" wrapText="1"/>
    </xf>
    <xf numFmtId="0" fontId="18" fillId="3" borderId="37" xfId="0" applyFont="1" applyFill="1" applyBorder="1" applyAlignment="1">
      <alignment horizontal="center" vertical="top" wrapText="1"/>
    </xf>
    <xf numFmtId="0" fontId="18" fillId="3" borderId="38" xfId="0" applyFont="1" applyFill="1" applyBorder="1" applyAlignment="1">
      <alignment horizontal="center" vertical="top" wrapText="1"/>
    </xf>
    <xf numFmtId="0" fontId="18" fillId="3" borderId="39" xfId="0" applyFont="1" applyFill="1" applyBorder="1" applyAlignment="1">
      <alignment horizontal="center" vertical="top" wrapText="1"/>
    </xf>
    <xf numFmtId="0" fontId="18" fillId="3" borderId="40" xfId="0" applyFont="1" applyFill="1" applyBorder="1" applyAlignment="1">
      <alignment horizontal="center" vertical="top" wrapText="1"/>
    </xf>
    <xf numFmtId="0" fontId="0" fillId="3" borderId="23" xfId="0" applyFill="1" applyBorder="1" applyAlignment="1">
      <alignment horizontal="left" vertical="top" wrapText="1"/>
    </xf>
    <xf numFmtId="0" fontId="0" fillId="3" borderId="8" xfId="0" applyFill="1" applyBorder="1" applyAlignment="1">
      <alignment horizontal="left" vertical="top" wrapText="1"/>
    </xf>
    <xf numFmtId="0" fontId="0" fillId="3" borderId="22" xfId="0" applyFill="1" applyBorder="1" applyAlignment="1">
      <alignment horizontal="left" vertical="top" wrapText="1"/>
    </xf>
    <xf numFmtId="0" fontId="0" fillId="3" borderId="25" xfId="0" applyFill="1" applyBorder="1" applyAlignment="1">
      <alignment horizontal="left" vertical="top" wrapText="1"/>
    </xf>
    <xf numFmtId="0" fontId="0" fillId="3" borderId="0" xfId="0" applyFill="1" applyAlignment="1">
      <alignment horizontal="left" vertical="top" wrapText="1"/>
    </xf>
    <xf numFmtId="0" fontId="0" fillId="3" borderId="24" xfId="0" applyFill="1" applyBorder="1" applyAlignment="1">
      <alignment horizontal="left" vertical="top" wrapText="1"/>
    </xf>
    <xf numFmtId="0" fontId="0" fillId="3" borderId="21" xfId="0" applyFill="1" applyBorder="1" applyAlignment="1">
      <alignment horizontal="left" vertical="top" wrapText="1"/>
    </xf>
    <xf numFmtId="0" fontId="0" fillId="3" borderId="2" xfId="0" applyFill="1" applyBorder="1" applyAlignment="1">
      <alignment horizontal="left" vertical="top" wrapText="1"/>
    </xf>
    <xf numFmtId="0" fontId="0" fillId="3" borderId="20" xfId="0" applyFill="1" applyBorder="1" applyAlignment="1">
      <alignment horizontal="left" vertical="top" wrapText="1"/>
    </xf>
    <xf numFmtId="0" fontId="29" fillId="3" borderId="44" xfId="0" applyFont="1" applyFill="1" applyBorder="1" applyAlignment="1">
      <alignment horizontal="left" vertical="top" wrapText="1"/>
    </xf>
    <xf numFmtId="0" fontId="0" fillId="3" borderId="26" xfId="0" applyFill="1" applyBorder="1" applyAlignment="1">
      <alignment horizontal="left" vertical="top" wrapText="1"/>
    </xf>
    <xf numFmtId="0" fontId="0" fillId="3" borderId="7" xfId="0" applyFill="1" applyBorder="1" applyAlignment="1">
      <alignment horizontal="left" vertical="top" wrapText="1"/>
    </xf>
    <xf numFmtId="0" fontId="0" fillId="3" borderId="27" xfId="0" applyFill="1" applyBorder="1" applyAlignment="1">
      <alignment horizontal="left" vertical="top" wrapText="1"/>
    </xf>
    <xf numFmtId="0" fontId="2" fillId="3" borderId="28" xfId="0" applyFont="1" applyFill="1" applyBorder="1" applyAlignment="1">
      <alignment horizontal="left" vertical="top" wrapText="1"/>
    </xf>
    <xf numFmtId="0" fontId="2" fillId="3" borderId="29" xfId="0" applyFont="1" applyFill="1" applyBorder="1" applyAlignment="1">
      <alignment horizontal="left" vertical="top" wrapText="1"/>
    </xf>
    <xf numFmtId="0" fontId="2" fillId="3" borderId="30" xfId="0" applyFont="1" applyFill="1" applyBorder="1" applyAlignment="1">
      <alignment horizontal="left" vertical="top" wrapText="1"/>
    </xf>
    <xf numFmtId="0" fontId="0" fillId="3" borderId="31" xfId="0" applyFill="1" applyBorder="1" applyAlignment="1">
      <alignment horizontal="center" vertical="center" wrapText="1"/>
    </xf>
    <xf numFmtId="0" fontId="0" fillId="3" borderId="32" xfId="0" applyFill="1" applyBorder="1" applyAlignment="1">
      <alignment horizontal="center" vertical="center" wrapText="1"/>
    </xf>
    <xf numFmtId="0" fontId="0" fillId="3" borderId="38" xfId="0" applyFill="1" applyBorder="1" applyAlignment="1">
      <alignment horizontal="center" vertical="center" wrapText="1"/>
    </xf>
    <xf numFmtId="0" fontId="2" fillId="3" borderId="33" xfId="0" applyFont="1" applyFill="1" applyBorder="1" applyAlignment="1">
      <alignment horizontal="center" vertical="top" wrapText="1"/>
    </xf>
    <xf numFmtId="0" fontId="2" fillId="3" borderId="34" xfId="0" applyFont="1" applyFill="1" applyBorder="1" applyAlignment="1">
      <alignment horizontal="center" vertical="top" wrapText="1"/>
    </xf>
    <xf numFmtId="0" fontId="2" fillId="3" borderId="35" xfId="0" applyFont="1" applyFill="1" applyBorder="1" applyAlignment="1">
      <alignment horizontal="center" vertical="top" wrapText="1"/>
    </xf>
    <xf numFmtId="0" fontId="2" fillId="3" borderId="32" xfId="0" applyFont="1" applyFill="1" applyBorder="1" applyAlignment="1">
      <alignment horizontal="center" vertical="top" wrapText="1"/>
    </xf>
    <xf numFmtId="0" fontId="2" fillId="3" borderId="36" xfId="0" applyFont="1" applyFill="1" applyBorder="1" applyAlignment="1">
      <alignment horizontal="center" vertical="top" wrapText="1"/>
    </xf>
    <xf numFmtId="0" fontId="2" fillId="3" borderId="37" xfId="0" applyFont="1" applyFill="1" applyBorder="1" applyAlignment="1">
      <alignment horizontal="center" vertical="top" wrapText="1"/>
    </xf>
    <xf numFmtId="0" fontId="2" fillId="3" borderId="38" xfId="0" applyFont="1" applyFill="1" applyBorder="1" applyAlignment="1">
      <alignment horizontal="center" vertical="top" wrapText="1"/>
    </xf>
    <xf numFmtId="0" fontId="2" fillId="3" borderId="39" xfId="0" applyFont="1" applyFill="1" applyBorder="1" applyAlignment="1">
      <alignment horizontal="center" vertical="top" wrapText="1"/>
    </xf>
    <xf numFmtId="0" fontId="2" fillId="3" borderId="40" xfId="0" applyFont="1" applyFill="1" applyBorder="1" applyAlignment="1">
      <alignment horizontal="center" vertical="top" wrapText="1"/>
    </xf>
    <xf numFmtId="0" fontId="0" fillId="3" borderId="12" xfId="0" applyFill="1" applyBorder="1" applyAlignment="1">
      <alignment horizontal="left" vertical="top" wrapText="1"/>
    </xf>
    <xf numFmtId="0" fontId="0" fillId="3" borderId="3" xfId="0" applyFill="1" applyBorder="1" applyAlignment="1">
      <alignment horizontal="left" vertical="top" wrapText="1"/>
    </xf>
    <xf numFmtId="0" fontId="0" fillId="3" borderId="11" xfId="0" applyFill="1" applyBorder="1" applyAlignment="1">
      <alignment horizontal="left" vertical="top" wrapText="1"/>
    </xf>
    <xf numFmtId="0" fontId="2" fillId="3" borderId="23"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22" xfId="0" applyFont="1" applyFill="1" applyBorder="1" applyAlignment="1">
      <alignment horizontal="left" vertical="top" wrapText="1"/>
    </xf>
    <xf numFmtId="0" fontId="2" fillId="2" borderId="11" xfId="0" applyFont="1" applyFill="1" applyBorder="1"/>
    <xf numFmtId="0" fontId="2" fillId="2" borderId="13" xfId="0" applyFont="1" applyFill="1" applyBorder="1"/>
    <xf numFmtId="0" fontId="2" fillId="2" borderId="12" xfId="0" applyFont="1" applyFill="1" applyBorder="1" applyAlignment="1">
      <alignment horizontal="center"/>
    </xf>
    <xf numFmtId="0" fontId="2" fillId="2" borderId="3" xfId="0" applyFont="1" applyFill="1" applyBorder="1" applyAlignment="1">
      <alignment horizontal="center"/>
    </xf>
    <xf numFmtId="0" fontId="2" fillId="2" borderId="14" xfId="0" applyFont="1" applyFill="1" applyBorder="1" applyAlignment="1">
      <alignment horizontal="center"/>
    </xf>
    <xf numFmtId="0" fontId="2" fillId="2" borderId="1" xfId="0" applyFont="1" applyFill="1" applyBorder="1" applyAlignment="1">
      <alignment horizontal="center"/>
    </xf>
    <xf numFmtId="0" fontId="2" fillId="2" borderId="13" xfId="0" applyFont="1" applyFill="1" applyBorder="1" applyAlignment="1">
      <alignment horizontal="center"/>
    </xf>
    <xf numFmtId="0" fontId="28" fillId="2" borderId="14" xfId="0" applyFont="1" applyFill="1" applyBorder="1" applyAlignment="1">
      <alignment horizontal="center"/>
    </xf>
    <xf numFmtId="0" fontId="28" fillId="2" borderId="1" xfId="0" applyFont="1" applyFill="1" applyBorder="1" applyAlignment="1">
      <alignment horizontal="center"/>
    </xf>
    <xf numFmtId="0" fontId="28" fillId="2" borderId="13" xfId="0" applyFont="1" applyFill="1" applyBorder="1" applyAlignment="1">
      <alignment horizontal="center"/>
    </xf>
    <xf numFmtId="0" fontId="0" fillId="0" borderId="0" xfId="0" applyAlignment="1">
      <alignment horizontal="left" wrapText="1"/>
    </xf>
    <xf numFmtId="0" fontId="0" fillId="3" borderId="16" xfId="0" applyFill="1" applyBorder="1" applyAlignment="1">
      <alignment horizontal="center" vertical="top" wrapText="1"/>
    </xf>
    <xf numFmtId="0" fontId="0" fillId="3" borderId="17" xfId="0" applyFill="1" applyBorder="1" applyAlignment="1">
      <alignment horizontal="center" vertical="top" wrapText="1"/>
    </xf>
    <xf numFmtId="0" fontId="0" fillId="3" borderId="18" xfId="0" applyFill="1" applyBorder="1" applyAlignment="1">
      <alignment horizontal="center" vertical="top" wrapText="1"/>
    </xf>
    <xf numFmtId="0" fontId="17" fillId="3" borderId="0" xfId="0" applyFont="1" applyFill="1" applyAlignment="1">
      <alignment horizontal="left" vertical="top" wrapText="1"/>
    </xf>
    <xf numFmtId="0" fontId="17" fillId="3" borderId="3" xfId="0" applyFont="1" applyFill="1" applyBorder="1" applyAlignment="1">
      <alignment horizontal="left" vertical="top" wrapText="1"/>
    </xf>
    <xf numFmtId="0" fontId="6" fillId="7" borderId="3" xfId="0" applyFont="1" applyFill="1" applyBorder="1" applyAlignment="1">
      <alignment horizontal="center" vertical="center" wrapText="1"/>
    </xf>
    <xf numFmtId="0" fontId="17" fillId="3" borderId="29" xfId="0" applyFont="1" applyFill="1" applyBorder="1" applyAlignment="1">
      <alignment horizontal="left" vertical="top" wrapText="1"/>
    </xf>
    <xf numFmtId="0" fontId="4" fillId="3" borderId="0" xfId="0" applyFont="1" applyFill="1" applyAlignment="1">
      <alignment horizontal="left" vertical="top"/>
    </xf>
    <xf numFmtId="0" fontId="17" fillId="3" borderId="4" xfId="0" applyFont="1" applyFill="1" applyBorder="1" applyAlignment="1">
      <alignment horizontal="left" vertical="top" wrapText="1"/>
    </xf>
    <xf numFmtId="0" fontId="11" fillId="7" borderId="3" xfId="0" applyFont="1" applyFill="1" applyBorder="1" applyAlignment="1">
      <alignment horizontal="center" vertical="center"/>
    </xf>
    <xf numFmtId="0" fontId="6" fillId="8" borderId="3" xfId="0" applyFont="1" applyFill="1" applyBorder="1" applyAlignment="1">
      <alignment horizontal="left" vertical="center" wrapText="1"/>
    </xf>
    <xf numFmtId="0" fontId="17" fillId="3" borderId="5" xfId="0" applyFont="1" applyFill="1" applyBorder="1" applyAlignment="1">
      <alignment horizontal="left" vertical="top" wrapText="1"/>
    </xf>
    <xf numFmtId="0" fontId="17" fillId="3" borderId="6" xfId="0" applyFont="1" applyFill="1" applyBorder="1" applyAlignment="1">
      <alignment horizontal="left" vertical="top" wrapText="1"/>
    </xf>
    <xf numFmtId="0" fontId="17" fillId="3" borderId="7" xfId="0" applyFont="1" applyFill="1" applyBorder="1" applyAlignment="1">
      <alignment horizontal="left" vertical="top" wrapText="1"/>
    </xf>
    <xf numFmtId="0" fontId="34" fillId="0" borderId="0" xfId="0" applyFont="1" applyAlignment="1">
      <alignment horizontal="left" vertical="top" wrapText="1"/>
    </xf>
    <xf numFmtId="0" fontId="0" fillId="0" borderId="0" xfId="0"/>
    <xf numFmtId="0" fontId="7" fillId="9" borderId="46" xfId="0" applyFont="1" applyFill="1" applyBorder="1" applyAlignment="1">
      <alignment horizontal="left" vertical="center"/>
    </xf>
    <xf numFmtId="0" fontId="4" fillId="0" borderId="8" xfId="0" applyFont="1" applyBorder="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cse.lk/pages/empower-board/empower-board.component.html" TargetMode="External"/><Relationship Id="rId1" Type="http://schemas.openxmlformats.org/officeDocument/2006/relationships/hyperlink" Target="https://www.cse.lk/pages/main-dirisavi-board/main-dirisavi-board.component.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54E07-FDA5-496A-8982-63C5D903C690}">
  <sheetPr>
    <pageSetUpPr fitToPage="1"/>
  </sheetPr>
  <dimension ref="A1:E18"/>
  <sheetViews>
    <sheetView tabSelected="1" workbookViewId="0">
      <selection activeCell="E21" sqref="E21"/>
    </sheetView>
  </sheetViews>
  <sheetFormatPr baseColWidth="10" defaultColWidth="9.1640625" defaultRowHeight="14" x14ac:dyDescent="0.15"/>
  <cols>
    <col min="1" max="1" width="21.33203125" style="24" customWidth="1"/>
    <col min="2" max="5" width="20.6640625" style="24" customWidth="1"/>
    <col min="6" max="6" width="15.5" style="24" customWidth="1"/>
    <col min="7" max="16384" width="9.1640625" style="24"/>
  </cols>
  <sheetData>
    <row r="1" spans="1:5" s="2" customFormat="1" ht="18" x14ac:dyDescent="0.15">
      <c r="A1" s="1" t="s">
        <v>0</v>
      </c>
    </row>
    <row r="2" spans="1:5" s="2" customFormat="1" ht="18" x14ac:dyDescent="0.15">
      <c r="A2" s="3" t="s">
        <v>1</v>
      </c>
    </row>
    <row r="3" spans="1:5" s="2" customFormat="1" ht="15" customHeight="1" x14ac:dyDescent="0.15">
      <c r="A3" s="4" t="s">
        <v>2</v>
      </c>
    </row>
    <row r="4" spans="1:5" s="6" customFormat="1" ht="13" x14ac:dyDescent="0.15">
      <c r="A4" s="5" t="s">
        <v>3</v>
      </c>
    </row>
    <row r="5" spans="1:5" s="9" customFormat="1" thickBot="1" x14ac:dyDescent="0.2">
      <c r="A5" s="7" t="s">
        <v>4</v>
      </c>
      <c r="B5" s="8" t="s">
        <v>5</v>
      </c>
      <c r="C5" s="8" t="s">
        <v>6</v>
      </c>
      <c r="D5" s="8" t="s">
        <v>7</v>
      </c>
      <c r="E5" s="8" t="s">
        <v>8</v>
      </c>
    </row>
    <row r="6" spans="1:5" s="9" customFormat="1" ht="24" customHeight="1" thickTop="1" x14ac:dyDescent="0.15">
      <c r="A6" s="348" t="s">
        <v>9</v>
      </c>
      <c r="B6" s="10" t="s">
        <v>10</v>
      </c>
      <c r="C6" s="11" t="s">
        <v>440</v>
      </c>
      <c r="D6" s="12" t="s">
        <v>11</v>
      </c>
      <c r="E6" s="12" t="s">
        <v>12</v>
      </c>
    </row>
    <row r="7" spans="1:5" s="9" customFormat="1" ht="24" customHeight="1" x14ac:dyDescent="0.15">
      <c r="A7" s="349"/>
      <c r="B7" s="13" t="s">
        <v>13</v>
      </c>
      <c r="C7" s="14" t="s">
        <v>14</v>
      </c>
      <c r="D7" s="15" t="s">
        <v>15</v>
      </c>
      <c r="E7" s="15" t="s">
        <v>16</v>
      </c>
    </row>
    <row r="8" spans="1:5" s="9" customFormat="1" ht="24" customHeight="1" x14ac:dyDescent="0.15">
      <c r="A8" s="349" t="s">
        <v>17</v>
      </c>
      <c r="B8" s="16" t="s">
        <v>10</v>
      </c>
      <c r="C8" s="17" t="s">
        <v>440</v>
      </c>
      <c r="D8" s="18" t="s">
        <v>11</v>
      </c>
      <c r="E8" s="18" t="s">
        <v>12</v>
      </c>
    </row>
    <row r="9" spans="1:5" s="9" customFormat="1" ht="24" customHeight="1" x14ac:dyDescent="0.15">
      <c r="A9" s="349"/>
      <c r="B9" s="19" t="s">
        <v>13</v>
      </c>
      <c r="C9" s="20" t="s">
        <v>14</v>
      </c>
      <c r="D9" s="21" t="s">
        <v>15</v>
      </c>
      <c r="E9" s="21" t="s">
        <v>18</v>
      </c>
    </row>
    <row r="10" spans="1:5" s="9" customFormat="1" ht="24" customHeight="1" x14ac:dyDescent="0.15">
      <c r="A10" s="350" t="s">
        <v>522</v>
      </c>
      <c r="B10" s="350"/>
      <c r="C10" s="350"/>
      <c r="D10" s="350"/>
      <c r="E10" s="350"/>
    </row>
    <row r="11" spans="1:5" s="9" customFormat="1" ht="12" x14ac:dyDescent="0.15"/>
    <row r="12" spans="1:5" x14ac:dyDescent="0.15">
      <c r="A12" s="23" t="s">
        <v>19</v>
      </c>
    </row>
    <row r="13" spans="1:5" ht="15" thickBot="1" x14ac:dyDescent="0.2">
      <c r="A13" s="7" t="s">
        <v>4</v>
      </c>
      <c r="B13" s="8" t="s">
        <v>5</v>
      </c>
      <c r="C13" s="8" t="s">
        <v>6</v>
      </c>
      <c r="D13" s="8" t="s">
        <v>7</v>
      </c>
      <c r="E13" s="8" t="s">
        <v>8</v>
      </c>
    </row>
    <row r="14" spans="1:5" ht="15" thickTop="1" x14ac:dyDescent="0.15">
      <c r="A14" s="21" t="s">
        <v>20</v>
      </c>
      <c r="B14" s="21" t="s">
        <v>21</v>
      </c>
      <c r="C14" s="25" t="s">
        <v>22</v>
      </c>
      <c r="D14" s="25" t="s">
        <v>23</v>
      </c>
      <c r="E14" s="25" t="s">
        <v>24</v>
      </c>
    </row>
    <row r="15" spans="1:5" x14ac:dyDescent="0.15">
      <c r="A15" s="26" t="s">
        <v>25</v>
      </c>
      <c r="B15" s="21" t="s">
        <v>21</v>
      </c>
      <c r="C15" s="27" t="s">
        <v>26</v>
      </c>
      <c r="D15" s="27" t="s">
        <v>27</v>
      </c>
      <c r="E15" s="27" t="s">
        <v>28</v>
      </c>
    </row>
    <row r="16" spans="1:5" x14ac:dyDescent="0.15">
      <c r="A16" s="26" t="s">
        <v>17</v>
      </c>
      <c r="B16" s="21" t="s">
        <v>21</v>
      </c>
      <c r="C16" s="27" t="s">
        <v>22</v>
      </c>
      <c r="D16" s="27" t="s">
        <v>29</v>
      </c>
      <c r="E16" s="27" t="s">
        <v>30</v>
      </c>
    </row>
    <row r="17" spans="1:5" ht="12" customHeight="1" x14ac:dyDescent="0.15">
      <c r="A17" s="312" t="s">
        <v>143</v>
      </c>
      <c r="B17" s="310"/>
      <c r="C17" s="311"/>
      <c r="D17" s="311"/>
      <c r="E17" s="311"/>
    </row>
    <row r="18" spans="1:5" ht="12" customHeight="1" x14ac:dyDescent="0.15">
      <c r="A18" s="22" t="s">
        <v>31</v>
      </c>
      <c r="B18" s="28"/>
      <c r="C18" s="28"/>
      <c r="D18" s="28"/>
      <c r="E18" s="28"/>
    </row>
  </sheetData>
  <mergeCells count="3">
    <mergeCell ref="A6:A7"/>
    <mergeCell ref="A8:A9"/>
    <mergeCell ref="A10:E10"/>
  </mergeCells>
  <pageMargins left="0.25" right="0.25" top="0.75" bottom="0.75" header="0.3" footer="0.3"/>
  <pageSetup scale="97"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04BA-086A-48CE-AB14-5F7F2B41F01F}">
  <sheetPr>
    <pageSetUpPr fitToPage="1"/>
  </sheetPr>
  <dimension ref="A1:E1020"/>
  <sheetViews>
    <sheetView workbookViewId="0">
      <selection activeCell="A3" sqref="A3"/>
    </sheetView>
  </sheetViews>
  <sheetFormatPr baseColWidth="10" defaultColWidth="13.6640625" defaultRowHeight="15" x14ac:dyDescent="0.2"/>
  <cols>
    <col min="1" max="1" width="3.6640625" style="347" customWidth="1"/>
    <col min="2" max="2" width="43.5" style="347" customWidth="1"/>
    <col min="3" max="3" width="15" style="347" customWidth="1"/>
    <col min="4" max="4" width="83.1640625" style="347" customWidth="1"/>
    <col min="5" max="27" width="8.33203125" style="347" customWidth="1"/>
    <col min="28" max="16384" width="13.6640625" style="347"/>
  </cols>
  <sheetData>
    <row r="1" spans="1:5" ht="18" x14ac:dyDescent="0.2">
      <c r="A1" s="225" t="s">
        <v>0</v>
      </c>
      <c r="B1" s="225"/>
      <c r="C1" s="193"/>
      <c r="D1" s="193"/>
      <c r="E1" s="193"/>
    </row>
    <row r="2" spans="1:5" ht="18" x14ac:dyDescent="0.2">
      <c r="A2" s="226" t="s">
        <v>1</v>
      </c>
      <c r="B2" s="226"/>
      <c r="C2" s="439"/>
      <c r="D2" s="440"/>
      <c r="E2" s="193"/>
    </row>
    <row r="3" spans="1:5" x14ac:dyDescent="0.2">
      <c r="A3" s="171" t="s">
        <v>417</v>
      </c>
      <c r="B3" s="171"/>
      <c r="C3" s="2"/>
      <c r="D3" s="2"/>
      <c r="E3" s="2"/>
    </row>
    <row r="4" spans="1:5" ht="25" thickBot="1" x14ac:dyDescent="0.25">
      <c r="A4" s="441" t="s">
        <v>296</v>
      </c>
      <c r="B4" s="441"/>
      <c r="C4" s="227" t="s">
        <v>378</v>
      </c>
      <c r="D4" s="228" t="s">
        <v>297</v>
      </c>
      <c r="E4" s="9"/>
    </row>
    <row r="5" spans="1:5" ht="16" thickTop="1" x14ac:dyDescent="0.2">
      <c r="A5" s="229" t="s">
        <v>332</v>
      </c>
      <c r="B5" s="229"/>
      <c r="C5" s="230"/>
      <c r="D5" s="231"/>
      <c r="E5" s="9"/>
    </row>
    <row r="6" spans="1:5" ht="49.5" customHeight="1" x14ac:dyDescent="0.2">
      <c r="A6" s="232" t="s">
        <v>379</v>
      </c>
      <c r="B6" s="233"/>
      <c r="C6" s="234"/>
      <c r="D6" s="235" t="s">
        <v>465</v>
      </c>
      <c r="E6" s="9"/>
    </row>
    <row r="7" spans="1:5" x14ac:dyDescent="0.2">
      <c r="A7" s="236" t="s">
        <v>380</v>
      </c>
      <c r="B7" s="237" t="s">
        <v>381</v>
      </c>
      <c r="C7" s="238">
        <v>176</v>
      </c>
      <c r="D7" s="237" t="s">
        <v>382</v>
      </c>
      <c r="E7" s="9"/>
    </row>
    <row r="8" spans="1:5" x14ac:dyDescent="0.2">
      <c r="A8" s="239"/>
      <c r="B8" s="240"/>
      <c r="C8" s="241"/>
      <c r="D8" s="242" t="s">
        <v>383</v>
      </c>
      <c r="E8" s="9"/>
    </row>
    <row r="9" spans="1:5" x14ac:dyDescent="0.2">
      <c r="A9" s="239"/>
      <c r="B9" s="240"/>
      <c r="C9" s="243"/>
      <c r="D9" s="242" t="s">
        <v>384</v>
      </c>
      <c r="E9" s="9"/>
    </row>
    <row r="10" spans="1:5" x14ac:dyDescent="0.2">
      <c r="A10" s="239"/>
      <c r="B10" s="240"/>
      <c r="C10" s="243"/>
      <c r="D10" s="242" t="s">
        <v>385</v>
      </c>
      <c r="E10" s="9"/>
    </row>
    <row r="11" spans="1:5" x14ac:dyDescent="0.2">
      <c r="A11" s="239"/>
      <c r="B11" s="244"/>
      <c r="C11" s="245"/>
      <c r="D11" s="246" t="s">
        <v>386</v>
      </c>
      <c r="E11" s="9"/>
    </row>
    <row r="12" spans="1:5" ht="36" customHeight="1" x14ac:dyDescent="0.2">
      <c r="A12" s="236" t="s">
        <v>387</v>
      </c>
      <c r="B12" s="247" t="s">
        <v>388</v>
      </c>
      <c r="C12" s="248" t="s">
        <v>41</v>
      </c>
      <c r="D12" s="247" t="s">
        <v>504</v>
      </c>
      <c r="E12" s="9"/>
    </row>
    <row r="13" spans="1:5" ht="36" customHeight="1" x14ac:dyDescent="0.2">
      <c r="A13" s="236" t="s">
        <v>389</v>
      </c>
      <c r="B13" s="249" t="s">
        <v>390</v>
      </c>
      <c r="C13" s="248" t="s">
        <v>41</v>
      </c>
      <c r="D13" s="247" t="s">
        <v>505</v>
      </c>
      <c r="E13" s="9"/>
    </row>
    <row r="14" spans="1:5" ht="36" customHeight="1" x14ac:dyDescent="0.2">
      <c r="A14" s="236" t="s">
        <v>391</v>
      </c>
      <c r="B14" s="249" t="s">
        <v>466</v>
      </c>
      <c r="C14" s="248" t="s">
        <v>41</v>
      </c>
      <c r="D14" s="247" t="s">
        <v>506</v>
      </c>
      <c r="E14" s="9"/>
    </row>
    <row r="15" spans="1:5" ht="24" customHeight="1" x14ac:dyDescent="0.2">
      <c r="A15" s="236" t="s">
        <v>392</v>
      </c>
      <c r="B15" s="249" t="s">
        <v>467</v>
      </c>
      <c r="C15" s="248" t="s">
        <v>41</v>
      </c>
      <c r="D15" s="247" t="s">
        <v>507</v>
      </c>
      <c r="E15" s="9"/>
    </row>
    <row r="16" spans="1:5" ht="24" customHeight="1" x14ac:dyDescent="0.2">
      <c r="A16" s="236" t="s">
        <v>393</v>
      </c>
      <c r="B16" s="249" t="s">
        <v>468</v>
      </c>
      <c r="C16" s="248" t="s">
        <v>41</v>
      </c>
      <c r="D16" s="247" t="s">
        <v>508</v>
      </c>
      <c r="E16" s="9"/>
    </row>
    <row r="17" spans="1:5" x14ac:dyDescent="0.2">
      <c r="A17" s="250" t="s">
        <v>394</v>
      </c>
      <c r="B17" s="240"/>
      <c r="C17" s="241"/>
      <c r="D17" s="251"/>
      <c r="E17" s="9"/>
    </row>
    <row r="18" spans="1:5" ht="36" customHeight="1" x14ac:dyDescent="0.2">
      <c r="A18" s="236" t="s">
        <v>380</v>
      </c>
      <c r="B18" s="252" t="s">
        <v>395</v>
      </c>
      <c r="C18" s="253" t="s">
        <v>41</v>
      </c>
      <c r="D18" s="252" t="s">
        <v>509</v>
      </c>
      <c r="E18" s="9"/>
    </row>
    <row r="19" spans="1:5" ht="36" x14ac:dyDescent="0.2">
      <c r="A19" s="236" t="s">
        <v>387</v>
      </c>
      <c r="B19" s="249" t="s">
        <v>396</v>
      </c>
      <c r="C19" s="248" t="s">
        <v>41</v>
      </c>
      <c r="D19" s="247" t="s">
        <v>510</v>
      </c>
      <c r="E19" s="9"/>
    </row>
    <row r="20" spans="1:5" ht="24" customHeight="1" x14ac:dyDescent="0.2">
      <c r="A20" s="236" t="s">
        <v>389</v>
      </c>
      <c r="B20" s="249" t="s">
        <v>397</v>
      </c>
      <c r="C20" s="248" t="s">
        <v>41</v>
      </c>
      <c r="D20" s="247" t="s">
        <v>511</v>
      </c>
      <c r="E20" s="9"/>
    </row>
    <row r="21" spans="1:5" ht="24" customHeight="1" x14ac:dyDescent="0.2">
      <c r="A21" s="254" t="s">
        <v>391</v>
      </c>
      <c r="B21" s="255" t="s">
        <v>398</v>
      </c>
      <c r="C21" s="256" t="s">
        <v>41</v>
      </c>
      <c r="D21" s="257" t="s">
        <v>399</v>
      </c>
      <c r="E21" s="9"/>
    </row>
    <row r="22" spans="1:5" ht="15" customHeight="1" x14ac:dyDescent="0.2">
      <c r="A22" s="258" t="s">
        <v>400</v>
      </c>
      <c r="B22" s="259"/>
      <c r="C22" s="260"/>
      <c r="D22" s="261"/>
      <c r="E22" s="9"/>
    </row>
    <row r="23" spans="1:5" ht="12" customHeight="1" x14ac:dyDescent="0.2">
      <c r="A23" s="262"/>
      <c r="B23" s="242" t="s">
        <v>469</v>
      </c>
      <c r="C23" s="263"/>
      <c r="D23" s="235"/>
      <c r="E23" s="9"/>
    </row>
    <row r="24" spans="1:5" ht="12" customHeight="1" x14ac:dyDescent="0.2">
      <c r="A24" s="236" t="s">
        <v>380</v>
      </c>
      <c r="B24" s="249" t="s">
        <v>401</v>
      </c>
      <c r="C24" s="264"/>
      <c r="D24" s="249"/>
      <c r="E24" s="9"/>
    </row>
    <row r="25" spans="1:5" ht="12" customHeight="1" x14ac:dyDescent="0.2">
      <c r="A25" s="236" t="s">
        <v>387</v>
      </c>
      <c r="B25" s="249" t="s">
        <v>402</v>
      </c>
      <c r="C25" s="264"/>
      <c r="D25" s="249"/>
      <c r="E25" s="9"/>
    </row>
    <row r="26" spans="1:5" ht="12" customHeight="1" x14ac:dyDescent="0.2">
      <c r="A26" s="236" t="s">
        <v>389</v>
      </c>
      <c r="B26" s="249" t="s">
        <v>512</v>
      </c>
      <c r="C26" s="264"/>
      <c r="D26" s="249"/>
      <c r="E26" s="9"/>
    </row>
    <row r="27" spans="1:5" ht="12" customHeight="1" x14ac:dyDescent="0.2">
      <c r="A27" s="236" t="s">
        <v>391</v>
      </c>
      <c r="B27" s="249" t="s">
        <v>513</v>
      </c>
      <c r="C27" s="264"/>
      <c r="D27" s="249"/>
      <c r="E27" s="9"/>
    </row>
    <row r="28" spans="1:5" ht="12" customHeight="1" x14ac:dyDescent="0.2">
      <c r="A28" s="236" t="s">
        <v>392</v>
      </c>
      <c r="B28" s="249" t="s">
        <v>403</v>
      </c>
      <c r="C28" s="264"/>
      <c r="D28" s="249"/>
      <c r="E28" s="9"/>
    </row>
    <row r="29" spans="1:5" ht="12" customHeight="1" x14ac:dyDescent="0.2">
      <c r="A29" s="236" t="s">
        <v>393</v>
      </c>
      <c r="B29" s="249" t="s">
        <v>404</v>
      </c>
      <c r="C29" s="264"/>
      <c r="D29" s="249"/>
      <c r="E29" s="9"/>
    </row>
    <row r="30" spans="1:5" ht="12" customHeight="1" x14ac:dyDescent="0.2">
      <c r="A30" s="254" t="s">
        <v>405</v>
      </c>
      <c r="B30" s="257" t="s">
        <v>514</v>
      </c>
      <c r="C30" s="265"/>
      <c r="D30" s="257"/>
      <c r="E30" s="9"/>
    </row>
    <row r="31" spans="1:5" ht="15" customHeight="1" x14ac:dyDescent="0.2">
      <c r="A31" s="262" t="s">
        <v>406</v>
      </c>
      <c r="B31" s="242"/>
      <c r="C31" s="263"/>
      <c r="D31" s="242"/>
      <c r="E31" s="9"/>
    </row>
    <row r="32" spans="1:5" ht="24" customHeight="1" x14ac:dyDescent="0.2">
      <c r="A32" s="236" t="s">
        <v>380</v>
      </c>
      <c r="B32" s="247" t="s">
        <v>470</v>
      </c>
      <c r="C32" s="248" t="s">
        <v>41</v>
      </c>
      <c r="D32" s="247" t="s">
        <v>515</v>
      </c>
      <c r="E32" s="9"/>
    </row>
    <row r="33" spans="1:5" ht="12" customHeight="1" x14ac:dyDescent="0.2">
      <c r="A33" s="236" t="s">
        <v>387</v>
      </c>
      <c r="B33" s="247" t="s">
        <v>407</v>
      </c>
      <c r="C33" s="248" t="s">
        <v>41</v>
      </c>
      <c r="D33" s="247" t="s">
        <v>516</v>
      </c>
      <c r="E33" s="9"/>
    </row>
    <row r="34" spans="1:5" ht="12" customHeight="1" x14ac:dyDescent="0.2">
      <c r="A34" s="236" t="s">
        <v>389</v>
      </c>
      <c r="B34" s="266" t="s">
        <v>471</v>
      </c>
      <c r="C34" s="238" t="s">
        <v>41</v>
      </c>
      <c r="D34" s="266" t="s">
        <v>517</v>
      </c>
      <c r="E34" s="9"/>
    </row>
    <row r="35" spans="1:5" ht="15" customHeight="1" x14ac:dyDescent="0.2">
      <c r="A35" s="267" t="s">
        <v>408</v>
      </c>
      <c r="B35" s="268"/>
      <c r="C35" s="269"/>
      <c r="D35" s="268"/>
      <c r="E35" s="9"/>
    </row>
    <row r="36" spans="1:5" ht="24" customHeight="1" x14ac:dyDescent="0.2">
      <c r="A36" s="270"/>
      <c r="B36" s="271" t="s">
        <v>409</v>
      </c>
      <c r="C36" s="272" t="s">
        <v>410</v>
      </c>
      <c r="D36" s="273" t="s">
        <v>411</v>
      </c>
      <c r="E36" s="9"/>
    </row>
    <row r="37" spans="1:5" ht="26.25" customHeight="1" x14ac:dyDescent="0.2">
      <c r="A37" s="442" t="s">
        <v>412</v>
      </c>
      <c r="B37" s="442"/>
      <c r="C37" s="442"/>
      <c r="D37" s="442"/>
    </row>
    <row r="41" spans="1:5" ht="15.75" customHeight="1" x14ac:dyDescent="0.2"/>
    <row r="42" spans="1:5" ht="15.75" customHeight="1" x14ac:dyDescent="0.2"/>
    <row r="43" spans="1:5" ht="15.75" customHeight="1" x14ac:dyDescent="0.2"/>
    <row r="44" spans="1:5" ht="15.75" customHeight="1" x14ac:dyDescent="0.2"/>
    <row r="45" spans="1:5" ht="15.75" customHeight="1" x14ac:dyDescent="0.2"/>
    <row r="46" spans="1:5" ht="15.75" customHeight="1" x14ac:dyDescent="0.2"/>
    <row r="47" spans="1:5" ht="15.75" customHeight="1" x14ac:dyDescent="0.2"/>
    <row r="48" spans="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3">
    <mergeCell ref="C2:D2"/>
    <mergeCell ref="A4:B4"/>
    <mergeCell ref="A37:D37"/>
  </mergeCells>
  <pageMargins left="0.25" right="0.25" top="0.75" bottom="0.75" header="0.3" footer="0.3"/>
  <pageSetup scale="70"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08B31-8D7D-475A-B326-DD796CEB8BA1}">
  <sheetPr>
    <pageSetUpPr fitToPage="1"/>
  </sheetPr>
  <dimension ref="A1:I79"/>
  <sheetViews>
    <sheetView workbookViewId="0">
      <selection activeCell="A3" sqref="A3"/>
    </sheetView>
  </sheetViews>
  <sheetFormatPr baseColWidth="10" defaultColWidth="8.83203125" defaultRowHeight="15" x14ac:dyDescent="0.2"/>
  <cols>
    <col min="1" max="1" width="36" customWidth="1"/>
    <col min="2" max="2" width="11.1640625" bestFit="1" customWidth="1"/>
    <col min="3" max="3" width="10.5" customWidth="1"/>
    <col min="4" max="6" width="12" customWidth="1"/>
    <col min="7" max="9" width="10.5" customWidth="1"/>
  </cols>
  <sheetData>
    <row r="1" spans="1:9" ht="18" x14ac:dyDescent="0.2">
      <c r="A1" s="29" t="s">
        <v>0</v>
      </c>
    </row>
    <row r="2" spans="1:9" ht="18" x14ac:dyDescent="0.2">
      <c r="A2" s="30" t="s">
        <v>1</v>
      </c>
    </row>
    <row r="3" spans="1:9" x14ac:dyDescent="0.2">
      <c r="A3" s="4" t="s">
        <v>416</v>
      </c>
      <c r="C3" s="31"/>
    </row>
    <row r="4" spans="1:9" x14ac:dyDescent="0.2">
      <c r="A4" s="313" t="s">
        <v>32</v>
      </c>
      <c r="B4" s="233"/>
      <c r="C4" s="313"/>
      <c r="D4" s="233"/>
      <c r="E4" s="233"/>
      <c r="F4" s="233"/>
      <c r="G4" s="233"/>
      <c r="H4" s="233"/>
      <c r="I4" s="233"/>
    </row>
    <row r="5" spans="1:9" ht="15" customHeight="1" thickBot="1" x14ac:dyDescent="0.25">
      <c r="A5" s="32" t="s">
        <v>5</v>
      </c>
      <c r="B5" s="33" t="s">
        <v>33</v>
      </c>
      <c r="C5" s="34" t="s">
        <v>34</v>
      </c>
      <c r="D5" s="34" t="s">
        <v>35</v>
      </c>
      <c r="E5" s="34" t="s">
        <v>36</v>
      </c>
      <c r="F5" s="34" t="s">
        <v>37</v>
      </c>
      <c r="G5" s="34" t="s">
        <v>38</v>
      </c>
      <c r="H5" s="34">
        <v>2019</v>
      </c>
      <c r="I5" s="34">
        <v>2020</v>
      </c>
    </row>
    <row r="6" spans="1:9" ht="12" customHeight="1" thickTop="1" x14ac:dyDescent="0.2">
      <c r="A6" s="35" t="s">
        <v>39</v>
      </c>
      <c r="B6" s="36"/>
      <c r="C6" s="37"/>
      <c r="D6" s="37"/>
      <c r="E6" s="37"/>
      <c r="F6" s="37"/>
      <c r="G6" s="37"/>
      <c r="H6" s="38"/>
      <c r="I6" s="38"/>
    </row>
    <row r="7" spans="1:9" ht="12" customHeight="1" x14ac:dyDescent="0.2">
      <c r="A7" s="39" t="s">
        <v>40</v>
      </c>
      <c r="B7" s="40">
        <v>1019681</v>
      </c>
      <c r="C7" s="40">
        <v>20325</v>
      </c>
      <c r="D7" s="40">
        <v>70678.504889793461</v>
      </c>
      <c r="E7" s="40">
        <v>73251.67413485478</v>
      </c>
      <c r="F7" s="40">
        <v>77290.487924403569</v>
      </c>
      <c r="G7" s="40">
        <v>21260</v>
      </c>
      <c r="H7" s="41" t="s">
        <v>41</v>
      </c>
      <c r="I7" s="41" t="s">
        <v>41</v>
      </c>
    </row>
    <row r="8" spans="1:9" ht="12" customHeight="1" x14ac:dyDescent="0.2">
      <c r="A8" s="42" t="s">
        <v>42</v>
      </c>
      <c r="B8" s="43">
        <v>1017267</v>
      </c>
      <c r="C8" s="43">
        <v>19251</v>
      </c>
      <c r="D8" s="43">
        <v>67086.281999112602</v>
      </c>
      <c r="E8" s="43">
        <v>69186.173456692413</v>
      </c>
      <c r="F8" s="43">
        <v>72406.671584310563</v>
      </c>
      <c r="G8" s="43">
        <v>19964</v>
      </c>
      <c r="H8" s="70" t="s">
        <v>41</v>
      </c>
      <c r="I8" s="70" t="s">
        <v>41</v>
      </c>
    </row>
    <row r="9" spans="1:9" ht="12" customHeight="1" x14ac:dyDescent="0.2">
      <c r="A9" s="45" t="s">
        <v>43</v>
      </c>
      <c r="B9" s="43">
        <v>935736</v>
      </c>
      <c r="C9" s="70" t="s">
        <v>41</v>
      </c>
      <c r="D9" s="70" t="s">
        <v>41</v>
      </c>
      <c r="E9" s="70" t="s">
        <v>41</v>
      </c>
      <c r="F9" s="70" t="s">
        <v>41</v>
      </c>
      <c r="G9" s="70" t="s">
        <v>41</v>
      </c>
      <c r="H9" s="70" t="s">
        <v>41</v>
      </c>
      <c r="I9" s="70" t="s">
        <v>41</v>
      </c>
    </row>
    <row r="10" spans="1:9" ht="12" customHeight="1" x14ac:dyDescent="0.2">
      <c r="A10" s="45" t="s">
        <v>44</v>
      </c>
      <c r="B10" s="43">
        <v>71126</v>
      </c>
      <c r="C10" s="43">
        <v>14692</v>
      </c>
      <c r="D10" s="43">
        <v>56516.213252365305</v>
      </c>
      <c r="E10" s="43">
        <v>56497.023430325593</v>
      </c>
      <c r="F10" s="43">
        <v>58687.723284118365</v>
      </c>
      <c r="G10" s="43">
        <v>14890</v>
      </c>
      <c r="H10" s="70" t="s">
        <v>41</v>
      </c>
      <c r="I10" s="70" t="s">
        <v>41</v>
      </c>
    </row>
    <row r="11" spans="1:9" ht="12" customHeight="1" x14ac:dyDescent="0.2">
      <c r="A11" s="45" t="s">
        <v>45</v>
      </c>
      <c r="B11" s="43">
        <v>10405</v>
      </c>
      <c r="C11" s="43">
        <v>4559</v>
      </c>
      <c r="D11" s="43">
        <v>10570.068746747296</v>
      </c>
      <c r="E11" s="43">
        <v>12689.150026366822</v>
      </c>
      <c r="F11" s="43">
        <v>13718.948300192198</v>
      </c>
      <c r="G11" s="43">
        <v>5074</v>
      </c>
      <c r="H11" s="70" t="s">
        <v>41</v>
      </c>
      <c r="I11" s="70" t="s">
        <v>41</v>
      </c>
    </row>
    <row r="12" spans="1:9" ht="12" customHeight="1" x14ac:dyDescent="0.2">
      <c r="A12" s="42" t="s">
        <v>46</v>
      </c>
      <c r="B12" s="43">
        <v>2414</v>
      </c>
      <c r="C12" s="43">
        <v>1074</v>
      </c>
      <c r="D12" s="43">
        <v>3592.2228906808605</v>
      </c>
      <c r="E12" s="43">
        <v>4065.5006781623674</v>
      </c>
      <c r="F12" s="43">
        <v>4883.8163400930043</v>
      </c>
      <c r="G12" s="43">
        <v>1296</v>
      </c>
      <c r="H12" s="70" t="s">
        <v>41</v>
      </c>
      <c r="I12" s="70" t="s">
        <v>41</v>
      </c>
    </row>
    <row r="13" spans="1:9" ht="12" customHeight="1" x14ac:dyDescent="0.2">
      <c r="A13" s="46" t="s">
        <v>47</v>
      </c>
      <c r="B13" s="47">
        <v>99.763259293837976</v>
      </c>
      <c r="C13" s="47">
        <v>94.715867158671585</v>
      </c>
      <c r="D13" s="47">
        <v>94.917517148555859</v>
      </c>
      <c r="E13" s="47">
        <v>94.449955272451703</v>
      </c>
      <c r="F13" s="47">
        <v>93.681219421373328</v>
      </c>
      <c r="G13" s="47">
        <v>93.90404515522107</v>
      </c>
      <c r="H13" s="70" t="s">
        <v>41</v>
      </c>
      <c r="I13" s="70" t="s">
        <v>41</v>
      </c>
    </row>
    <row r="14" spans="1:9" ht="12" customHeight="1" x14ac:dyDescent="0.2">
      <c r="A14" s="48" t="s">
        <v>48</v>
      </c>
      <c r="B14" s="275" t="s">
        <v>41</v>
      </c>
      <c r="C14" s="50" t="s">
        <v>41</v>
      </c>
      <c r="D14" s="50" t="s">
        <v>41</v>
      </c>
      <c r="E14" s="50">
        <v>3.1301353943084647</v>
      </c>
      <c r="F14" s="50">
        <v>4.6548290889855961</v>
      </c>
      <c r="G14" s="50" t="s">
        <v>41</v>
      </c>
      <c r="H14" s="50" t="s">
        <v>41</v>
      </c>
      <c r="I14" s="50" t="s">
        <v>41</v>
      </c>
    </row>
    <row r="15" spans="1:9" ht="12" customHeight="1" x14ac:dyDescent="0.2">
      <c r="A15" s="51" t="s">
        <v>49</v>
      </c>
      <c r="B15" s="52"/>
      <c r="C15" s="53"/>
      <c r="D15" s="53"/>
      <c r="E15" s="53"/>
      <c r="F15" s="53"/>
      <c r="G15" s="53"/>
      <c r="H15" s="53"/>
      <c r="I15" s="53"/>
    </row>
    <row r="16" spans="1:9" ht="12" customHeight="1" x14ac:dyDescent="0.2">
      <c r="A16" s="54" t="s">
        <v>50</v>
      </c>
      <c r="B16" s="55" t="s">
        <v>41</v>
      </c>
      <c r="C16" s="41" t="s">
        <v>41</v>
      </c>
      <c r="D16" s="41" t="s">
        <v>41</v>
      </c>
      <c r="E16" s="41" t="s">
        <v>41</v>
      </c>
      <c r="F16" s="41" t="s">
        <v>41</v>
      </c>
      <c r="G16" s="41" t="s">
        <v>41</v>
      </c>
      <c r="H16" s="41" t="s">
        <v>41</v>
      </c>
      <c r="I16" s="41" t="s">
        <v>41</v>
      </c>
    </row>
    <row r="17" spans="1:9" ht="12" customHeight="1" x14ac:dyDescent="0.2">
      <c r="A17" s="56" t="s">
        <v>9</v>
      </c>
      <c r="B17" s="47">
        <v>23.605012253420192</v>
      </c>
      <c r="C17" s="47" t="s">
        <v>41</v>
      </c>
      <c r="D17" s="57">
        <v>28.777979790188013</v>
      </c>
      <c r="E17" s="57">
        <v>28.854458253287266</v>
      </c>
      <c r="F17" s="57">
        <v>26.813217977370662</v>
      </c>
      <c r="G17" s="47" t="s">
        <v>41</v>
      </c>
      <c r="H17" s="47" t="s">
        <v>41</v>
      </c>
      <c r="I17" s="47" t="s">
        <v>41</v>
      </c>
    </row>
    <row r="18" spans="1:9" ht="12" customHeight="1" x14ac:dyDescent="0.2">
      <c r="A18" s="56" t="s">
        <v>51</v>
      </c>
      <c r="B18" s="47">
        <v>4.1882809527882063</v>
      </c>
      <c r="C18" s="47" t="s">
        <v>41</v>
      </c>
      <c r="D18" s="57">
        <v>4.04433075147326</v>
      </c>
      <c r="E18" s="57">
        <v>4.7577580169919127</v>
      </c>
      <c r="F18" s="57">
        <v>5.2847153095247039</v>
      </c>
      <c r="G18" s="47" t="s">
        <v>41</v>
      </c>
      <c r="H18" s="47" t="s">
        <v>41</v>
      </c>
      <c r="I18" s="47" t="s">
        <v>41</v>
      </c>
    </row>
    <row r="19" spans="1:9" ht="12" customHeight="1" x14ac:dyDescent="0.2">
      <c r="A19" s="56" t="s">
        <v>52</v>
      </c>
      <c r="B19" s="47">
        <v>0.81394560130231297</v>
      </c>
      <c r="C19" s="47" t="s">
        <v>41</v>
      </c>
      <c r="D19" s="47" t="s">
        <v>41</v>
      </c>
      <c r="E19" s="47" t="s">
        <v>41</v>
      </c>
      <c r="F19" s="47" t="s">
        <v>41</v>
      </c>
      <c r="G19" s="47" t="s">
        <v>41</v>
      </c>
      <c r="H19" s="47" t="s">
        <v>41</v>
      </c>
      <c r="I19" s="47" t="s">
        <v>41</v>
      </c>
    </row>
    <row r="20" spans="1:9" ht="12" customHeight="1" x14ac:dyDescent="0.2">
      <c r="A20" s="56" t="s">
        <v>53</v>
      </c>
      <c r="B20" s="47">
        <v>41.063457283092838</v>
      </c>
      <c r="C20" s="47" t="s">
        <v>41</v>
      </c>
      <c r="D20" s="57">
        <v>29.765139575471821</v>
      </c>
      <c r="E20" s="57">
        <v>29.135515346831369</v>
      </c>
      <c r="F20" s="57">
        <v>29.881237968399393</v>
      </c>
      <c r="G20" s="47" t="s">
        <v>41</v>
      </c>
      <c r="H20" s="47" t="s">
        <v>41</v>
      </c>
      <c r="I20" s="47" t="s">
        <v>41</v>
      </c>
    </row>
    <row r="21" spans="1:9" ht="12" customHeight="1" x14ac:dyDescent="0.2">
      <c r="A21" s="56" t="s">
        <v>54</v>
      </c>
      <c r="B21" s="47">
        <v>29.178082057119713</v>
      </c>
      <c r="C21" s="47" t="s">
        <v>41</v>
      </c>
      <c r="D21" s="57">
        <v>37.412549882866898</v>
      </c>
      <c r="E21" s="57">
        <v>37.252268382889454</v>
      </c>
      <c r="F21" s="57">
        <v>38.020828744705234</v>
      </c>
      <c r="G21" s="47" t="s">
        <v>41</v>
      </c>
      <c r="H21" s="47" t="s">
        <v>41</v>
      </c>
      <c r="I21" s="47" t="s">
        <v>41</v>
      </c>
    </row>
    <row r="22" spans="1:9" ht="12" customHeight="1" x14ac:dyDescent="0.2">
      <c r="A22" s="58" t="s">
        <v>55</v>
      </c>
      <c r="B22" s="59">
        <v>1.1512218522767377</v>
      </c>
      <c r="C22" s="59" t="s">
        <v>41</v>
      </c>
      <c r="D22" s="59" t="s">
        <v>41</v>
      </c>
      <c r="E22" s="59" t="s">
        <v>41</v>
      </c>
      <c r="F22" s="59" t="s">
        <v>41</v>
      </c>
      <c r="G22" s="59" t="s">
        <v>41</v>
      </c>
      <c r="H22" s="59" t="s">
        <v>41</v>
      </c>
      <c r="I22" s="59" t="s">
        <v>41</v>
      </c>
    </row>
    <row r="23" spans="1:9" ht="12" customHeight="1" x14ac:dyDescent="0.2">
      <c r="A23" s="51" t="s">
        <v>56</v>
      </c>
      <c r="B23" s="52"/>
      <c r="C23" s="60"/>
      <c r="D23" s="60"/>
      <c r="E23" s="60"/>
      <c r="F23" s="60"/>
      <c r="G23" s="60"/>
      <c r="H23" s="60"/>
      <c r="I23" s="60"/>
    </row>
    <row r="24" spans="1:9" ht="12" customHeight="1" x14ac:dyDescent="0.2">
      <c r="A24" s="54" t="s">
        <v>57</v>
      </c>
      <c r="B24" s="41">
        <v>13.26190665774079</v>
      </c>
      <c r="C24" s="61">
        <v>14.34453655180023</v>
      </c>
      <c r="D24" s="61">
        <v>13.390698783756678</v>
      </c>
      <c r="E24" s="61">
        <v>19.903071658406272</v>
      </c>
      <c r="F24" s="61">
        <v>10.19438363893963</v>
      </c>
      <c r="G24" s="61">
        <v>12.044185374771619</v>
      </c>
      <c r="H24" s="41" t="s">
        <v>41</v>
      </c>
      <c r="I24" s="41" t="s">
        <v>41</v>
      </c>
    </row>
    <row r="25" spans="1:9" ht="12" customHeight="1" x14ac:dyDescent="0.2">
      <c r="A25" s="58" t="s">
        <v>55</v>
      </c>
      <c r="B25" s="59">
        <v>86.738093342259205</v>
      </c>
      <c r="C25" s="62">
        <v>85.655463448199782</v>
      </c>
      <c r="D25" s="62">
        <v>86.609301216243324</v>
      </c>
      <c r="E25" s="62">
        <v>80.096928341593738</v>
      </c>
      <c r="F25" s="62">
        <v>89.805616361060373</v>
      </c>
      <c r="G25" s="62">
        <v>87.955814625228385</v>
      </c>
      <c r="H25" s="59" t="s">
        <v>41</v>
      </c>
      <c r="I25" s="59" t="s">
        <v>41</v>
      </c>
    </row>
    <row r="26" spans="1:9" ht="12" customHeight="1" x14ac:dyDescent="0.2">
      <c r="A26" s="63" t="s">
        <v>58</v>
      </c>
      <c r="B26" s="64"/>
      <c r="C26" s="65"/>
      <c r="D26" s="65"/>
      <c r="E26" s="65"/>
      <c r="F26" s="65"/>
      <c r="G26" s="65"/>
      <c r="H26" s="65"/>
      <c r="I26" s="65"/>
    </row>
    <row r="27" spans="1:9" ht="12" customHeight="1" x14ac:dyDescent="0.2">
      <c r="A27" s="66" t="s">
        <v>59</v>
      </c>
      <c r="B27" s="40">
        <v>3003119</v>
      </c>
      <c r="C27" s="40">
        <v>1081721.0580000002</v>
      </c>
      <c r="D27" s="40">
        <v>2090870.183571114</v>
      </c>
      <c r="E27" s="40">
        <v>2326328.8652605852</v>
      </c>
      <c r="F27" s="40">
        <v>2596994.0993282837</v>
      </c>
      <c r="G27" s="40">
        <v>1453768.5004666462</v>
      </c>
      <c r="H27" s="41" t="s">
        <v>41</v>
      </c>
      <c r="I27" s="41" t="s">
        <v>41</v>
      </c>
    </row>
    <row r="28" spans="1:9" ht="12" customHeight="1" x14ac:dyDescent="0.2">
      <c r="A28" s="67" t="s">
        <v>60</v>
      </c>
      <c r="B28" s="43">
        <v>2255182</v>
      </c>
      <c r="C28" s="43">
        <v>418432.23600000015</v>
      </c>
      <c r="D28" s="43">
        <v>870587.92861896637</v>
      </c>
      <c r="E28" s="43">
        <v>949921.06987438118</v>
      </c>
      <c r="F28" s="43">
        <v>980331.77378694667</v>
      </c>
      <c r="G28" s="43">
        <v>471040.96237104025</v>
      </c>
      <c r="H28" s="47" t="s">
        <v>41</v>
      </c>
      <c r="I28" s="47" t="s">
        <v>41</v>
      </c>
    </row>
    <row r="29" spans="1:9" ht="12" customHeight="1" x14ac:dyDescent="0.2">
      <c r="A29" s="42" t="s">
        <v>61</v>
      </c>
      <c r="B29" s="43">
        <v>1338675</v>
      </c>
      <c r="C29" s="44" t="s">
        <v>41</v>
      </c>
      <c r="D29" s="44" t="s">
        <v>41</v>
      </c>
      <c r="E29" s="44" t="s">
        <v>41</v>
      </c>
      <c r="F29" s="44" t="s">
        <v>41</v>
      </c>
      <c r="G29" s="44" t="s">
        <v>41</v>
      </c>
      <c r="H29" s="47" t="s">
        <v>41</v>
      </c>
      <c r="I29" s="47" t="s">
        <v>41</v>
      </c>
    </row>
    <row r="30" spans="1:9" ht="12" customHeight="1" x14ac:dyDescent="0.2">
      <c r="A30" s="42" t="s">
        <v>62</v>
      </c>
      <c r="B30" s="43">
        <v>529751</v>
      </c>
      <c r="C30" s="43">
        <v>112663.5440000002</v>
      </c>
      <c r="D30" s="43">
        <v>423780.81149100693</v>
      </c>
      <c r="E30" s="43">
        <v>379126.54978519952</v>
      </c>
      <c r="F30" s="43">
        <v>353386.28818722983</v>
      </c>
      <c r="G30" s="43">
        <v>114893.73261352457</v>
      </c>
      <c r="H30" s="47" t="s">
        <v>41</v>
      </c>
      <c r="I30" s="47" t="s">
        <v>41</v>
      </c>
    </row>
    <row r="31" spans="1:9" ht="12" customHeight="1" x14ac:dyDescent="0.2">
      <c r="A31" s="42" t="s">
        <v>63</v>
      </c>
      <c r="B31" s="43">
        <v>386756</v>
      </c>
      <c r="C31" s="43">
        <v>305768.69199999998</v>
      </c>
      <c r="D31" s="43">
        <v>446807.1171279595</v>
      </c>
      <c r="E31" s="43">
        <v>570794.52008918172</v>
      </c>
      <c r="F31" s="43">
        <v>626945.48559971678</v>
      </c>
      <c r="G31" s="43">
        <v>356147.22975751566</v>
      </c>
      <c r="H31" s="47" t="s">
        <v>41</v>
      </c>
      <c r="I31" s="47" t="s">
        <v>41</v>
      </c>
    </row>
    <row r="32" spans="1:9" ht="12" customHeight="1" x14ac:dyDescent="0.2">
      <c r="A32" s="67" t="s">
        <v>64</v>
      </c>
      <c r="B32" s="43">
        <v>747937</v>
      </c>
      <c r="C32" s="43">
        <v>663288.82200000016</v>
      </c>
      <c r="D32" s="43">
        <v>1220282.2549521476</v>
      </c>
      <c r="E32" s="43">
        <v>1376407.7953862038</v>
      </c>
      <c r="F32" s="43">
        <v>1616662.325541337</v>
      </c>
      <c r="G32" s="43">
        <v>982727.53809560591</v>
      </c>
      <c r="H32" s="47" t="s">
        <v>41</v>
      </c>
      <c r="I32" s="47" t="s">
        <v>41</v>
      </c>
    </row>
    <row r="33" spans="1:9" ht="12" customHeight="1" x14ac:dyDescent="0.2">
      <c r="A33" s="68" t="s">
        <v>65</v>
      </c>
      <c r="B33" s="47">
        <v>75.094659918571324</v>
      </c>
      <c r="C33" s="47">
        <v>38.682082862807697</v>
      </c>
      <c r="D33" s="47">
        <v>41.637588763738577</v>
      </c>
      <c r="E33" s="47">
        <v>40.833481631066597</v>
      </c>
      <c r="F33" s="47">
        <v>37.748710096819664</v>
      </c>
      <c r="G33" s="47">
        <v>32.401373548803711</v>
      </c>
      <c r="H33" s="47" t="s">
        <v>41</v>
      </c>
      <c r="I33" s="47" t="s">
        <v>41</v>
      </c>
    </row>
    <row r="34" spans="1:9" ht="12" customHeight="1" x14ac:dyDescent="0.2">
      <c r="A34" s="68" t="s">
        <v>66</v>
      </c>
      <c r="B34" s="276" t="s">
        <v>41</v>
      </c>
      <c r="C34" s="70" t="s">
        <v>41</v>
      </c>
      <c r="D34" s="70" t="s">
        <v>41</v>
      </c>
      <c r="E34" s="70">
        <v>9.1125937596289432</v>
      </c>
      <c r="F34" s="70">
        <v>3.2013927132479583</v>
      </c>
      <c r="G34" s="70" t="s">
        <v>41</v>
      </c>
      <c r="H34" s="47" t="s">
        <v>41</v>
      </c>
      <c r="I34" s="47" t="s">
        <v>41</v>
      </c>
    </row>
    <row r="35" spans="1:9" ht="12" customHeight="1" x14ac:dyDescent="0.2">
      <c r="A35" s="71" t="s">
        <v>67</v>
      </c>
      <c r="B35" s="49" t="s">
        <v>41</v>
      </c>
      <c r="C35" s="59">
        <v>18.589078257548351</v>
      </c>
      <c r="D35" s="59">
        <v>9.8222011395061433</v>
      </c>
      <c r="E35" s="59">
        <v>10.071960368389524</v>
      </c>
      <c r="F35" s="59">
        <v>9.4720749712174133</v>
      </c>
      <c r="G35" s="59">
        <v>14.694598751363355</v>
      </c>
      <c r="H35" s="59" t="s">
        <v>41</v>
      </c>
      <c r="I35" s="59" t="s">
        <v>41</v>
      </c>
    </row>
    <row r="36" spans="1:9" ht="12" customHeight="1" x14ac:dyDescent="0.2">
      <c r="A36" s="51" t="s">
        <v>68</v>
      </c>
      <c r="B36" s="52"/>
      <c r="C36" s="72"/>
      <c r="D36" s="73"/>
      <c r="E36" s="73"/>
      <c r="F36" s="73"/>
      <c r="G36" s="74"/>
      <c r="H36" s="74"/>
      <c r="I36" s="74"/>
    </row>
    <row r="37" spans="1:9" ht="12" customHeight="1" x14ac:dyDescent="0.2">
      <c r="A37" s="54" t="s">
        <v>50</v>
      </c>
      <c r="B37" s="55" t="s">
        <v>41</v>
      </c>
      <c r="C37" s="41" t="s">
        <v>41</v>
      </c>
      <c r="D37" s="41" t="s">
        <v>41</v>
      </c>
      <c r="E37" s="41" t="s">
        <v>41</v>
      </c>
      <c r="F37" s="41" t="s">
        <v>41</v>
      </c>
      <c r="G37" s="41" t="s">
        <v>41</v>
      </c>
      <c r="H37" s="41" t="s">
        <v>41</v>
      </c>
      <c r="I37" s="41" t="s">
        <v>41</v>
      </c>
    </row>
    <row r="38" spans="1:9" ht="12" customHeight="1" x14ac:dyDescent="0.2">
      <c r="A38" s="56" t="s">
        <v>9</v>
      </c>
      <c r="B38" s="47">
        <v>28.110059409839206</v>
      </c>
      <c r="C38" s="47" t="s">
        <v>41</v>
      </c>
      <c r="D38" s="57">
        <v>48.941960037135971</v>
      </c>
      <c r="E38" s="57">
        <v>50.196995024190166</v>
      </c>
      <c r="F38" s="57">
        <v>50.361655398358351</v>
      </c>
      <c r="G38" s="47" t="s">
        <v>41</v>
      </c>
      <c r="H38" s="47" t="s">
        <v>41</v>
      </c>
      <c r="I38" s="47" t="s">
        <v>41</v>
      </c>
    </row>
    <row r="39" spans="1:9" ht="12" customHeight="1" x14ac:dyDescent="0.2">
      <c r="A39" s="56" t="s">
        <v>51</v>
      </c>
      <c r="B39" s="47">
        <v>3.3601279187223025</v>
      </c>
      <c r="C39" s="47" t="s">
        <v>41</v>
      </c>
      <c r="D39" s="57">
        <v>4.0750411746350341</v>
      </c>
      <c r="E39" s="57">
        <v>4.2541280754953048</v>
      </c>
      <c r="F39" s="57">
        <v>3.6527384061016486</v>
      </c>
      <c r="G39" s="47" t="s">
        <v>41</v>
      </c>
      <c r="H39" s="47" t="s">
        <v>41</v>
      </c>
      <c r="I39" s="47" t="s">
        <v>41</v>
      </c>
    </row>
    <row r="40" spans="1:9" ht="12" customHeight="1" x14ac:dyDescent="0.2">
      <c r="A40" s="56" t="s">
        <v>52</v>
      </c>
      <c r="B40" s="47">
        <v>2.1282982925546587</v>
      </c>
      <c r="C40" s="47" t="s">
        <v>41</v>
      </c>
      <c r="D40" s="47" t="s">
        <v>41</v>
      </c>
      <c r="E40" s="47" t="s">
        <v>41</v>
      </c>
      <c r="F40" s="47" t="s">
        <v>41</v>
      </c>
      <c r="G40" s="47" t="s">
        <v>41</v>
      </c>
      <c r="H40" s="47" t="s">
        <v>41</v>
      </c>
      <c r="I40" s="47" t="s">
        <v>41</v>
      </c>
    </row>
    <row r="41" spans="1:9" ht="12" customHeight="1" x14ac:dyDescent="0.2">
      <c r="A41" s="56" t="s">
        <v>53</v>
      </c>
      <c r="B41" s="47">
        <v>30.803899640915901</v>
      </c>
      <c r="C41" s="47" t="s">
        <v>41</v>
      </c>
      <c r="D41" s="57">
        <v>14.767134140592924</v>
      </c>
      <c r="E41" s="57">
        <v>14.704573668993531</v>
      </c>
      <c r="F41" s="57">
        <v>15.021603620845589</v>
      </c>
      <c r="G41" s="47" t="s">
        <v>41</v>
      </c>
      <c r="H41" s="47" t="s">
        <v>41</v>
      </c>
      <c r="I41" s="47" t="s">
        <v>41</v>
      </c>
    </row>
    <row r="42" spans="1:9" ht="12" customHeight="1" x14ac:dyDescent="0.2">
      <c r="A42" s="56" t="s">
        <v>54</v>
      </c>
      <c r="B42" s="47">
        <v>33.166325378616889</v>
      </c>
      <c r="C42" s="47" t="s">
        <v>41</v>
      </c>
      <c r="D42" s="57">
        <v>32.215864647636067</v>
      </c>
      <c r="E42" s="57">
        <v>30.844303231320989</v>
      </c>
      <c r="F42" s="57">
        <v>30.964002574694398</v>
      </c>
      <c r="G42" s="47" t="s">
        <v>41</v>
      </c>
      <c r="H42" s="47" t="s">
        <v>41</v>
      </c>
      <c r="I42" s="47" t="s">
        <v>41</v>
      </c>
    </row>
    <row r="43" spans="1:9" ht="12" customHeight="1" x14ac:dyDescent="0.2">
      <c r="A43" s="58" t="s">
        <v>55</v>
      </c>
      <c r="B43" s="59">
        <v>2.4312893593510414</v>
      </c>
      <c r="C43" s="59" t="s">
        <v>41</v>
      </c>
      <c r="D43" s="59" t="s">
        <v>41</v>
      </c>
      <c r="E43" s="59" t="s">
        <v>41</v>
      </c>
      <c r="F43" s="59" t="s">
        <v>41</v>
      </c>
      <c r="G43" s="59" t="s">
        <v>41</v>
      </c>
      <c r="H43" s="59" t="s">
        <v>41</v>
      </c>
      <c r="I43" s="59" t="s">
        <v>41</v>
      </c>
    </row>
    <row r="44" spans="1:9" ht="12" customHeight="1" x14ac:dyDescent="0.2">
      <c r="A44" s="51" t="s">
        <v>69</v>
      </c>
      <c r="B44" s="52"/>
      <c r="C44" s="74"/>
      <c r="D44" s="74"/>
      <c r="E44" s="74"/>
      <c r="F44" s="74"/>
      <c r="G44" s="74"/>
      <c r="H44" s="74"/>
      <c r="I44" s="74"/>
    </row>
    <row r="45" spans="1:9" ht="12" customHeight="1" x14ac:dyDescent="0.2">
      <c r="A45" s="54" t="s">
        <v>57</v>
      </c>
      <c r="B45" s="55">
        <v>18.465294597065782</v>
      </c>
      <c r="C45" s="61">
        <v>21.610640916298809</v>
      </c>
      <c r="D45" s="61">
        <v>19.64137290008274</v>
      </c>
      <c r="E45" s="61">
        <v>21.624233968213112</v>
      </c>
      <c r="F45" s="61">
        <v>15.108635033914242</v>
      </c>
      <c r="G45" s="61">
        <v>13.814526384519338</v>
      </c>
      <c r="H45" s="41" t="s">
        <v>41</v>
      </c>
      <c r="I45" s="41" t="s">
        <v>41</v>
      </c>
    </row>
    <row r="46" spans="1:9" ht="12" customHeight="1" x14ac:dyDescent="0.2">
      <c r="A46" s="58" t="s">
        <v>55</v>
      </c>
      <c r="B46" s="49">
        <v>81.534705402934222</v>
      </c>
      <c r="C46" s="62">
        <v>78.389359083701194</v>
      </c>
      <c r="D46" s="62">
        <v>80.358627099917271</v>
      </c>
      <c r="E46" s="62">
        <v>78.375766031786881</v>
      </c>
      <c r="F46" s="62">
        <v>84.89136496608576</v>
      </c>
      <c r="G46" s="62">
        <v>86.18547361548066</v>
      </c>
      <c r="H46" s="59" t="s">
        <v>41</v>
      </c>
      <c r="I46" s="59" t="s">
        <v>41</v>
      </c>
    </row>
    <row r="47" spans="1:9" ht="12" customHeight="1" x14ac:dyDescent="0.2">
      <c r="A47" s="63" t="s">
        <v>70</v>
      </c>
      <c r="B47" s="64"/>
      <c r="C47" s="64"/>
      <c r="D47" s="64"/>
      <c r="E47" s="64"/>
      <c r="F47" s="64"/>
      <c r="G47" s="64"/>
      <c r="H47" s="64"/>
      <c r="I47" s="64"/>
    </row>
    <row r="48" spans="1:9" ht="12" customHeight="1" x14ac:dyDescent="0.2">
      <c r="A48" s="66" t="s">
        <v>71</v>
      </c>
      <c r="B48" s="55" t="s">
        <v>41</v>
      </c>
      <c r="C48" s="41" t="s">
        <v>41</v>
      </c>
      <c r="D48" s="41" t="s">
        <v>41</v>
      </c>
      <c r="E48" s="41" t="s">
        <v>41</v>
      </c>
      <c r="F48" s="41" t="s">
        <v>41</v>
      </c>
      <c r="G48" s="41" t="s">
        <v>41</v>
      </c>
      <c r="H48" s="41" t="s">
        <v>41</v>
      </c>
      <c r="I48" s="41" t="s">
        <v>41</v>
      </c>
    </row>
    <row r="49" spans="1:9" ht="12" customHeight="1" x14ac:dyDescent="0.2">
      <c r="A49" s="75" t="s">
        <v>72</v>
      </c>
      <c r="B49" s="69" t="s">
        <v>41</v>
      </c>
      <c r="C49" s="47" t="s">
        <v>41</v>
      </c>
      <c r="D49" s="47" t="s">
        <v>41</v>
      </c>
      <c r="E49" s="47" t="s">
        <v>41</v>
      </c>
      <c r="F49" s="47" t="s">
        <v>41</v>
      </c>
      <c r="G49" s="47" t="s">
        <v>41</v>
      </c>
      <c r="H49" s="47" t="s">
        <v>41</v>
      </c>
      <c r="I49" s="47" t="s">
        <v>41</v>
      </c>
    </row>
    <row r="50" spans="1:9" ht="12" customHeight="1" x14ac:dyDescent="0.2">
      <c r="A50" s="76" t="s">
        <v>73</v>
      </c>
      <c r="B50" s="49" t="s">
        <v>41</v>
      </c>
      <c r="C50" s="47" t="s">
        <v>41</v>
      </c>
      <c r="D50" s="47" t="s">
        <v>41</v>
      </c>
      <c r="E50" s="47" t="s">
        <v>41</v>
      </c>
      <c r="F50" s="47" t="s">
        <v>41</v>
      </c>
      <c r="G50" s="47" t="s">
        <v>41</v>
      </c>
      <c r="H50" s="47" t="s">
        <v>41</v>
      </c>
      <c r="I50" s="47" t="s">
        <v>41</v>
      </c>
    </row>
    <row r="51" spans="1:9" ht="12" customHeight="1" x14ac:dyDescent="0.2">
      <c r="A51" s="77" t="s">
        <v>74</v>
      </c>
      <c r="B51" s="78"/>
      <c r="C51" s="78"/>
      <c r="D51" s="78"/>
      <c r="E51" s="78"/>
      <c r="F51" s="78"/>
      <c r="G51" s="78"/>
      <c r="H51" s="78"/>
      <c r="I51" s="78"/>
    </row>
    <row r="52" spans="1:9" ht="12" customHeight="1" x14ac:dyDescent="0.2">
      <c r="A52" s="54" t="s">
        <v>50</v>
      </c>
      <c r="B52" s="55" t="s">
        <v>41</v>
      </c>
      <c r="C52" s="41" t="s">
        <v>41</v>
      </c>
      <c r="D52" s="41" t="s">
        <v>41</v>
      </c>
      <c r="E52" s="41" t="s">
        <v>41</v>
      </c>
      <c r="F52" s="41" t="s">
        <v>41</v>
      </c>
      <c r="G52" s="41" t="s">
        <v>41</v>
      </c>
      <c r="H52" s="41" t="s">
        <v>41</v>
      </c>
      <c r="I52" s="41" t="s">
        <v>41</v>
      </c>
    </row>
    <row r="53" spans="1:9" ht="12" customHeight="1" x14ac:dyDescent="0.2">
      <c r="A53" s="56" t="s">
        <v>9</v>
      </c>
      <c r="B53" s="69" t="s">
        <v>41</v>
      </c>
      <c r="C53" s="47" t="s">
        <v>41</v>
      </c>
      <c r="D53" s="47" t="s">
        <v>41</v>
      </c>
      <c r="E53" s="47" t="s">
        <v>41</v>
      </c>
      <c r="F53" s="47" t="s">
        <v>41</v>
      </c>
      <c r="G53" s="47" t="s">
        <v>41</v>
      </c>
      <c r="H53" s="47" t="s">
        <v>41</v>
      </c>
      <c r="I53" s="47" t="s">
        <v>41</v>
      </c>
    </row>
    <row r="54" spans="1:9" ht="12" customHeight="1" x14ac:dyDescent="0.2">
      <c r="A54" s="56" t="s">
        <v>51</v>
      </c>
      <c r="B54" s="69" t="s">
        <v>41</v>
      </c>
      <c r="C54" s="47" t="s">
        <v>41</v>
      </c>
      <c r="D54" s="47" t="s">
        <v>41</v>
      </c>
      <c r="E54" s="47" t="s">
        <v>41</v>
      </c>
      <c r="F54" s="47" t="s">
        <v>41</v>
      </c>
      <c r="G54" s="47" t="s">
        <v>41</v>
      </c>
      <c r="H54" s="47" t="s">
        <v>41</v>
      </c>
      <c r="I54" s="47" t="s">
        <v>41</v>
      </c>
    </row>
    <row r="55" spans="1:9" ht="12" customHeight="1" x14ac:dyDescent="0.2">
      <c r="A55" s="56" t="s">
        <v>52</v>
      </c>
      <c r="B55" s="69" t="s">
        <v>41</v>
      </c>
      <c r="C55" s="47" t="s">
        <v>41</v>
      </c>
      <c r="D55" s="47" t="s">
        <v>41</v>
      </c>
      <c r="E55" s="47" t="s">
        <v>41</v>
      </c>
      <c r="F55" s="47" t="s">
        <v>41</v>
      </c>
      <c r="G55" s="47" t="s">
        <v>41</v>
      </c>
      <c r="H55" s="47" t="s">
        <v>41</v>
      </c>
      <c r="I55" s="47" t="s">
        <v>41</v>
      </c>
    </row>
    <row r="56" spans="1:9" ht="12" customHeight="1" x14ac:dyDescent="0.2">
      <c r="A56" s="56" t="s">
        <v>53</v>
      </c>
      <c r="B56" s="69" t="s">
        <v>41</v>
      </c>
      <c r="C56" s="47" t="s">
        <v>41</v>
      </c>
      <c r="D56" s="47" t="s">
        <v>41</v>
      </c>
      <c r="E56" s="47" t="s">
        <v>41</v>
      </c>
      <c r="F56" s="47" t="s">
        <v>41</v>
      </c>
      <c r="G56" s="47" t="s">
        <v>41</v>
      </c>
      <c r="H56" s="47" t="s">
        <v>41</v>
      </c>
      <c r="I56" s="47" t="s">
        <v>41</v>
      </c>
    </row>
    <row r="57" spans="1:9" ht="12" customHeight="1" x14ac:dyDescent="0.2">
      <c r="A57" s="56" t="s">
        <v>54</v>
      </c>
      <c r="B57" s="69" t="s">
        <v>41</v>
      </c>
      <c r="C57" s="47" t="s">
        <v>41</v>
      </c>
      <c r="D57" s="47" t="s">
        <v>41</v>
      </c>
      <c r="E57" s="47" t="s">
        <v>41</v>
      </c>
      <c r="F57" s="47" t="s">
        <v>41</v>
      </c>
      <c r="G57" s="47" t="s">
        <v>41</v>
      </c>
      <c r="H57" s="47" t="s">
        <v>41</v>
      </c>
      <c r="I57" s="47" t="s">
        <v>41</v>
      </c>
    </row>
    <row r="58" spans="1:9" ht="12" customHeight="1" x14ac:dyDescent="0.2">
      <c r="A58" s="58" t="s">
        <v>55</v>
      </c>
      <c r="B58" s="49" t="s">
        <v>41</v>
      </c>
      <c r="C58" s="59" t="s">
        <v>41</v>
      </c>
      <c r="D58" s="59" t="s">
        <v>41</v>
      </c>
      <c r="E58" s="59" t="s">
        <v>41</v>
      </c>
      <c r="F58" s="59" t="s">
        <v>41</v>
      </c>
      <c r="G58" s="59" t="s">
        <v>41</v>
      </c>
      <c r="H58" s="59" t="s">
        <v>41</v>
      </c>
      <c r="I58" s="59" t="s">
        <v>41</v>
      </c>
    </row>
    <row r="59" spans="1:9" ht="12" customHeight="1" x14ac:dyDescent="0.2">
      <c r="A59" s="79" t="s">
        <v>75</v>
      </c>
      <c r="B59" s="52"/>
      <c r="C59" s="53"/>
      <c r="D59" s="53"/>
      <c r="E59" s="53"/>
      <c r="F59" s="53"/>
      <c r="G59" s="53"/>
      <c r="H59" s="53"/>
      <c r="I59" s="53"/>
    </row>
    <row r="60" spans="1:9" ht="12" customHeight="1" x14ac:dyDescent="0.2">
      <c r="A60" s="54" t="s">
        <v>57</v>
      </c>
      <c r="B60" s="55" t="s">
        <v>41</v>
      </c>
      <c r="C60" s="41" t="s">
        <v>41</v>
      </c>
      <c r="D60" s="41" t="s">
        <v>41</v>
      </c>
      <c r="E60" s="41" t="s">
        <v>41</v>
      </c>
      <c r="F60" s="41" t="s">
        <v>41</v>
      </c>
      <c r="G60" s="41" t="s">
        <v>41</v>
      </c>
      <c r="H60" s="41" t="s">
        <v>41</v>
      </c>
      <c r="I60" s="41" t="s">
        <v>41</v>
      </c>
    </row>
    <row r="61" spans="1:9" ht="12" customHeight="1" x14ac:dyDescent="0.2">
      <c r="A61" s="58" t="s">
        <v>55</v>
      </c>
      <c r="B61" s="49" t="s">
        <v>41</v>
      </c>
      <c r="C61" s="59" t="s">
        <v>41</v>
      </c>
      <c r="D61" s="59" t="s">
        <v>41</v>
      </c>
      <c r="E61" s="59" t="s">
        <v>41</v>
      </c>
      <c r="F61" s="59" t="s">
        <v>41</v>
      </c>
      <c r="G61" s="59" t="s">
        <v>41</v>
      </c>
      <c r="H61" s="59" t="s">
        <v>41</v>
      </c>
      <c r="I61" s="59" t="s">
        <v>41</v>
      </c>
    </row>
    <row r="62" spans="1:9" ht="12" customHeight="1" x14ac:dyDescent="0.2">
      <c r="A62" s="80" t="s">
        <v>76</v>
      </c>
      <c r="B62" s="81"/>
      <c r="C62" s="81"/>
      <c r="D62" s="81"/>
      <c r="E62" s="81"/>
      <c r="F62" s="81"/>
      <c r="G62" s="81"/>
      <c r="H62" s="81"/>
      <c r="I62" s="81"/>
    </row>
    <row r="63" spans="1:9" ht="12" customHeight="1" x14ac:dyDescent="0.2">
      <c r="A63" s="66" t="s">
        <v>77</v>
      </c>
      <c r="B63" s="82">
        <v>1470967</v>
      </c>
      <c r="C63" s="40">
        <v>1533668</v>
      </c>
      <c r="D63" s="40">
        <v>1605147</v>
      </c>
      <c r="E63" s="40">
        <v>1593234</v>
      </c>
      <c r="F63" s="40">
        <v>1714147</v>
      </c>
      <c r="G63" s="40">
        <v>1722275</v>
      </c>
      <c r="H63" s="40">
        <v>1845686</v>
      </c>
      <c r="I63" s="40">
        <v>1668855</v>
      </c>
    </row>
    <row r="64" spans="1:9" ht="12" customHeight="1" x14ac:dyDescent="0.2">
      <c r="A64" s="75" t="s">
        <v>78</v>
      </c>
      <c r="B64" s="47">
        <v>6.6363206671770243</v>
      </c>
      <c r="C64" s="47">
        <v>4.2625701324366894</v>
      </c>
      <c r="D64" s="47">
        <v>4.6606566740650521</v>
      </c>
      <c r="E64" s="47">
        <v>-0.74217501574622136</v>
      </c>
      <c r="F64" s="47">
        <v>7.589155139797418</v>
      </c>
      <c r="G64" s="47">
        <v>0.47417170172686474</v>
      </c>
      <c r="H64" s="47">
        <v>7.1655804096326081</v>
      </c>
      <c r="I64" s="47">
        <v>-9.5807737610839538</v>
      </c>
    </row>
    <row r="65" spans="1:9" ht="12" customHeight="1" x14ac:dyDescent="0.2">
      <c r="A65" s="75" t="s">
        <v>79</v>
      </c>
      <c r="B65" s="69" t="s">
        <v>41</v>
      </c>
      <c r="C65" s="47" t="s">
        <v>41</v>
      </c>
      <c r="D65" s="47" t="s">
        <v>41</v>
      </c>
      <c r="E65" s="47" t="s">
        <v>41</v>
      </c>
      <c r="F65" s="47" t="s">
        <v>41</v>
      </c>
      <c r="G65" s="47" t="s">
        <v>41</v>
      </c>
      <c r="H65" s="47" t="s">
        <v>41</v>
      </c>
      <c r="I65" s="47" t="s">
        <v>41</v>
      </c>
    </row>
    <row r="66" spans="1:9" ht="12" customHeight="1" x14ac:dyDescent="0.2">
      <c r="A66" s="75" t="s">
        <v>80</v>
      </c>
      <c r="B66" s="69" t="s">
        <v>41</v>
      </c>
      <c r="C66" s="47" t="s">
        <v>41</v>
      </c>
      <c r="D66" s="47" t="s">
        <v>41</v>
      </c>
      <c r="E66" s="47" t="s">
        <v>41</v>
      </c>
      <c r="F66" s="47" t="s">
        <v>41</v>
      </c>
      <c r="G66" s="47" t="s">
        <v>41</v>
      </c>
      <c r="H66" s="47" t="s">
        <v>41</v>
      </c>
      <c r="I66" s="47" t="s">
        <v>41</v>
      </c>
    </row>
    <row r="67" spans="1:9" ht="12" customHeight="1" x14ac:dyDescent="0.2">
      <c r="A67" s="76" t="s">
        <v>81</v>
      </c>
      <c r="B67" s="69" t="s">
        <v>41</v>
      </c>
      <c r="C67" s="59" t="s">
        <v>41</v>
      </c>
      <c r="D67" s="59" t="s">
        <v>41</v>
      </c>
      <c r="E67" s="59" t="s">
        <v>41</v>
      </c>
      <c r="F67" s="59" t="s">
        <v>41</v>
      </c>
      <c r="G67" s="59" t="s">
        <v>41</v>
      </c>
      <c r="H67" s="59" t="s">
        <v>41</v>
      </c>
      <c r="I67" s="59" t="s">
        <v>41</v>
      </c>
    </row>
    <row r="68" spans="1:9" ht="12" customHeight="1" x14ac:dyDescent="0.2">
      <c r="A68" s="80" t="s">
        <v>82</v>
      </c>
      <c r="B68" s="81"/>
      <c r="C68" s="81"/>
      <c r="D68" s="81"/>
      <c r="E68" s="81"/>
      <c r="F68" s="81"/>
      <c r="G68" s="81"/>
      <c r="H68" s="81"/>
      <c r="I68" s="81"/>
    </row>
    <row r="69" spans="1:9" ht="12" customHeight="1" x14ac:dyDescent="0.2">
      <c r="A69" s="66" t="s">
        <v>83</v>
      </c>
      <c r="B69" s="82">
        <v>2103077</v>
      </c>
      <c r="C69" s="40">
        <v>2304271</v>
      </c>
      <c r="D69" s="40">
        <v>2548455</v>
      </c>
      <c r="E69" s="40">
        <v>2749649</v>
      </c>
      <c r="F69" s="40">
        <v>2945752</v>
      </c>
      <c r="G69" s="40">
        <v>2997547</v>
      </c>
      <c r="H69" s="40">
        <v>2823843</v>
      </c>
      <c r="I69" s="40">
        <v>2501420</v>
      </c>
    </row>
    <row r="70" spans="1:9" ht="12" customHeight="1" x14ac:dyDescent="0.2">
      <c r="A70" s="75" t="s">
        <v>84</v>
      </c>
      <c r="B70" s="47">
        <v>-1.5298138827109915</v>
      </c>
      <c r="C70" s="47">
        <v>9.5666492477450902</v>
      </c>
      <c r="D70" s="47">
        <v>10.597017451506355</v>
      </c>
      <c r="E70" s="47">
        <v>7.8947440704269845</v>
      </c>
      <c r="F70" s="47">
        <v>7.1319284752344752</v>
      </c>
      <c r="G70" s="47">
        <v>1.7582946561692905</v>
      </c>
      <c r="H70" s="47">
        <v>-5.7948716066837314</v>
      </c>
      <c r="I70" s="47">
        <v>-11.417879818389336</v>
      </c>
    </row>
    <row r="71" spans="1:9" ht="12" customHeight="1" x14ac:dyDescent="0.2">
      <c r="A71" s="75" t="s">
        <v>85</v>
      </c>
      <c r="B71" s="69" t="s">
        <v>41</v>
      </c>
      <c r="C71" s="47" t="s">
        <v>41</v>
      </c>
      <c r="D71" s="47" t="s">
        <v>41</v>
      </c>
      <c r="E71" s="47" t="s">
        <v>41</v>
      </c>
      <c r="F71" s="47" t="s">
        <v>41</v>
      </c>
      <c r="G71" s="47" t="s">
        <v>41</v>
      </c>
      <c r="H71" s="47" t="s">
        <v>41</v>
      </c>
      <c r="I71" s="47" t="s">
        <v>41</v>
      </c>
    </row>
    <row r="72" spans="1:9" ht="12" customHeight="1" x14ac:dyDescent="0.2">
      <c r="A72" s="75" t="s">
        <v>86</v>
      </c>
      <c r="B72" s="69" t="s">
        <v>41</v>
      </c>
      <c r="C72" s="47" t="s">
        <v>41</v>
      </c>
      <c r="D72" s="47" t="s">
        <v>41</v>
      </c>
      <c r="E72" s="47" t="s">
        <v>41</v>
      </c>
      <c r="F72" s="47" t="s">
        <v>41</v>
      </c>
      <c r="G72" s="47" t="s">
        <v>41</v>
      </c>
      <c r="H72" s="47" t="s">
        <v>41</v>
      </c>
      <c r="I72" s="47" t="s">
        <v>41</v>
      </c>
    </row>
    <row r="73" spans="1:9" ht="12" customHeight="1" x14ac:dyDescent="0.2">
      <c r="A73" s="76" t="s">
        <v>87</v>
      </c>
      <c r="B73" s="49" t="s">
        <v>41</v>
      </c>
      <c r="C73" s="59" t="s">
        <v>41</v>
      </c>
      <c r="D73" s="59" t="s">
        <v>41</v>
      </c>
      <c r="E73" s="59" t="s">
        <v>41</v>
      </c>
      <c r="F73" s="59" t="s">
        <v>41</v>
      </c>
      <c r="G73" s="59" t="s">
        <v>41</v>
      </c>
      <c r="H73" s="59" t="s">
        <v>41</v>
      </c>
      <c r="I73" s="59" t="s">
        <v>41</v>
      </c>
    </row>
    <row r="74" spans="1:9" s="274" customFormat="1" ht="12" customHeight="1" x14ac:dyDescent="0.2">
      <c r="A74" s="314" t="s">
        <v>415</v>
      </c>
      <c r="B74" s="152"/>
      <c r="C74" s="146"/>
      <c r="D74" s="146"/>
      <c r="E74" s="146"/>
      <c r="F74" s="146"/>
      <c r="G74" s="146"/>
      <c r="H74" s="146"/>
      <c r="I74" s="146"/>
    </row>
    <row r="75" spans="1:9" ht="12" customHeight="1" x14ac:dyDescent="0.2">
      <c r="A75" s="83" t="s">
        <v>88</v>
      </c>
      <c r="B75" s="84"/>
      <c r="C75" s="84"/>
      <c r="D75" s="84"/>
      <c r="E75" s="84"/>
      <c r="F75" s="84"/>
      <c r="G75" s="84"/>
      <c r="H75" s="84"/>
      <c r="I75" s="84"/>
    </row>
    <row r="76" spans="1:9" ht="12" customHeight="1" x14ac:dyDescent="0.2">
      <c r="A76" s="83" t="s">
        <v>89</v>
      </c>
      <c r="B76" s="84"/>
      <c r="C76" s="84"/>
      <c r="D76" s="84"/>
      <c r="E76" s="84"/>
      <c r="F76" s="84"/>
      <c r="G76" s="84"/>
      <c r="H76" s="84"/>
      <c r="I76" s="84"/>
    </row>
    <row r="77" spans="1:9" ht="24" customHeight="1" x14ac:dyDescent="0.2">
      <c r="A77" s="351" t="s">
        <v>413</v>
      </c>
      <c r="B77" s="351"/>
      <c r="C77" s="351"/>
      <c r="D77" s="351"/>
      <c r="E77" s="351"/>
      <c r="F77" s="351"/>
      <c r="G77" s="351"/>
      <c r="H77" s="351"/>
      <c r="I77" s="351"/>
    </row>
    <row r="78" spans="1:9" ht="12" customHeight="1" x14ac:dyDescent="0.2">
      <c r="A78" s="351" t="s">
        <v>523</v>
      </c>
      <c r="B78" s="351"/>
      <c r="C78" s="351"/>
      <c r="D78" s="351"/>
      <c r="E78" s="351"/>
      <c r="F78" s="351"/>
      <c r="G78" s="351"/>
      <c r="H78" s="351"/>
      <c r="I78" s="351"/>
    </row>
    <row r="79" spans="1:9" ht="24" customHeight="1" x14ac:dyDescent="0.2">
      <c r="A79" s="352" t="s">
        <v>90</v>
      </c>
      <c r="B79" s="352"/>
      <c r="C79" s="352"/>
      <c r="D79" s="352"/>
      <c r="E79" s="352"/>
      <c r="F79" s="352"/>
      <c r="G79" s="352"/>
      <c r="H79" s="352"/>
      <c r="I79" s="352"/>
    </row>
  </sheetData>
  <mergeCells count="3">
    <mergeCell ref="A77:I77"/>
    <mergeCell ref="A78:I78"/>
    <mergeCell ref="A79:I79"/>
  </mergeCells>
  <pageMargins left="0.25" right="0.25" top="0.75" bottom="0.75" header="0.3" footer="0.3"/>
  <pageSetup scale="72" orientation="portrait" verticalDpi="0" r:id="rId1"/>
  <headerFooter>
    <oddFooter>&amp;L&amp;1#&amp;"Calibri"&amp;9&amp;K000000INTERNAL. This information is accessible to ADB Management and staff. It may be shared outside ADB with appropriate permission.</oddFooter>
  </headerFooter>
  <ignoredErrors>
    <ignoredError sqref="B5:G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F47B5-A775-43FA-9242-8D1109B59454}">
  <sheetPr>
    <pageSetUpPr fitToPage="1"/>
  </sheetPr>
  <dimension ref="A1:U77"/>
  <sheetViews>
    <sheetView workbookViewId="0">
      <selection activeCell="A3" sqref="A3"/>
    </sheetView>
  </sheetViews>
  <sheetFormatPr baseColWidth="10" defaultColWidth="8.5" defaultRowHeight="11" x14ac:dyDescent="0.15"/>
  <cols>
    <col min="1" max="1" width="44.5" style="2" customWidth="1"/>
    <col min="2" max="15" width="9.6640625" style="2" customWidth="1"/>
    <col min="16" max="16384" width="8.5" style="86"/>
  </cols>
  <sheetData>
    <row r="1" spans="1:17" s="2" customFormat="1" ht="18" x14ac:dyDescent="0.15">
      <c r="A1" s="29" t="s">
        <v>0</v>
      </c>
      <c r="B1" s="29"/>
    </row>
    <row r="2" spans="1:17" ht="18" x14ac:dyDescent="0.15">
      <c r="A2" s="30" t="s">
        <v>1</v>
      </c>
      <c r="B2" s="85"/>
      <c r="N2" s="86"/>
      <c r="O2" s="86"/>
    </row>
    <row r="3" spans="1:17" s="2" customFormat="1" ht="15" customHeight="1" x14ac:dyDescent="0.15">
      <c r="A3" s="4" t="s">
        <v>527</v>
      </c>
      <c r="B3" s="6"/>
      <c r="C3" s="6"/>
      <c r="D3" s="6"/>
      <c r="E3" s="6"/>
      <c r="F3" s="6"/>
      <c r="G3" s="6"/>
      <c r="H3" s="6"/>
    </row>
    <row r="4" spans="1:17" ht="12" customHeight="1" x14ac:dyDescent="0.15">
      <c r="A4" s="172" t="s">
        <v>32</v>
      </c>
      <c r="B4" s="172"/>
      <c r="C4" s="22"/>
      <c r="D4" s="22"/>
      <c r="E4" s="22"/>
      <c r="F4" s="22"/>
      <c r="G4" s="22"/>
      <c r="H4" s="22"/>
      <c r="I4" s="22"/>
      <c r="J4" s="22"/>
      <c r="K4" s="22"/>
      <c r="L4" s="22"/>
      <c r="M4" s="22"/>
      <c r="N4" s="22"/>
      <c r="O4" s="22"/>
    </row>
    <row r="5" spans="1:17" ht="12" customHeight="1" thickBot="1" x14ac:dyDescent="0.2">
      <c r="A5" s="32" t="s">
        <v>5</v>
      </c>
      <c r="B5" s="34">
        <v>2007</v>
      </c>
      <c r="C5" s="34">
        <v>2008</v>
      </c>
      <c r="D5" s="34">
        <v>2009</v>
      </c>
      <c r="E5" s="34">
        <v>2010</v>
      </c>
      <c r="F5" s="34">
        <v>2011</v>
      </c>
      <c r="G5" s="88">
        <v>2012</v>
      </c>
      <c r="H5" s="34">
        <v>2013</v>
      </c>
      <c r="I5" s="34">
        <v>2014</v>
      </c>
      <c r="J5" s="34">
        <v>2015</v>
      </c>
      <c r="K5" s="34">
        <v>2016</v>
      </c>
      <c r="L5" s="34">
        <v>2017</v>
      </c>
      <c r="M5" s="88">
        <v>2018</v>
      </c>
      <c r="N5" s="88">
        <v>2019</v>
      </c>
      <c r="O5" s="88">
        <v>2020</v>
      </c>
    </row>
    <row r="6" spans="1:17" ht="12" customHeight="1" thickTop="1" x14ac:dyDescent="0.15">
      <c r="A6" s="35" t="s">
        <v>91</v>
      </c>
      <c r="B6" s="89"/>
      <c r="C6" s="89"/>
      <c r="D6" s="89"/>
      <c r="E6" s="89"/>
      <c r="F6" s="89"/>
      <c r="G6" s="89"/>
      <c r="H6" s="89"/>
      <c r="I6" s="89"/>
      <c r="J6" s="89"/>
      <c r="K6" s="89"/>
      <c r="L6" s="89"/>
      <c r="M6" s="89"/>
      <c r="N6" s="89"/>
      <c r="O6" s="89"/>
    </row>
    <row r="7" spans="1:17" ht="12" customHeight="1" x14ac:dyDescent="0.15">
      <c r="A7" s="66" t="s">
        <v>92</v>
      </c>
      <c r="B7" s="40">
        <v>37</v>
      </c>
      <c r="C7" s="40">
        <v>36</v>
      </c>
      <c r="D7" s="40">
        <v>36</v>
      </c>
      <c r="E7" s="40">
        <v>31</v>
      </c>
      <c r="F7" s="40">
        <v>33</v>
      </c>
      <c r="G7" s="40">
        <v>33</v>
      </c>
      <c r="H7" s="40">
        <v>33</v>
      </c>
      <c r="I7" s="40">
        <v>34</v>
      </c>
      <c r="J7" s="40">
        <v>32</v>
      </c>
      <c r="K7" s="40">
        <v>32</v>
      </c>
      <c r="L7" s="40">
        <v>32</v>
      </c>
      <c r="M7" s="40">
        <v>33</v>
      </c>
      <c r="N7" s="40">
        <v>32</v>
      </c>
      <c r="O7" s="40">
        <v>30</v>
      </c>
    </row>
    <row r="8" spans="1:17" ht="12" customHeight="1" x14ac:dyDescent="0.15">
      <c r="A8" s="90" t="s">
        <v>93</v>
      </c>
      <c r="B8" s="43">
        <v>23</v>
      </c>
      <c r="C8" s="43">
        <v>22</v>
      </c>
      <c r="D8" s="43">
        <v>22</v>
      </c>
      <c r="E8" s="43">
        <v>22</v>
      </c>
      <c r="F8" s="43">
        <v>24</v>
      </c>
      <c r="G8" s="43">
        <v>24</v>
      </c>
      <c r="H8" s="43">
        <v>24</v>
      </c>
      <c r="I8" s="43">
        <v>25</v>
      </c>
      <c r="J8" s="43">
        <v>25</v>
      </c>
      <c r="K8" s="43">
        <v>25</v>
      </c>
      <c r="L8" s="43">
        <v>25</v>
      </c>
      <c r="M8" s="43">
        <v>26</v>
      </c>
      <c r="N8" s="43">
        <v>26</v>
      </c>
      <c r="O8" s="43">
        <v>24</v>
      </c>
    </row>
    <row r="9" spans="1:17" ht="12" customHeight="1" x14ac:dyDescent="0.15">
      <c r="A9" s="90" t="s">
        <v>441</v>
      </c>
      <c r="B9" s="43">
        <v>14</v>
      </c>
      <c r="C9" s="43">
        <v>14</v>
      </c>
      <c r="D9" s="43">
        <v>14</v>
      </c>
      <c r="E9" s="43">
        <v>9</v>
      </c>
      <c r="F9" s="43">
        <v>9</v>
      </c>
      <c r="G9" s="43">
        <v>9</v>
      </c>
      <c r="H9" s="43">
        <v>9</v>
      </c>
      <c r="I9" s="43">
        <v>9</v>
      </c>
      <c r="J9" s="43">
        <v>7</v>
      </c>
      <c r="K9" s="43">
        <v>7</v>
      </c>
      <c r="L9" s="43">
        <v>7</v>
      </c>
      <c r="M9" s="43">
        <v>7</v>
      </c>
      <c r="N9" s="43">
        <v>6</v>
      </c>
      <c r="O9" s="43">
        <v>6</v>
      </c>
    </row>
    <row r="10" spans="1:17" ht="12" customHeight="1" x14ac:dyDescent="0.15">
      <c r="A10" s="51" t="s">
        <v>94</v>
      </c>
      <c r="B10" s="91"/>
      <c r="C10" s="91"/>
      <c r="D10" s="91"/>
      <c r="E10" s="91"/>
      <c r="F10" s="91"/>
      <c r="G10" s="91"/>
      <c r="H10" s="91"/>
      <c r="I10" s="91"/>
      <c r="J10" s="91"/>
      <c r="K10" s="91"/>
      <c r="L10" s="91"/>
      <c r="M10" s="91"/>
      <c r="N10" s="91"/>
      <c r="O10" s="91"/>
      <c r="Q10" s="335"/>
    </row>
    <row r="11" spans="1:17" ht="12" customHeight="1" x14ac:dyDescent="0.15">
      <c r="A11" s="66" t="s">
        <v>95</v>
      </c>
      <c r="B11" s="40">
        <v>1533934.2785888</v>
      </c>
      <c r="C11" s="40">
        <v>1630331.6384838</v>
      </c>
      <c r="D11" s="40">
        <v>1571471.3797711998</v>
      </c>
      <c r="E11" s="40">
        <v>1968285.5016480002</v>
      </c>
      <c r="F11" s="40">
        <v>2604566.8295919006</v>
      </c>
      <c r="G11" s="40">
        <v>3149325.7670487999</v>
      </c>
      <c r="H11" s="40">
        <v>3426558.1117810002</v>
      </c>
      <c r="I11" s="40">
        <v>3894545.0907819998</v>
      </c>
      <c r="J11" s="40">
        <v>4715290.439514</v>
      </c>
      <c r="K11" s="40">
        <v>5540751.4852</v>
      </c>
      <c r="L11" s="40">
        <v>6430920.1132647991</v>
      </c>
      <c r="M11" s="40">
        <v>7693393.5906387996</v>
      </c>
      <c r="N11" s="40">
        <v>8122439.1825839998</v>
      </c>
      <c r="O11" s="40">
        <v>9091656.3445988037</v>
      </c>
      <c r="Q11" s="334"/>
    </row>
    <row r="12" spans="1:17" ht="12" customHeight="1" x14ac:dyDescent="0.15">
      <c r="A12" s="90" t="s">
        <v>93</v>
      </c>
      <c r="B12" s="43">
        <v>1365235.3675887999</v>
      </c>
      <c r="C12" s="43">
        <v>1453250.5464837998</v>
      </c>
      <c r="D12" s="43">
        <v>1382732.9047711999</v>
      </c>
      <c r="E12" s="43">
        <v>1760100.714648</v>
      </c>
      <c r="F12" s="43">
        <v>2335274.3035919</v>
      </c>
      <c r="G12" s="43">
        <v>2830681.5580487996</v>
      </c>
      <c r="H12" s="43">
        <v>3079441.3997810003</v>
      </c>
      <c r="I12" s="43">
        <v>3453874.8277819999</v>
      </c>
      <c r="J12" s="43">
        <v>4258329.5165140005</v>
      </c>
      <c r="K12" s="43">
        <v>5007521.6162</v>
      </c>
      <c r="L12" s="43">
        <v>5791213.7102648001</v>
      </c>
      <c r="M12" s="43">
        <v>6980883.0556387994</v>
      </c>
      <c r="N12" s="43">
        <v>7362382.6445839992</v>
      </c>
      <c r="O12" s="43">
        <v>8289515.8135988014</v>
      </c>
      <c r="Q12" s="334"/>
    </row>
    <row r="13" spans="1:17" ht="12" customHeight="1" x14ac:dyDescent="0.15">
      <c r="A13" s="90" t="s">
        <v>441</v>
      </c>
      <c r="B13" s="43">
        <v>168698.91099999999</v>
      </c>
      <c r="C13" s="43">
        <v>177081.092</v>
      </c>
      <c r="D13" s="43">
        <v>188738.47499999998</v>
      </c>
      <c r="E13" s="43">
        <v>208184.78699999995</v>
      </c>
      <c r="F13" s="43">
        <v>269292.52599999995</v>
      </c>
      <c r="G13" s="43">
        <v>318644.20900000003</v>
      </c>
      <c r="H13" s="43">
        <v>347116.712</v>
      </c>
      <c r="I13" s="43">
        <v>440670.26299999998</v>
      </c>
      <c r="J13" s="43">
        <v>456960.92299999995</v>
      </c>
      <c r="K13" s="43">
        <v>533229.86900000006</v>
      </c>
      <c r="L13" s="43">
        <v>639706.40300000017</v>
      </c>
      <c r="M13" s="43">
        <v>712510.53500000015</v>
      </c>
      <c r="N13" s="43">
        <v>760056.53800000018</v>
      </c>
      <c r="O13" s="43">
        <v>802140.53100000008</v>
      </c>
      <c r="Q13" s="334"/>
    </row>
    <row r="14" spans="1:17" ht="12" customHeight="1" x14ac:dyDescent="0.15">
      <c r="A14" s="75" t="s">
        <v>96</v>
      </c>
      <c r="B14" s="69" t="s">
        <v>41</v>
      </c>
      <c r="C14" s="69" t="s">
        <v>41</v>
      </c>
      <c r="D14" s="69" t="s">
        <v>41</v>
      </c>
      <c r="E14" s="69" t="s">
        <v>41</v>
      </c>
      <c r="F14" s="69" t="s">
        <v>41</v>
      </c>
      <c r="G14" s="43">
        <v>2590120.8199999998</v>
      </c>
      <c r="H14" s="43">
        <v>2803347.5460000001</v>
      </c>
      <c r="I14" s="43">
        <v>3077644.7060000002</v>
      </c>
      <c r="J14" s="43">
        <v>3777830.628</v>
      </c>
      <c r="K14" s="43">
        <v>4535698.6839999994</v>
      </c>
      <c r="L14" s="43">
        <v>5253654.2100000009</v>
      </c>
      <c r="M14" s="43">
        <v>6156917.6229999997</v>
      </c>
      <c r="N14" s="43">
        <v>6487501.4910000004</v>
      </c>
      <c r="O14" s="43">
        <v>7291663.0389999989</v>
      </c>
      <c r="Q14" s="334"/>
    </row>
    <row r="15" spans="1:17" ht="12" customHeight="1" x14ac:dyDescent="0.15">
      <c r="A15" s="75" t="s">
        <v>97</v>
      </c>
      <c r="B15" s="69" t="s">
        <v>41</v>
      </c>
      <c r="C15" s="69" t="s">
        <v>41</v>
      </c>
      <c r="D15" s="69" t="s">
        <v>41</v>
      </c>
      <c r="E15" s="69" t="s">
        <v>41</v>
      </c>
      <c r="F15" s="69" t="s">
        <v>41</v>
      </c>
      <c r="G15" s="43">
        <v>559204.94704880007</v>
      </c>
      <c r="H15" s="43">
        <v>623210.56578099995</v>
      </c>
      <c r="I15" s="43">
        <v>816900.38478199998</v>
      </c>
      <c r="J15" s="43">
        <v>937459.81151400006</v>
      </c>
      <c r="K15" s="43">
        <v>1005052.8012000001</v>
      </c>
      <c r="L15" s="43">
        <v>1177265.9032647999</v>
      </c>
      <c r="M15" s="43">
        <v>1536475.9676388002</v>
      </c>
      <c r="N15" s="43">
        <v>1634937.6915840001</v>
      </c>
      <c r="O15" s="43">
        <v>1799993.3055988003</v>
      </c>
      <c r="Q15" s="334"/>
    </row>
    <row r="16" spans="1:17" ht="12" customHeight="1" x14ac:dyDescent="0.15">
      <c r="A16" s="75" t="s">
        <v>98</v>
      </c>
      <c r="B16" s="47">
        <v>18.931387467718039</v>
      </c>
      <c r="C16" s="47">
        <v>6.2843213845957173</v>
      </c>
      <c r="D16" s="47">
        <v>-3.6103242630646584</v>
      </c>
      <c r="E16" s="47">
        <v>25.251119873056489</v>
      </c>
      <c r="F16" s="47">
        <v>32.326678594703694</v>
      </c>
      <c r="G16" s="47">
        <v>20.915529264505587</v>
      </c>
      <c r="H16" s="47">
        <v>8.8029110113937747</v>
      </c>
      <c r="I16" s="47">
        <v>13.657640224807308</v>
      </c>
      <c r="J16" s="47">
        <v>21.074228943314139</v>
      </c>
      <c r="K16" s="47">
        <v>17.506048806000578</v>
      </c>
      <c r="L16" s="47">
        <v>16.065846491085992</v>
      </c>
      <c r="M16" s="47">
        <v>19.631303999095671</v>
      </c>
      <c r="N16" s="47">
        <v>5.5768054356045971</v>
      </c>
      <c r="O16" s="47">
        <v>11.932587492843078</v>
      </c>
      <c r="Q16" s="334"/>
    </row>
    <row r="17" spans="1:17" ht="12" customHeight="1" x14ac:dyDescent="0.15">
      <c r="A17" s="75" t="s">
        <v>99</v>
      </c>
      <c r="B17" s="69" t="s">
        <v>41</v>
      </c>
      <c r="C17" s="69" t="s">
        <v>41</v>
      </c>
      <c r="D17" s="69" t="s">
        <v>41</v>
      </c>
      <c r="E17" s="69" t="s">
        <v>41</v>
      </c>
      <c r="F17" s="69" t="s">
        <v>41</v>
      </c>
      <c r="G17" s="69" t="s">
        <v>41</v>
      </c>
      <c r="H17" s="69" t="s">
        <v>41</v>
      </c>
      <c r="I17" s="69" t="s">
        <v>41</v>
      </c>
      <c r="J17" s="69" t="s">
        <v>41</v>
      </c>
      <c r="K17" s="69" t="s">
        <v>41</v>
      </c>
      <c r="L17" s="69" t="s">
        <v>41</v>
      </c>
      <c r="M17" s="69" t="s">
        <v>41</v>
      </c>
      <c r="N17" s="69" t="s">
        <v>41</v>
      </c>
      <c r="O17" s="69" t="s">
        <v>41</v>
      </c>
      <c r="Q17" s="334"/>
    </row>
    <row r="18" spans="1:17" ht="12" customHeight="1" x14ac:dyDescent="0.15">
      <c r="A18" s="75" t="s">
        <v>100</v>
      </c>
      <c r="B18" s="69" t="s">
        <v>41</v>
      </c>
      <c r="C18" s="69" t="s">
        <v>41</v>
      </c>
      <c r="D18" s="69" t="s">
        <v>41</v>
      </c>
      <c r="E18" s="69" t="s">
        <v>41</v>
      </c>
      <c r="F18" s="69" t="s">
        <v>41</v>
      </c>
      <c r="G18" s="69" t="s">
        <v>41</v>
      </c>
      <c r="H18" s="69" t="s">
        <v>41</v>
      </c>
      <c r="I18" s="69" t="s">
        <v>41</v>
      </c>
      <c r="J18" s="69" t="s">
        <v>41</v>
      </c>
      <c r="K18" s="69" t="s">
        <v>41</v>
      </c>
      <c r="L18" s="69" t="s">
        <v>41</v>
      </c>
      <c r="M18" s="69" t="s">
        <v>41</v>
      </c>
      <c r="N18" s="69" t="s">
        <v>41</v>
      </c>
      <c r="O18" s="69" t="s">
        <v>41</v>
      </c>
      <c r="Q18" s="334"/>
    </row>
    <row r="19" spans="1:17" ht="12" customHeight="1" x14ac:dyDescent="0.15">
      <c r="A19" s="75" t="s">
        <v>101</v>
      </c>
      <c r="B19" s="69" t="s">
        <v>41</v>
      </c>
      <c r="C19" s="69" t="s">
        <v>41</v>
      </c>
      <c r="D19" s="69" t="s">
        <v>41</v>
      </c>
      <c r="E19" s="69" t="s">
        <v>41</v>
      </c>
      <c r="F19" s="69" t="s">
        <v>41</v>
      </c>
      <c r="G19" s="69" t="s">
        <v>41</v>
      </c>
      <c r="H19" s="69" t="s">
        <v>41</v>
      </c>
      <c r="I19" s="69" t="s">
        <v>41</v>
      </c>
      <c r="J19" s="69" t="s">
        <v>41</v>
      </c>
      <c r="K19" s="69" t="s">
        <v>41</v>
      </c>
      <c r="L19" s="69" t="s">
        <v>41</v>
      </c>
      <c r="M19" s="69" t="s">
        <v>41</v>
      </c>
      <c r="N19" s="69" t="s">
        <v>41</v>
      </c>
      <c r="O19" s="69" t="s">
        <v>41</v>
      </c>
      <c r="Q19" s="334"/>
    </row>
    <row r="20" spans="1:17" ht="12" customHeight="1" x14ac:dyDescent="0.15">
      <c r="A20" s="75" t="s">
        <v>102</v>
      </c>
      <c r="B20" s="43">
        <v>77661.673999999999</v>
      </c>
      <c r="C20" s="43">
        <v>100726.61299999998</v>
      </c>
      <c r="D20" s="43">
        <v>124970.05464260001</v>
      </c>
      <c r="E20" s="43">
        <v>104076.20000000003</v>
      </c>
      <c r="F20" s="43">
        <v>98305.67</v>
      </c>
      <c r="G20" s="43">
        <v>116635.36800000003</v>
      </c>
      <c r="H20" s="43">
        <v>191032.59799999997</v>
      </c>
      <c r="I20" s="43">
        <v>165473.54999999999</v>
      </c>
      <c r="J20" s="43">
        <v>152811.73200000002</v>
      </c>
      <c r="K20" s="43">
        <v>142348.93399999998</v>
      </c>
      <c r="L20" s="43">
        <v>160672.20499999999</v>
      </c>
      <c r="M20" s="43">
        <v>263146.10999999993</v>
      </c>
      <c r="N20" s="43">
        <v>381688.28399999999</v>
      </c>
      <c r="O20" s="43">
        <v>448061.82299999997</v>
      </c>
      <c r="Q20" s="334"/>
    </row>
    <row r="21" spans="1:17" ht="12" customHeight="1" x14ac:dyDescent="0.15">
      <c r="A21" s="76" t="s">
        <v>103</v>
      </c>
      <c r="B21" s="59">
        <v>5.1537997910857847</v>
      </c>
      <c r="C21" s="59">
        <v>6.1782897799661924</v>
      </c>
      <c r="D21" s="59">
        <v>7.9524232035835851</v>
      </c>
      <c r="E21" s="59">
        <v>5.2876577057982397</v>
      </c>
      <c r="F21" s="59">
        <v>3.7743577505132833</v>
      </c>
      <c r="G21" s="59">
        <v>3.703502801150286</v>
      </c>
      <c r="H21" s="59">
        <v>5.5750578793105072</v>
      </c>
      <c r="I21" s="59">
        <v>4.2488543884537222</v>
      </c>
      <c r="J21" s="59">
        <v>3.2407702974018746</v>
      </c>
      <c r="K21" s="59">
        <v>2.5691268482304386</v>
      </c>
      <c r="L21" s="59">
        <v>2.4984326063791076</v>
      </c>
      <c r="M21" s="59">
        <v>3.4204165807946185</v>
      </c>
      <c r="N21" s="59">
        <v>4.6991830338158724</v>
      </c>
      <c r="O21" s="59">
        <v>4.9282749591188164</v>
      </c>
      <c r="Q21" s="334"/>
    </row>
    <row r="22" spans="1:17" ht="12" customHeight="1" x14ac:dyDescent="0.15">
      <c r="A22" s="51" t="s">
        <v>104</v>
      </c>
      <c r="B22" s="92"/>
      <c r="C22" s="92"/>
      <c r="D22" s="92"/>
      <c r="E22" s="92"/>
      <c r="F22" s="92"/>
      <c r="G22" s="92"/>
      <c r="H22" s="92"/>
      <c r="I22" s="92"/>
      <c r="J22" s="92"/>
      <c r="K22" s="92"/>
      <c r="L22" s="92"/>
      <c r="M22" s="92"/>
      <c r="N22" s="92"/>
      <c r="O22" s="92"/>
    </row>
    <row r="23" spans="1:17" s="2" customFormat="1" ht="12" customHeight="1" x14ac:dyDescent="0.15">
      <c r="A23" s="66" t="s">
        <v>50</v>
      </c>
      <c r="B23" s="41">
        <v>4.899853556260795</v>
      </c>
      <c r="C23" s="41">
        <v>8.9170221885156487</v>
      </c>
      <c r="D23" s="41">
        <v>10.404545870282787</v>
      </c>
      <c r="E23" s="41">
        <v>13.477017316005302</v>
      </c>
      <c r="F23" s="41">
        <v>13.033912748852448</v>
      </c>
      <c r="G23" s="41">
        <v>13.194082122403694</v>
      </c>
      <c r="H23" s="41">
        <v>12.339835577841791</v>
      </c>
      <c r="I23" s="41">
        <v>10.432272948614834</v>
      </c>
      <c r="J23" s="41">
        <v>9.1247757158305607</v>
      </c>
      <c r="K23" s="41">
        <v>8.911066485660939</v>
      </c>
      <c r="L23" s="41">
        <v>8.6007734507344225</v>
      </c>
      <c r="M23" s="41">
        <v>8.1313897702394957</v>
      </c>
      <c r="N23" s="41">
        <v>7.2062383463586013</v>
      </c>
      <c r="O23" s="41">
        <v>7.676355130999946</v>
      </c>
    </row>
    <row r="24" spans="1:17" s="2" customFormat="1" ht="12" customHeight="1" x14ac:dyDescent="0.15">
      <c r="A24" s="75" t="s">
        <v>9</v>
      </c>
      <c r="B24" s="47">
        <v>16.147443841962939</v>
      </c>
      <c r="C24" s="47">
        <v>17.170784371229679</v>
      </c>
      <c r="D24" s="47">
        <v>15.164526253699028</v>
      </c>
      <c r="E24" s="47">
        <v>12.853696282663909</v>
      </c>
      <c r="F24" s="47">
        <v>11.908959904563668</v>
      </c>
      <c r="G24" s="47">
        <v>10.840536364239513</v>
      </c>
      <c r="H24" s="47">
        <v>11.412739962893703</v>
      </c>
      <c r="I24" s="47">
        <v>11.396041119812523</v>
      </c>
      <c r="J24" s="47">
        <v>10.694299967660106</v>
      </c>
      <c r="K24" s="47">
        <v>10.703959597870661</v>
      </c>
      <c r="L24" s="47">
        <v>11.233942831103793</v>
      </c>
      <c r="M24" s="47">
        <v>10.535103334367593</v>
      </c>
      <c r="N24" s="47">
        <v>9.5022557560834322</v>
      </c>
      <c r="O24" s="47">
        <v>9.4695044042997338</v>
      </c>
    </row>
    <row r="25" spans="1:17" s="2" customFormat="1" ht="12" customHeight="1" x14ac:dyDescent="0.15">
      <c r="A25" s="75" t="s">
        <v>442</v>
      </c>
      <c r="B25" s="47">
        <v>3.5110302207161146</v>
      </c>
      <c r="C25" s="47">
        <v>3.3647129698755371</v>
      </c>
      <c r="D25" s="47">
        <v>2.8877855001173591</v>
      </c>
      <c r="E25" s="47">
        <v>2.5855206829524193</v>
      </c>
      <c r="F25" s="47">
        <v>3.0641795885406684</v>
      </c>
      <c r="G25" s="47">
        <v>2.9488651181508589</v>
      </c>
      <c r="H25" s="47">
        <v>3.8505520900968744</v>
      </c>
      <c r="I25" s="47">
        <v>4.0299642020501132</v>
      </c>
      <c r="J25" s="47">
        <v>4.3606280167972002</v>
      </c>
      <c r="K25" s="47">
        <v>4.4284262487277477</v>
      </c>
      <c r="L25" s="47">
        <v>4.7529750594446565</v>
      </c>
      <c r="M25" s="47">
        <v>3.3990259190755472</v>
      </c>
      <c r="N25" s="47">
        <v>3.3176412694307413</v>
      </c>
      <c r="O25" s="47">
        <v>2.7896281505980953</v>
      </c>
    </row>
    <row r="26" spans="1:17" s="2" customFormat="1" ht="12" customHeight="1" x14ac:dyDescent="0.15">
      <c r="A26" s="75" t="s">
        <v>52</v>
      </c>
      <c r="B26" s="47">
        <v>19.097542167438043</v>
      </c>
      <c r="C26" s="47">
        <v>18.032982881747404</v>
      </c>
      <c r="D26" s="47">
        <v>17.84731370486714</v>
      </c>
      <c r="E26" s="47">
        <v>17.772732356219272</v>
      </c>
      <c r="F26" s="47">
        <v>17.185102212095888</v>
      </c>
      <c r="G26" s="47">
        <v>18.661334916769821</v>
      </c>
      <c r="H26" s="47">
        <v>20.958854790319695</v>
      </c>
      <c r="I26" s="47">
        <v>24.287485236359792</v>
      </c>
      <c r="J26" s="47">
        <v>25.658308886695004</v>
      </c>
      <c r="K26" s="47">
        <v>24.886646990007431</v>
      </c>
      <c r="L26" s="47">
        <v>24.796693640923568</v>
      </c>
      <c r="M26" s="47">
        <v>23.943153270410939</v>
      </c>
      <c r="N26" s="47">
        <v>24.376814126041737</v>
      </c>
      <c r="O26" s="47">
        <v>25.271083740296795</v>
      </c>
    </row>
    <row r="27" spans="1:17" s="2" customFormat="1" ht="12" customHeight="1" x14ac:dyDescent="0.15">
      <c r="A27" s="75" t="s">
        <v>53</v>
      </c>
      <c r="B27" s="47">
        <v>12.602067583594881</v>
      </c>
      <c r="C27" s="47">
        <v>12.848787704196205</v>
      </c>
      <c r="D27" s="47">
        <v>13.336008383338102</v>
      </c>
      <c r="E27" s="47">
        <v>13.801656403000489</v>
      </c>
      <c r="F27" s="47">
        <v>11.167176153239309</v>
      </c>
      <c r="G27" s="47">
        <v>15.237808550276913</v>
      </c>
      <c r="H27" s="47">
        <v>15.699162291049451</v>
      </c>
      <c r="I27" s="47">
        <v>15.798268157732828</v>
      </c>
      <c r="J27" s="47">
        <v>14.867360662517322</v>
      </c>
      <c r="K27" s="47">
        <v>14.005032029347106</v>
      </c>
      <c r="L27" s="47">
        <v>14.457730024964723</v>
      </c>
      <c r="M27" s="47">
        <v>15.010876734891806</v>
      </c>
      <c r="N27" s="47">
        <v>14.217738028599177</v>
      </c>
      <c r="O27" s="47">
        <v>12.394048379758784</v>
      </c>
    </row>
    <row r="28" spans="1:17" s="2" customFormat="1" ht="12" customHeight="1" x14ac:dyDescent="0.15">
      <c r="A28" s="75" t="s">
        <v>443</v>
      </c>
      <c r="B28" s="47">
        <v>4.6076494760138127</v>
      </c>
      <c r="C28" s="47">
        <v>5.6593427903853621</v>
      </c>
      <c r="D28" s="47">
        <v>4.720492143095715</v>
      </c>
      <c r="E28" s="47">
        <v>6.4154991726161734</v>
      </c>
      <c r="F28" s="47">
        <v>6.6845192564164355</v>
      </c>
      <c r="G28" s="47">
        <v>3.3465359190324748</v>
      </c>
      <c r="H28" s="47">
        <v>3.1211081646468219</v>
      </c>
      <c r="I28" s="47">
        <v>3.7654503561633046</v>
      </c>
      <c r="J28" s="47">
        <v>4.5994057367121588</v>
      </c>
      <c r="K28" s="47">
        <v>4.5818631676495007</v>
      </c>
      <c r="L28" s="47">
        <v>4.4277327691378003</v>
      </c>
      <c r="M28" s="47">
        <v>5.1276825594903999</v>
      </c>
      <c r="N28" s="47">
        <v>4.4494420573724769</v>
      </c>
      <c r="O28" s="47">
        <v>5.4105527814685974</v>
      </c>
    </row>
    <row r="29" spans="1:17" s="2" customFormat="1" ht="12" customHeight="1" x14ac:dyDescent="0.15">
      <c r="A29" s="76" t="s">
        <v>55</v>
      </c>
      <c r="B29" s="59">
        <v>39.134413154013423</v>
      </c>
      <c r="C29" s="59">
        <v>34.006367094050162</v>
      </c>
      <c r="D29" s="59">
        <v>35.639328144599872</v>
      </c>
      <c r="E29" s="59">
        <v>33.093877786542443</v>
      </c>
      <c r="F29" s="59">
        <v>36.956150136291583</v>
      </c>
      <c r="G29" s="59">
        <v>35.770837009126723</v>
      </c>
      <c r="H29" s="59">
        <v>32.617747123151666</v>
      </c>
      <c r="I29" s="59">
        <v>30.290517979266603</v>
      </c>
      <c r="J29" s="59">
        <v>30.695221013787659</v>
      </c>
      <c r="K29" s="59">
        <v>32.483005480736608</v>
      </c>
      <c r="L29" s="59">
        <v>31.730152223691046</v>
      </c>
      <c r="M29" s="59">
        <v>33.852768411524231</v>
      </c>
      <c r="N29" s="59">
        <v>36.929870416113836</v>
      </c>
      <c r="O29" s="59">
        <v>36.988827412578054</v>
      </c>
    </row>
    <row r="30" spans="1:17" ht="12" customHeight="1" x14ac:dyDescent="0.15">
      <c r="A30" s="51" t="s">
        <v>105</v>
      </c>
      <c r="B30" s="91"/>
      <c r="C30" s="91"/>
      <c r="D30" s="91"/>
      <c r="E30" s="91"/>
      <c r="F30" s="91"/>
      <c r="G30" s="91"/>
      <c r="H30" s="91"/>
      <c r="I30" s="91"/>
      <c r="J30" s="91"/>
      <c r="K30" s="91"/>
      <c r="L30" s="91"/>
      <c r="M30" s="91"/>
      <c r="N30" s="91"/>
      <c r="O30" s="91"/>
    </row>
    <row r="31" spans="1:17" ht="12" customHeight="1" x14ac:dyDescent="0.15">
      <c r="A31" s="66" t="s">
        <v>106</v>
      </c>
      <c r="B31" s="40">
        <v>1738900.3449999997</v>
      </c>
      <c r="C31" s="40">
        <v>1876663.5830000001</v>
      </c>
      <c r="D31" s="40">
        <v>2230814.6129999999</v>
      </c>
      <c r="E31" s="40">
        <v>2587093.4330000002</v>
      </c>
      <c r="F31" s="40">
        <v>3068669.2069999995</v>
      </c>
      <c r="G31" s="40">
        <v>3625373.9639999997</v>
      </c>
      <c r="H31" s="40">
        <v>4169520.12</v>
      </c>
      <c r="I31" s="40">
        <v>4686305.6279999996</v>
      </c>
      <c r="J31" s="40">
        <v>5403131.0360000003</v>
      </c>
      <c r="K31" s="40">
        <v>6295558.6039999994</v>
      </c>
      <c r="L31" s="40">
        <v>7399006.061999999</v>
      </c>
      <c r="M31" s="40">
        <v>8492427.1749999989</v>
      </c>
      <c r="N31" s="40">
        <v>9162264.216</v>
      </c>
      <c r="O31" s="40">
        <v>11140932.120999999</v>
      </c>
    </row>
    <row r="32" spans="1:17" ht="12" customHeight="1" x14ac:dyDescent="0.15">
      <c r="A32" s="75" t="s">
        <v>107</v>
      </c>
      <c r="B32" s="43">
        <v>1355237.4809999999</v>
      </c>
      <c r="C32" s="43">
        <v>1497168.4019999998</v>
      </c>
      <c r="D32" s="43">
        <v>1806129.8059999999</v>
      </c>
      <c r="E32" s="43">
        <v>2120842.8629999999</v>
      </c>
      <c r="F32" s="43">
        <v>2573601.128</v>
      </c>
      <c r="G32" s="43">
        <v>3009995.875</v>
      </c>
      <c r="H32" s="43">
        <v>3489550.327</v>
      </c>
      <c r="I32" s="43">
        <v>3914395.5049999999</v>
      </c>
      <c r="J32" s="43">
        <v>4471075.6529999999</v>
      </c>
      <c r="K32" s="43">
        <v>5254084.9519999996</v>
      </c>
      <c r="L32" s="43">
        <v>6230628.9059999995</v>
      </c>
      <c r="M32" s="43">
        <v>7057748.0969999991</v>
      </c>
      <c r="N32" s="43">
        <v>7652089.9470000006</v>
      </c>
      <c r="O32" s="43">
        <v>9299196.6409999989</v>
      </c>
    </row>
    <row r="33" spans="1:17" ht="12" customHeight="1" x14ac:dyDescent="0.15">
      <c r="A33" s="75" t="s">
        <v>108</v>
      </c>
      <c r="B33" s="43">
        <v>383662.86399999994</v>
      </c>
      <c r="C33" s="43">
        <v>379495.18099999998</v>
      </c>
      <c r="D33" s="43">
        <v>424684.80700000003</v>
      </c>
      <c r="E33" s="43">
        <v>466250.57</v>
      </c>
      <c r="F33" s="43">
        <v>495068.07899999997</v>
      </c>
      <c r="G33" s="43">
        <v>615378.08900000004</v>
      </c>
      <c r="H33" s="43">
        <v>679969.79299999995</v>
      </c>
      <c r="I33" s="43">
        <v>771910.12299999991</v>
      </c>
      <c r="J33" s="43">
        <v>932055.38300000003</v>
      </c>
      <c r="K33" s="43">
        <v>1041473.652</v>
      </c>
      <c r="L33" s="43">
        <v>1168377.156</v>
      </c>
      <c r="M33" s="43">
        <v>1434679.078</v>
      </c>
      <c r="N33" s="43">
        <v>1510174.2690000001</v>
      </c>
      <c r="O33" s="43">
        <v>1841735.48</v>
      </c>
    </row>
    <row r="34" spans="1:17" ht="12" customHeight="1" x14ac:dyDescent="0.15">
      <c r="A34" s="75" t="s">
        <v>109</v>
      </c>
      <c r="B34" s="69" t="s">
        <v>41</v>
      </c>
      <c r="C34" s="69" t="s">
        <v>41</v>
      </c>
      <c r="D34" s="69" t="s">
        <v>41</v>
      </c>
      <c r="E34" s="69" t="s">
        <v>41</v>
      </c>
      <c r="F34" s="69" t="s">
        <v>41</v>
      </c>
      <c r="G34" s="69" t="s">
        <v>41</v>
      </c>
      <c r="H34" s="69" t="s">
        <v>41</v>
      </c>
      <c r="I34" s="69" t="s">
        <v>41</v>
      </c>
      <c r="J34" s="69" t="s">
        <v>41</v>
      </c>
      <c r="K34" s="69" t="s">
        <v>41</v>
      </c>
      <c r="L34" s="69" t="s">
        <v>41</v>
      </c>
      <c r="M34" s="69" t="s">
        <v>41</v>
      </c>
      <c r="N34" s="69" t="s">
        <v>41</v>
      </c>
      <c r="O34" s="69" t="s">
        <v>41</v>
      </c>
    </row>
    <row r="35" spans="1:17" ht="12" customHeight="1" x14ac:dyDescent="0.15">
      <c r="A35" s="76" t="s">
        <v>110</v>
      </c>
      <c r="B35" s="49" t="s">
        <v>41</v>
      </c>
      <c r="C35" s="49" t="s">
        <v>41</v>
      </c>
      <c r="D35" s="49" t="s">
        <v>41</v>
      </c>
      <c r="E35" s="49" t="s">
        <v>41</v>
      </c>
      <c r="F35" s="49" t="s">
        <v>41</v>
      </c>
      <c r="G35" s="49" t="s">
        <v>41</v>
      </c>
      <c r="H35" s="49" t="s">
        <v>41</v>
      </c>
      <c r="I35" s="49" t="s">
        <v>41</v>
      </c>
      <c r="J35" s="49" t="s">
        <v>41</v>
      </c>
      <c r="K35" s="49" t="s">
        <v>41</v>
      </c>
      <c r="L35" s="49" t="s">
        <v>41</v>
      </c>
      <c r="M35" s="49" t="s">
        <v>41</v>
      </c>
      <c r="N35" s="49" t="s">
        <v>41</v>
      </c>
      <c r="O35" s="49" t="s">
        <v>41</v>
      </c>
    </row>
    <row r="36" spans="1:17" ht="12" customHeight="1" x14ac:dyDescent="0.15">
      <c r="A36" s="63" t="s">
        <v>111</v>
      </c>
      <c r="B36" s="93"/>
      <c r="C36" s="81"/>
      <c r="D36" s="65"/>
      <c r="E36" s="65"/>
      <c r="F36" s="65"/>
      <c r="G36" s="65"/>
      <c r="H36" s="65"/>
      <c r="I36" s="65"/>
      <c r="J36" s="65"/>
      <c r="K36" s="65"/>
      <c r="L36" s="65"/>
      <c r="M36" s="65"/>
      <c r="N36" s="65"/>
      <c r="O36" s="65"/>
    </row>
    <row r="37" spans="1:17" ht="12" customHeight="1" x14ac:dyDescent="0.15">
      <c r="A37" s="66" t="s">
        <v>112</v>
      </c>
      <c r="B37" s="55" t="s">
        <v>41</v>
      </c>
      <c r="C37" s="55" t="s">
        <v>41</v>
      </c>
      <c r="D37" s="55" t="s">
        <v>41</v>
      </c>
      <c r="E37" s="55" t="s">
        <v>41</v>
      </c>
      <c r="F37" s="55" t="s">
        <v>41</v>
      </c>
      <c r="G37" s="55" t="s">
        <v>41</v>
      </c>
      <c r="H37" s="55" t="s">
        <v>41</v>
      </c>
      <c r="I37" s="55" t="s">
        <v>41</v>
      </c>
      <c r="J37" s="55" t="s">
        <v>41</v>
      </c>
      <c r="K37" s="55" t="s">
        <v>41</v>
      </c>
      <c r="L37" s="55" t="s">
        <v>41</v>
      </c>
      <c r="M37" s="55" t="s">
        <v>41</v>
      </c>
      <c r="N37" s="55" t="s">
        <v>41</v>
      </c>
      <c r="O37" s="40">
        <v>743024</v>
      </c>
    </row>
    <row r="38" spans="1:17" ht="12" customHeight="1" x14ac:dyDescent="0.15">
      <c r="A38" s="90" t="s">
        <v>93</v>
      </c>
      <c r="B38" s="69" t="s">
        <v>41</v>
      </c>
      <c r="C38" s="69" t="s">
        <v>41</v>
      </c>
      <c r="D38" s="69" t="s">
        <v>41</v>
      </c>
      <c r="E38" s="69" t="s">
        <v>41</v>
      </c>
      <c r="F38" s="69" t="s">
        <v>41</v>
      </c>
      <c r="G38" s="69" t="s">
        <v>41</v>
      </c>
      <c r="H38" s="69" t="s">
        <v>41</v>
      </c>
      <c r="I38" s="69" t="s">
        <v>41</v>
      </c>
      <c r="J38" s="69" t="s">
        <v>41</v>
      </c>
      <c r="K38" s="69" t="s">
        <v>41</v>
      </c>
      <c r="L38" s="69" t="s">
        <v>41</v>
      </c>
      <c r="M38" s="69" t="s">
        <v>41</v>
      </c>
      <c r="N38" s="69" t="s">
        <v>41</v>
      </c>
      <c r="O38" s="43">
        <v>670463</v>
      </c>
      <c r="Q38" s="336"/>
    </row>
    <row r="39" spans="1:17" ht="12" customHeight="1" x14ac:dyDescent="0.15">
      <c r="A39" s="90" t="s">
        <v>441</v>
      </c>
      <c r="B39" s="69" t="s">
        <v>41</v>
      </c>
      <c r="C39" s="69" t="s">
        <v>41</v>
      </c>
      <c r="D39" s="69" t="s">
        <v>41</v>
      </c>
      <c r="E39" s="69" t="s">
        <v>41</v>
      </c>
      <c r="F39" s="69" t="s">
        <v>41</v>
      </c>
      <c r="G39" s="69" t="s">
        <v>41</v>
      </c>
      <c r="H39" s="69" t="s">
        <v>41</v>
      </c>
      <c r="I39" s="69" t="s">
        <v>41</v>
      </c>
      <c r="J39" s="69" t="s">
        <v>41</v>
      </c>
      <c r="K39" s="69" t="s">
        <v>41</v>
      </c>
      <c r="L39" s="69" t="s">
        <v>41</v>
      </c>
      <c r="M39" s="69" t="s">
        <v>41</v>
      </c>
      <c r="N39" s="69" t="s">
        <v>41</v>
      </c>
      <c r="O39" s="43">
        <v>72561</v>
      </c>
      <c r="Q39" s="336"/>
    </row>
    <row r="40" spans="1:17" ht="12" customHeight="1" x14ac:dyDescent="0.15">
      <c r="A40" s="75" t="s">
        <v>444</v>
      </c>
      <c r="B40" s="69" t="s">
        <v>41</v>
      </c>
      <c r="C40" s="69" t="s">
        <v>41</v>
      </c>
      <c r="D40" s="69" t="s">
        <v>41</v>
      </c>
      <c r="E40" s="69" t="s">
        <v>41</v>
      </c>
      <c r="F40" s="69" t="s">
        <v>41</v>
      </c>
      <c r="G40" s="69" t="s">
        <v>41</v>
      </c>
      <c r="H40" s="69" t="s">
        <v>41</v>
      </c>
      <c r="I40" s="69" t="s">
        <v>41</v>
      </c>
      <c r="J40" s="69" t="s">
        <v>41</v>
      </c>
      <c r="K40" s="69" t="s">
        <v>41</v>
      </c>
      <c r="L40" s="69" t="s">
        <v>41</v>
      </c>
      <c r="M40" s="69" t="s">
        <v>41</v>
      </c>
      <c r="N40" s="69" t="s">
        <v>41</v>
      </c>
      <c r="O40" s="47">
        <v>11.1</v>
      </c>
    </row>
    <row r="41" spans="1:17" ht="12" customHeight="1" x14ac:dyDescent="0.15">
      <c r="A41" s="75" t="s">
        <v>445</v>
      </c>
      <c r="B41" s="69" t="s">
        <v>41</v>
      </c>
      <c r="C41" s="69" t="s">
        <v>41</v>
      </c>
      <c r="D41" s="69" t="s">
        <v>41</v>
      </c>
      <c r="E41" s="69" t="s">
        <v>41</v>
      </c>
      <c r="F41" s="69" t="s">
        <v>41</v>
      </c>
      <c r="G41" s="69" t="s">
        <v>41</v>
      </c>
      <c r="H41" s="69" t="s">
        <v>41</v>
      </c>
      <c r="I41" s="69" t="s">
        <v>41</v>
      </c>
      <c r="J41" s="69" t="s">
        <v>41</v>
      </c>
      <c r="K41" s="69" t="s">
        <v>41</v>
      </c>
      <c r="L41" s="69" t="s">
        <v>41</v>
      </c>
      <c r="M41" s="69" t="s">
        <v>41</v>
      </c>
      <c r="N41" s="69" t="s">
        <v>41</v>
      </c>
      <c r="O41" s="47">
        <v>5</v>
      </c>
    </row>
    <row r="42" spans="1:17" ht="12" customHeight="1" x14ac:dyDescent="0.15">
      <c r="A42" s="75" t="s">
        <v>113</v>
      </c>
      <c r="B42" s="69" t="s">
        <v>41</v>
      </c>
      <c r="C42" s="69" t="s">
        <v>41</v>
      </c>
      <c r="D42" s="69" t="s">
        <v>41</v>
      </c>
      <c r="E42" s="69" t="s">
        <v>41</v>
      </c>
      <c r="F42" s="69" t="s">
        <v>41</v>
      </c>
      <c r="G42" s="69" t="s">
        <v>41</v>
      </c>
      <c r="H42" s="69" t="s">
        <v>41</v>
      </c>
      <c r="I42" s="69" t="s">
        <v>41</v>
      </c>
      <c r="J42" s="69" t="s">
        <v>41</v>
      </c>
      <c r="K42" s="69" t="s">
        <v>41</v>
      </c>
      <c r="L42" s="69" t="s">
        <v>41</v>
      </c>
      <c r="M42" s="69" t="s">
        <v>41</v>
      </c>
      <c r="N42" s="69" t="s">
        <v>41</v>
      </c>
      <c r="O42" s="69" t="s">
        <v>41</v>
      </c>
    </row>
    <row r="43" spans="1:17" ht="12" customHeight="1" x14ac:dyDescent="0.15">
      <c r="A43" s="75" t="s">
        <v>455</v>
      </c>
      <c r="B43" s="69" t="s">
        <v>41</v>
      </c>
      <c r="C43" s="69" t="s">
        <v>41</v>
      </c>
      <c r="D43" s="69" t="s">
        <v>41</v>
      </c>
      <c r="E43" s="69" t="s">
        <v>41</v>
      </c>
      <c r="F43" s="69" t="s">
        <v>41</v>
      </c>
      <c r="G43" s="69" t="s">
        <v>41</v>
      </c>
      <c r="H43" s="69" t="s">
        <v>41</v>
      </c>
      <c r="I43" s="69" t="s">
        <v>41</v>
      </c>
      <c r="J43" s="69" t="s">
        <v>41</v>
      </c>
      <c r="K43" s="69" t="s">
        <v>41</v>
      </c>
      <c r="L43" s="69" t="s">
        <v>41</v>
      </c>
      <c r="M43" s="69" t="s">
        <v>41</v>
      </c>
      <c r="N43" s="69" t="s">
        <v>41</v>
      </c>
      <c r="O43" s="337">
        <v>10.95</v>
      </c>
      <c r="P43" s="94"/>
    </row>
    <row r="44" spans="1:17" ht="12" customHeight="1" x14ac:dyDescent="0.15">
      <c r="A44" s="75" t="s">
        <v>454</v>
      </c>
      <c r="B44" s="69" t="s">
        <v>41</v>
      </c>
      <c r="C44" s="69" t="s">
        <v>41</v>
      </c>
      <c r="D44" s="69" t="s">
        <v>41</v>
      </c>
      <c r="E44" s="69" t="s">
        <v>41</v>
      </c>
      <c r="F44" s="69" t="s">
        <v>41</v>
      </c>
      <c r="G44" s="69" t="s">
        <v>41</v>
      </c>
      <c r="H44" s="69" t="s">
        <v>41</v>
      </c>
      <c r="I44" s="69" t="s">
        <v>41</v>
      </c>
      <c r="J44" s="69" t="s">
        <v>41</v>
      </c>
      <c r="K44" s="69" t="s">
        <v>41</v>
      </c>
      <c r="L44" s="69" t="s">
        <v>41</v>
      </c>
      <c r="M44" s="69" t="s">
        <v>41</v>
      </c>
      <c r="N44" s="69" t="s">
        <v>41</v>
      </c>
      <c r="O44" s="337">
        <v>8.5299999999999994</v>
      </c>
      <c r="P44" s="94"/>
    </row>
    <row r="45" spans="1:17" ht="12" customHeight="1" x14ac:dyDescent="0.15">
      <c r="A45" s="75" t="s">
        <v>114</v>
      </c>
      <c r="B45" s="69" t="s">
        <v>41</v>
      </c>
      <c r="C45" s="69" t="s">
        <v>41</v>
      </c>
      <c r="D45" s="69" t="s">
        <v>41</v>
      </c>
      <c r="E45" s="69" t="s">
        <v>41</v>
      </c>
      <c r="F45" s="69" t="s">
        <v>41</v>
      </c>
      <c r="G45" s="69" t="s">
        <v>41</v>
      </c>
      <c r="H45" s="69" t="s">
        <v>41</v>
      </c>
      <c r="I45" s="69" t="s">
        <v>41</v>
      </c>
      <c r="J45" s="69" t="s">
        <v>41</v>
      </c>
      <c r="K45" s="69" t="s">
        <v>41</v>
      </c>
      <c r="L45" s="69" t="s">
        <v>41</v>
      </c>
      <c r="M45" s="69" t="s">
        <v>41</v>
      </c>
      <c r="N45" s="69" t="s">
        <v>41</v>
      </c>
      <c r="O45" s="69" t="s">
        <v>41</v>
      </c>
    </row>
    <row r="46" spans="1:17" ht="12" customHeight="1" x14ac:dyDescent="0.15">
      <c r="A46" s="75" t="s">
        <v>115</v>
      </c>
      <c r="B46" s="69" t="s">
        <v>41</v>
      </c>
      <c r="C46" s="69" t="s">
        <v>41</v>
      </c>
      <c r="D46" s="69" t="s">
        <v>41</v>
      </c>
      <c r="E46" s="69" t="s">
        <v>41</v>
      </c>
      <c r="F46" s="69" t="s">
        <v>41</v>
      </c>
      <c r="G46" s="69" t="s">
        <v>41</v>
      </c>
      <c r="H46" s="69" t="s">
        <v>41</v>
      </c>
      <c r="I46" s="69" t="s">
        <v>41</v>
      </c>
      <c r="J46" s="69" t="s">
        <v>41</v>
      </c>
      <c r="K46" s="69" t="s">
        <v>41</v>
      </c>
      <c r="L46" s="69" t="s">
        <v>41</v>
      </c>
      <c r="M46" s="69" t="s">
        <v>41</v>
      </c>
      <c r="N46" s="69" t="s">
        <v>41</v>
      </c>
      <c r="O46" s="69" t="s">
        <v>41</v>
      </c>
    </row>
    <row r="47" spans="1:17" ht="12" customHeight="1" x14ac:dyDescent="0.15">
      <c r="A47" s="75" t="s">
        <v>456</v>
      </c>
      <c r="B47" s="69" t="s">
        <v>41</v>
      </c>
      <c r="C47" s="69" t="s">
        <v>41</v>
      </c>
      <c r="D47" s="69" t="s">
        <v>41</v>
      </c>
      <c r="E47" s="69" t="s">
        <v>41</v>
      </c>
      <c r="F47" s="69" t="s">
        <v>41</v>
      </c>
      <c r="G47" s="69" t="s">
        <v>41</v>
      </c>
      <c r="H47" s="69" t="s">
        <v>41</v>
      </c>
      <c r="I47" s="69" t="s">
        <v>41</v>
      </c>
      <c r="J47" s="69" t="s">
        <v>41</v>
      </c>
      <c r="K47" s="69" t="s">
        <v>41</v>
      </c>
      <c r="L47" s="69" t="s">
        <v>41</v>
      </c>
      <c r="M47" s="69" t="s">
        <v>41</v>
      </c>
      <c r="N47" s="69" t="s">
        <v>41</v>
      </c>
      <c r="O47" s="108">
        <v>359349</v>
      </c>
      <c r="P47" s="94"/>
    </row>
    <row r="48" spans="1:17" ht="12" customHeight="1" x14ac:dyDescent="0.15">
      <c r="A48" s="75" t="s">
        <v>116</v>
      </c>
      <c r="B48" s="69" t="s">
        <v>41</v>
      </c>
      <c r="C48" s="69" t="s">
        <v>41</v>
      </c>
      <c r="D48" s="69" t="s">
        <v>41</v>
      </c>
      <c r="E48" s="69" t="s">
        <v>41</v>
      </c>
      <c r="F48" s="69" t="s">
        <v>41</v>
      </c>
      <c r="G48" s="69" t="s">
        <v>41</v>
      </c>
      <c r="H48" s="69" t="s">
        <v>41</v>
      </c>
      <c r="I48" s="69" t="s">
        <v>41</v>
      </c>
      <c r="J48" s="69" t="s">
        <v>41</v>
      </c>
      <c r="K48" s="69" t="s">
        <v>41</v>
      </c>
      <c r="L48" s="69" t="s">
        <v>41</v>
      </c>
      <c r="M48" s="69" t="s">
        <v>41</v>
      </c>
      <c r="N48" s="69" t="s">
        <v>41</v>
      </c>
      <c r="O48" s="69" t="s">
        <v>41</v>
      </c>
    </row>
    <row r="49" spans="1:17" ht="12" customHeight="1" x14ac:dyDescent="0.15">
      <c r="A49" s="75" t="s">
        <v>117</v>
      </c>
      <c r="B49" s="69" t="s">
        <v>41</v>
      </c>
      <c r="C49" s="69" t="s">
        <v>41</v>
      </c>
      <c r="D49" s="69" t="s">
        <v>41</v>
      </c>
      <c r="E49" s="69" t="s">
        <v>41</v>
      </c>
      <c r="F49" s="69" t="s">
        <v>41</v>
      </c>
      <c r="G49" s="69" t="s">
        <v>41</v>
      </c>
      <c r="H49" s="69" t="s">
        <v>41</v>
      </c>
      <c r="I49" s="69" t="s">
        <v>41</v>
      </c>
      <c r="J49" s="69" t="s">
        <v>41</v>
      </c>
      <c r="K49" s="69" t="s">
        <v>41</v>
      </c>
      <c r="L49" s="69" t="s">
        <v>41</v>
      </c>
      <c r="M49" s="69" t="s">
        <v>41</v>
      </c>
      <c r="N49" s="69" t="s">
        <v>41</v>
      </c>
      <c r="O49" s="69" t="s">
        <v>41</v>
      </c>
    </row>
    <row r="50" spans="1:17" ht="12" customHeight="1" x14ac:dyDescent="0.15">
      <c r="A50" s="75" t="s">
        <v>118</v>
      </c>
      <c r="B50" s="69" t="s">
        <v>41</v>
      </c>
      <c r="C50" s="69" t="s">
        <v>41</v>
      </c>
      <c r="D50" s="69" t="s">
        <v>41</v>
      </c>
      <c r="E50" s="69" t="s">
        <v>41</v>
      </c>
      <c r="F50" s="69" t="s">
        <v>41</v>
      </c>
      <c r="G50" s="69" t="s">
        <v>41</v>
      </c>
      <c r="H50" s="69" t="s">
        <v>41</v>
      </c>
      <c r="I50" s="69" t="s">
        <v>41</v>
      </c>
      <c r="J50" s="69" t="s">
        <v>41</v>
      </c>
      <c r="K50" s="69" t="s">
        <v>41</v>
      </c>
      <c r="L50" s="69" t="s">
        <v>41</v>
      </c>
      <c r="M50" s="69" t="s">
        <v>41</v>
      </c>
      <c r="N50" s="69" t="s">
        <v>41</v>
      </c>
      <c r="O50" s="69" t="s">
        <v>41</v>
      </c>
    </row>
    <row r="51" spans="1:17" ht="12" customHeight="1" x14ac:dyDescent="0.15">
      <c r="A51" s="75" t="s">
        <v>119</v>
      </c>
      <c r="B51" s="69" t="s">
        <v>41</v>
      </c>
      <c r="C51" s="69" t="s">
        <v>41</v>
      </c>
      <c r="D51" s="69" t="s">
        <v>41</v>
      </c>
      <c r="E51" s="69" t="s">
        <v>41</v>
      </c>
      <c r="F51" s="69" t="s">
        <v>41</v>
      </c>
      <c r="G51" s="69" t="s">
        <v>41</v>
      </c>
      <c r="H51" s="69" t="s">
        <v>41</v>
      </c>
      <c r="I51" s="69" t="s">
        <v>41</v>
      </c>
      <c r="J51" s="69" t="s">
        <v>41</v>
      </c>
      <c r="K51" s="69" t="s">
        <v>41</v>
      </c>
      <c r="L51" s="69" t="s">
        <v>41</v>
      </c>
      <c r="M51" s="69" t="s">
        <v>41</v>
      </c>
      <c r="N51" s="69" t="s">
        <v>41</v>
      </c>
      <c r="O51" s="69" t="s">
        <v>41</v>
      </c>
    </row>
    <row r="52" spans="1:17" ht="12" customHeight="1" x14ac:dyDescent="0.15">
      <c r="A52" s="76" t="s">
        <v>120</v>
      </c>
      <c r="B52" s="49" t="s">
        <v>41</v>
      </c>
      <c r="C52" s="49" t="s">
        <v>41</v>
      </c>
      <c r="D52" s="49" t="s">
        <v>41</v>
      </c>
      <c r="E52" s="49" t="s">
        <v>41</v>
      </c>
      <c r="F52" s="49" t="s">
        <v>41</v>
      </c>
      <c r="G52" s="49" t="s">
        <v>41</v>
      </c>
      <c r="H52" s="49" t="s">
        <v>41</v>
      </c>
      <c r="I52" s="49" t="s">
        <v>41</v>
      </c>
      <c r="J52" s="49" t="s">
        <v>41</v>
      </c>
      <c r="K52" s="49" t="s">
        <v>41</v>
      </c>
      <c r="L52" s="49" t="s">
        <v>41</v>
      </c>
      <c r="M52" s="49" t="s">
        <v>41</v>
      </c>
      <c r="N52" s="49" t="s">
        <v>41</v>
      </c>
      <c r="O52" s="49" t="s">
        <v>41</v>
      </c>
    </row>
    <row r="53" spans="1:17" s="96" customFormat="1" ht="12" customHeight="1" x14ac:dyDescent="0.15">
      <c r="A53" s="51" t="s">
        <v>457</v>
      </c>
      <c r="B53" s="72"/>
      <c r="C53" s="95"/>
      <c r="D53" s="95"/>
      <c r="E53" s="95"/>
      <c r="F53" s="95"/>
      <c r="G53" s="95"/>
      <c r="H53" s="95"/>
      <c r="I53" s="72"/>
      <c r="J53" s="72"/>
      <c r="K53" s="72"/>
      <c r="L53" s="72"/>
      <c r="M53" s="72"/>
      <c r="N53" s="72"/>
      <c r="O53" s="72"/>
    </row>
    <row r="54" spans="1:17" ht="12" customHeight="1" x14ac:dyDescent="0.15">
      <c r="A54" s="54" t="s">
        <v>451</v>
      </c>
      <c r="B54" s="55" t="s">
        <v>41</v>
      </c>
      <c r="C54" s="55" t="s">
        <v>41</v>
      </c>
      <c r="D54" s="55" t="s">
        <v>41</v>
      </c>
      <c r="E54" s="55" t="s">
        <v>41</v>
      </c>
      <c r="F54" s="55" t="s">
        <v>41</v>
      </c>
      <c r="G54" s="55" t="s">
        <v>41</v>
      </c>
      <c r="H54" s="55" t="s">
        <v>41</v>
      </c>
      <c r="I54" s="55" t="s">
        <v>41</v>
      </c>
      <c r="J54" s="55" t="s">
        <v>41</v>
      </c>
      <c r="K54" s="55" t="s">
        <v>41</v>
      </c>
      <c r="L54" s="55" t="s">
        <v>41</v>
      </c>
      <c r="M54" s="55" t="s">
        <v>41</v>
      </c>
      <c r="N54" s="55" t="s">
        <v>41</v>
      </c>
      <c r="O54" s="55">
        <v>11.9</v>
      </c>
      <c r="P54" s="94"/>
      <c r="Q54" s="94"/>
    </row>
    <row r="55" spans="1:17" ht="12" customHeight="1" x14ac:dyDescent="0.15">
      <c r="A55" s="56" t="s">
        <v>452</v>
      </c>
      <c r="B55" s="69" t="s">
        <v>41</v>
      </c>
      <c r="C55" s="69" t="s">
        <v>41</v>
      </c>
      <c r="D55" s="69" t="s">
        <v>41</v>
      </c>
      <c r="E55" s="69" t="s">
        <v>41</v>
      </c>
      <c r="F55" s="69" t="s">
        <v>41</v>
      </c>
      <c r="G55" s="69" t="s">
        <v>41</v>
      </c>
      <c r="H55" s="69" t="s">
        <v>41</v>
      </c>
      <c r="I55" s="69" t="s">
        <v>41</v>
      </c>
      <c r="J55" s="69" t="s">
        <v>41</v>
      </c>
      <c r="K55" s="69" t="s">
        <v>41</v>
      </c>
      <c r="L55" s="69" t="s">
        <v>41</v>
      </c>
      <c r="M55" s="69" t="s">
        <v>41</v>
      </c>
      <c r="N55" s="69" t="s">
        <v>41</v>
      </c>
      <c r="O55" s="69">
        <v>50.5</v>
      </c>
      <c r="P55" s="94"/>
      <c r="Q55" s="94"/>
    </row>
    <row r="56" spans="1:17" ht="12" customHeight="1" x14ac:dyDescent="0.15">
      <c r="A56" s="56" t="s">
        <v>17</v>
      </c>
      <c r="B56" s="69" t="s">
        <v>41</v>
      </c>
      <c r="C56" s="69" t="s">
        <v>41</v>
      </c>
      <c r="D56" s="69" t="s">
        <v>41</v>
      </c>
      <c r="E56" s="69" t="s">
        <v>41</v>
      </c>
      <c r="F56" s="69" t="s">
        <v>41</v>
      </c>
      <c r="G56" s="69" t="s">
        <v>41</v>
      </c>
      <c r="H56" s="69" t="s">
        <v>41</v>
      </c>
      <c r="I56" s="69" t="s">
        <v>41</v>
      </c>
      <c r="J56" s="69" t="s">
        <v>41</v>
      </c>
      <c r="K56" s="69" t="s">
        <v>41</v>
      </c>
      <c r="L56" s="69" t="s">
        <v>41</v>
      </c>
      <c r="M56" s="69" t="s">
        <v>41</v>
      </c>
      <c r="N56" s="69" t="s">
        <v>41</v>
      </c>
      <c r="O56" s="69">
        <v>37.6</v>
      </c>
      <c r="P56" s="94"/>
      <c r="Q56" s="94"/>
    </row>
    <row r="57" spans="1:17" s="96" customFormat="1" ht="12" customHeight="1" x14ac:dyDescent="0.15">
      <c r="A57" s="97" t="s">
        <v>121</v>
      </c>
      <c r="B57" s="98"/>
      <c r="C57" s="98"/>
      <c r="D57" s="98"/>
      <c r="E57" s="98"/>
      <c r="F57" s="98"/>
      <c r="G57" s="98"/>
      <c r="H57" s="98"/>
      <c r="I57" s="98"/>
      <c r="J57" s="98"/>
      <c r="K57" s="98"/>
      <c r="L57" s="98"/>
      <c r="M57" s="98"/>
      <c r="N57" s="98"/>
      <c r="O57" s="98"/>
    </row>
    <row r="58" spans="1:17" s="99" customFormat="1" ht="12" customHeight="1" x14ac:dyDescent="0.15">
      <c r="A58" s="54" t="s">
        <v>57</v>
      </c>
      <c r="B58" s="55" t="s">
        <v>41</v>
      </c>
      <c r="C58" s="55" t="s">
        <v>41</v>
      </c>
      <c r="D58" s="55" t="s">
        <v>41</v>
      </c>
      <c r="E58" s="55" t="s">
        <v>41</v>
      </c>
      <c r="F58" s="55" t="s">
        <v>41</v>
      </c>
      <c r="G58" s="55" t="s">
        <v>41</v>
      </c>
      <c r="H58" s="55" t="s">
        <v>41</v>
      </c>
      <c r="I58" s="55" t="s">
        <v>41</v>
      </c>
      <c r="J58" s="55" t="s">
        <v>41</v>
      </c>
      <c r="K58" s="55" t="s">
        <v>41</v>
      </c>
      <c r="L58" s="55" t="s">
        <v>41</v>
      </c>
      <c r="M58" s="55" t="s">
        <v>41</v>
      </c>
      <c r="N58" s="55" t="s">
        <v>41</v>
      </c>
      <c r="O58" s="55" t="s">
        <v>41</v>
      </c>
    </row>
    <row r="59" spans="1:17" s="99" customFormat="1" ht="12" customHeight="1" x14ac:dyDescent="0.15">
      <c r="A59" s="58" t="s">
        <v>55</v>
      </c>
      <c r="B59" s="49" t="s">
        <v>41</v>
      </c>
      <c r="C59" s="49" t="s">
        <v>41</v>
      </c>
      <c r="D59" s="49" t="s">
        <v>41</v>
      </c>
      <c r="E59" s="49" t="s">
        <v>41</v>
      </c>
      <c r="F59" s="49" t="s">
        <v>41</v>
      </c>
      <c r="G59" s="49" t="s">
        <v>41</v>
      </c>
      <c r="H59" s="49" t="s">
        <v>41</v>
      </c>
      <c r="I59" s="49" t="s">
        <v>41</v>
      </c>
      <c r="J59" s="49" t="s">
        <v>41</v>
      </c>
      <c r="K59" s="49" t="s">
        <v>41</v>
      </c>
      <c r="L59" s="49" t="s">
        <v>41</v>
      </c>
      <c r="M59" s="49" t="s">
        <v>41</v>
      </c>
      <c r="N59" s="49" t="s">
        <v>41</v>
      </c>
      <c r="O59" s="49" t="s">
        <v>41</v>
      </c>
    </row>
    <row r="60" spans="1:17" s="96" customFormat="1" ht="12" customHeight="1" x14ac:dyDescent="0.15">
      <c r="A60" s="51" t="s">
        <v>122</v>
      </c>
      <c r="B60" s="72"/>
      <c r="C60" s="100"/>
      <c r="D60" s="100"/>
      <c r="E60" s="100"/>
      <c r="F60" s="100"/>
      <c r="G60" s="100"/>
      <c r="H60" s="100"/>
      <c r="I60" s="100"/>
      <c r="J60" s="100"/>
      <c r="K60" s="100"/>
      <c r="L60" s="100"/>
      <c r="M60" s="100"/>
      <c r="N60" s="100"/>
      <c r="O60" s="100"/>
    </row>
    <row r="61" spans="1:17" ht="12" customHeight="1" x14ac:dyDescent="0.15">
      <c r="A61" s="101" t="s">
        <v>123</v>
      </c>
      <c r="B61" s="55" t="s">
        <v>41</v>
      </c>
      <c r="C61" s="55" t="s">
        <v>41</v>
      </c>
      <c r="D61" s="55" t="s">
        <v>41</v>
      </c>
      <c r="E61" s="55" t="s">
        <v>41</v>
      </c>
      <c r="F61" s="55" t="s">
        <v>41</v>
      </c>
      <c r="G61" s="55" t="s">
        <v>41</v>
      </c>
      <c r="H61" s="55" t="s">
        <v>41</v>
      </c>
      <c r="I61" s="55" t="s">
        <v>41</v>
      </c>
      <c r="J61" s="55" t="s">
        <v>41</v>
      </c>
      <c r="K61" s="55" t="s">
        <v>41</v>
      </c>
      <c r="L61" s="55" t="s">
        <v>41</v>
      </c>
      <c r="M61" s="55" t="s">
        <v>41</v>
      </c>
      <c r="N61" s="55" t="s">
        <v>41</v>
      </c>
      <c r="O61" s="55" t="s">
        <v>41</v>
      </c>
    </row>
    <row r="62" spans="1:17" ht="12" customHeight="1" x14ac:dyDescent="0.15">
      <c r="A62" s="102" t="s">
        <v>124</v>
      </c>
      <c r="B62" s="49" t="s">
        <v>41</v>
      </c>
      <c r="C62" s="49" t="s">
        <v>41</v>
      </c>
      <c r="D62" s="49" t="s">
        <v>41</v>
      </c>
      <c r="E62" s="49" t="s">
        <v>41</v>
      </c>
      <c r="F62" s="49" t="s">
        <v>41</v>
      </c>
      <c r="G62" s="49" t="s">
        <v>41</v>
      </c>
      <c r="H62" s="49" t="s">
        <v>41</v>
      </c>
      <c r="I62" s="49" t="s">
        <v>41</v>
      </c>
      <c r="J62" s="49" t="s">
        <v>41</v>
      </c>
      <c r="K62" s="49" t="s">
        <v>41</v>
      </c>
      <c r="L62" s="49" t="s">
        <v>41</v>
      </c>
      <c r="M62" s="49" t="s">
        <v>41</v>
      </c>
      <c r="N62" s="49" t="s">
        <v>41</v>
      </c>
      <c r="O62" s="49" t="s">
        <v>41</v>
      </c>
    </row>
    <row r="63" spans="1:17" s="96" customFormat="1" ht="12" customHeight="1" x14ac:dyDescent="0.15">
      <c r="A63" s="51" t="s">
        <v>125</v>
      </c>
      <c r="B63" s="72"/>
      <c r="C63" s="100"/>
      <c r="D63" s="100"/>
      <c r="E63" s="100"/>
      <c r="F63" s="100"/>
      <c r="G63" s="100"/>
      <c r="H63" s="100"/>
      <c r="I63" s="100"/>
      <c r="J63" s="100"/>
      <c r="K63" s="100"/>
      <c r="L63" s="100"/>
      <c r="M63" s="100"/>
      <c r="N63" s="100"/>
      <c r="O63" s="103"/>
    </row>
    <row r="64" spans="1:17" ht="12" customHeight="1" x14ac:dyDescent="0.15">
      <c r="A64" s="101" t="s">
        <v>126</v>
      </c>
      <c r="B64" s="55" t="s">
        <v>41</v>
      </c>
      <c r="C64" s="55" t="s">
        <v>41</v>
      </c>
      <c r="D64" s="55" t="s">
        <v>41</v>
      </c>
      <c r="E64" s="55" t="s">
        <v>41</v>
      </c>
      <c r="F64" s="55" t="s">
        <v>41</v>
      </c>
      <c r="G64" s="55" t="s">
        <v>41</v>
      </c>
      <c r="H64" s="55" t="s">
        <v>41</v>
      </c>
      <c r="I64" s="55" t="s">
        <v>41</v>
      </c>
      <c r="J64" s="55" t="s">
        <v>41</v>
      </c>
      <c r="K64" s="55" t="s">
        <v>41</v>
      </c>
      <c r="L64" s="55" t="s">
        <v>41</v>
      </c>
      <c r="M64" s="55" t="s">
        <v>41</v>
      </c>
      <c r="N64" s="55" t="s">
        <v>41</v>
      </c>
      <c r="O64" s="41">
        <v>31</v>
      </c>
    </row>
    <row r="65" spans="1:21" ht="12" customHeight="1" x14ac:dyDescent="0.15">
      <c r="A65" s="67" t="s">
        <v>127</v>
      </c>
      <c r="B65" s="69" t="s">
        <v>41</v>
      </c>
      <c r="C65" s="69" t="s">
        <v>41</v>
      </c>
      <c r="D65" s="69" t="s">
        <v>41</v>
      </c>
      <c r="E65" s="69" t="s">
        <v>41</v>
      </c>
      <c r="F65" s="69" t="s">
        <v>41</v>
      </c>
      <c r="G65" s="69" t="s">
        <v>41</v>
      </c>
      <c r="H65" s="69" t="s">
        <v>41</v>
      </c>
      <c r="I65" s="69" t="s">
        <v>41</v>
      </c>
      <c r="J65" s="69" t="s">
        <v>41</v>
      </c>
      <c r="K65" s="69" t="s">
        <v>41</v>
      </c>
      <c r="L65" s="69" t="s">
        <v>41</v>
      </c>
      <c r="M65" s="69" t="s">
        <v>41</v>
      </c>
      <c r="N65" s="69" t="s">
        <v>41</v>
      </c>
      <c r="O65" s="47">
        <v>32.6</v>
      </c>
    </row>
    <row r="66" spans="1:21" ht="12" customHeight="1" x14ac:dyDescent="0.15">
      <c r="A66" s="102" t="s">
        <v>128</v>
      </c>
      <c r="B66" s="49" t="s">
        <v>41</v>
      </c>
      <c r="C66" s="49" t="s">
        <v>41</v>
      </c>
      <c r="D66" s="49" t="s">
        <v>41</v>
      </c>
      <c r="E66" s="49" t="s">
        <v>41</v>
      </c>
      <c r="F66" s="49" t="s">
        <v>41</v>
      </c>
      <c r="G66" s="49" t="s">
        <v>41</v>
      </c>
      <c r="H66" s="49" t="s">
        <v>41</v>
      </c>
      <c r="I66" s="49" t="s">
        <v>41</v>
      </c>
      <c r="J66" s="49" t="s">
        <v>41</v>
      </c>
      <c r="K66" s="49" t="s">
        <v>41</v>
      </c>
      <c r="L66" s="49" t="s">
        <v>41</v>
      </c>
      <c r="M66" s="49" t="s">
        <v>41</v>
      </c>
      <c r="N66" s="49" t="s">
        <v>41</v>
      </c>
      <c r="O66" s="59">
        <v>36.4</v>
      </c>
    </row>
    <row r="67" spans="1:21" s="2" customFormat="1" ht="12" customHeight="1" x14ac:dyDescent="0.15">
      <c r="A67" s="22" t="s">
        <v>129</v>
      </c>
      <c r="B67" s="104"/>
      <c r="C67" s="104"/>
      <c r="D67" s="104"/>
      <c r="E67" s="104"/>
      <c r="F67" s="104"/>
      <c r="G67" s="104"/>
      <c r="H67" s="104"/>
      <c r="I67" s="104"/>
      <c r="J67" s="104"/>
      <c r="K67" s="104"/>
      <c r="L67" s="104"/>
      <c r="M67" s="104"/>
      <c r="N67" s="104"/>
      <c r="O67" s="104"/>
      <c r="P67" s="87"/>
      <c r="Q67" s="87"/>
      <c r="R67" s="87"/>
      <c r="S67" s="87"/>
      <c r="T67" s="87"/>
      <c r="U67" s="87"/>
    </row>
    <row r="68" spans="1:21" ht="12" customHeight="1" x14ac:dyDescent="0.15">
      <c r="A68" s="83" t="s">
        <v>450</v>
      </c>
      <c r="B68" s="22"/>
      <c r="C68" s="22"/>
      <c r="D68" s="22"/>
      <c r="E68" s="22"/>
      <c r="F68" s="105"/>
      <c r="G68" s="105"/>
      <c r="H68" s="105"/>
      <c r="I68" s="105"/>
      <c r="J68" s="105"/>
      <c r="K68" s="105"/>
      <c r="L68" s="105"/>
      <c r="M68" s="105"/>
      <c r="N68" s="105"/>
      <c r="O68" s="105"/>
    </row>
    <row r="69" spans="1:21" ht="12" customHeight="1" x14ac:dyDescent="0.15">
      <c r="A69" s="83" t="s">
        <v>524</v>
      </c>
      <c r="B69" s="83"/>
      <c r="C69" s="104"/>
      <c r="D69" s="104"/>
      <c r="E69" s="104"/>
      <c r="F69" s="104"/>
      <c r="G69" s="104"/>
      <c r="H69" s="104"/>
      <c r="I69" s="104"/>
      <c r="J69" s="104"/>
      <c r="K69" s="104"/>
      <c r="L69" s="104"/>
      <c r="M69" s="104"/>
      <c r="N69" s="104"/>
      <c r="O69" s="104"/>
    </row>
    <row r="70" spans="1:21" ht="12" customHeight="1" x14ac:dyDescent="0.15">
      <c r="A70" s="22" t="s">
        <v>525</v>
      </c>
      <c r="B70" s="22"/>
      <c r="C70" s="22"/>
      <c r="D70" s="22"/>
      <c r="E70" s="22"/>
      <c r="F70" s="105"/>
      <c r="G70" s="105"/>
      <c r="H70" s="105"/>
      <c r="I70" s="105"/>
      <c r="J70" s="105"/>
      <c r="K70" s="105"/>
      <c r="L70" s="105"/>
      <c r="M70" s="105"/>
      <c r="N70" s="105"/>
      <c r="O70" s="105"/>
    </row>
    <row r="71" spans="1:21" ht="12" customHeight="1" x14ac:dyDescent="0.15">
      <c r="A71" s="83" t="s">
        <v>446</v>
      </c>
      <c r="B71" s="22"/>
      <c r="C71" s="22"/>
      <c r="D71" s="22"/>
      <c r="E71" s="22"/>
      <c r="F71" s="105"/>
      <c r="G71" s="105"/>
      <c r="H71" s="105"/>
      <c r="I71" s="105"/>
      <c r="J71" s="105"/>
      <c r="K71" s="105"/>
      <c r="L71" s="105"/>
      <c r="M71" s="105"/>
      <c r="N71" s="105"/>
      <c r="O71" s="105"/>
    </row>
    <row r="72" spans="1:21" ht="12" customHeight="1" x14ac:dyDescent="0.15">
      <c r="A72" s="83" t="s">
        <v>526</v>
      </c>
      <c r="B72" s="22"/>
      <c r="C72" s="22"/>
      <c r="D72" s="22"/>
      <c r="E72" s="22"/>
      <c r="F72" s="105"/>
      <c r="G72" s="105"/>
      <c r="H72" s="105"/>
      <c r="I72" s="105"/>
      <c r="J72" s="105"/>
      <c r="K72" s="105"/>
      <c r="L72" s="105"/>
      <c r="M72" s="105"/>
      <c r="N72" s="105"/>
      <c r="O72" s="105"/>
    </row>
    <row r="73" spans="1:21" ht="12" customHeight="1" x14ac:dyDescent="0.15">
      <c r="A73" s="83" t="s">
        <v>447</v>
      </c>
      <c r="B73" s="22"/>
      <c r="C73" s="22"/>
      <c r="D73" s="22"/>
      <c r="E73" s="22"/>
      <c r="F73" s="22"/>
      <c r="G73" s="22"/>
      <c r="H73" s="22"/>
      <c r="I73" s="22"/>
      <c r="J73" s="22"/>
      <c r="K73" s="22"/>
      <c r="L73" s="22"/>
      <c r="M73" s="22"/>
      <c r="N73" s="22"/>
      <c r="O73" s="22"/>
    </row>
    <row r="74" spans="1:21" ht="12" customHeight="1" x14ac:dyDescent="0.15">
      <c r="A74" s="83" t="s">
        <v>453</v>
      </c>
      <c r="B74" s="22"/>
      <c r="C74" s="22"/>
      <c r="D74" s="22"/>
      <c r="E74" s="22"/>
      <c r="F74" s="22"/>
      <c r="G74" s="22"/>
      <c r="H74" s="22"/>
      <c r="I74" s="22"/>
      <c r="J74" s="22"/>
      <c r="K74" s="22"/>
      <c r="L74" s="22"/>
      <c r="M74" s="22"/>
      <c r="N74" s="22"/>
      <c r="O74" s="22"/>
    </row>
    <row r="75" spans="1:21" s="2" customFormat="1" ht="13" x14ac:dyDescent="0.15">
      <c r="A75" s="83" t="s">
        <v>459</v>
      </c>
      <c r="B75" s="22"/>
      <c r="C75" s="22"/>
      <c r="D75" s="22"/>
      <c r="E75" s="22"/>
      <c r="F75" s="22"/>
      <c r="G75" s="22"/>
      <c r="H75" s="22"/>
      <c r="I75" s="22"/>
      <c r="J75" s="22"/>
      <c r="K75" s="22"/>
      <c r="L75" s="22"/>
      <c r="M75" s="22"/>
      <c r="N75" s="22"/>
      <c r="O75" s="22"/>
    </row>
    <row r="76" spans="1:21" s="2" customFormat="1" ht="13" x14ac:dyDescent="0.15">
      <c r="A76" s="83" t="s">
        <v>458</v>
      </c>
      <c r="B76" s="22"/>
      <c r="C76" s="22"/>
      <c r="D76" s="22"/>
      <c r="E76" s="22"/>
      <c r="F76" s="22"/>
      <c r="G76" s="22"/>
      <c r="H76" s="22"/>
      <c r="I76" s="22"/>
      <c r="J76" s="22"/>
      <c r="K76" s="22"/>
      <c r="L76" s="22"/>
      <c r="M76" s="22"/>
      <c r="N76" s="22"/>
      <c r="O76" s="22"/>
    </row>
    <row r="77" spans="1:21" ht="12" customHeight="1" x14ac:dyDescent="0.15">
      <c r="A77" s="22" t="s">
        <v>130</v>
      </c>
    </row>
  </sheetData>
  <phoneticPr fontId="40" type="noConversion"/>
  <pageMargins left="0.25" right="0.25" top="0.75" bottom="0.75" header="0.3" footer="0.3"/>
  <pageSetup scale="51"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3296-7E9F-4EC0-84F4-078DBDF77703}">
  <sheetPr>
    <pageSetUpPr fitToPage="1"/>
  </sheetPr>
  <dimension ref="A1:I28"/>
  <sheetViews>
    <sheetView workbookViewId="0">
      <selection activeCell="A3" sqref="A3"/>
    </sheetView>
  </sheetViews>
  <sheetFormatPr baseColWidth="10" defaultColWidth="8.5" defaultRowHeight="11" x14ac:dyDescent="0.15"/>
  <cols>
    <col min="1" max="1" width="47.1640625" style="2" customWidth="1"/>
    <col min="2" max="6" width="10.6640625" style="2" customWidth="1"/>
    <col min="7" max="16384" width="8.5" style="86"/>
  </cols>
  <sheetData>
    <row r="1" spans="1:7" s="2" customFormat="1" ht="18" x14ac:dyDescent="0.15">
      <c r="A1" s="29" t="s">
        <v>0</v>
      </c>
    </row>
    <row r="2" spans="1:7" ht="18" x14ac:dyDescent="0.15">
      <c r="A2" s="30" t="s">
        <v>1</v>
      </c>
    </row>
    <row r="3" spans="1:7" s="2" customFormat="1" ht="15" customHeight="1" x14ac:dyDescent="0.15">
      <c r="A3" s="4" t="s">
        <v>528</v>
      </c>
    </row>
    <row r="4" spans="1:7" x14ac:dyDescent="0.15">
      <c r="A4" s="172" t="s">
        <v>32</v>
      </c>
      <c r="B4" s="22"/>
      <c r="C4" s="22"/>
      <c r="D4" s="22"/>
      <c r="E4" s="22"/>
      <c r="F4" s="22"/>
    </row>
    <row r="5" spans="1:7" ht="12" thickBot="1" x14ac:dyDescent="0.2">
      <c r="A5" s="32" t="s">
        <v>5</v>
      </c>
      <c r="B5" s="34">
        <v>2014</v>
      </c>
      <c r="C5" s="34">
        <v>2015</v>
      </c>
      <c r="D5" s="34">
        <v>2016</v>
      </c>
      <c r="E5" s="34">
        <v>2017</v>
      </c>
      <c r="F5" s="88">
        <v>2018</v>
      </c>
    </row>
    <row r="6" spans="1:7" ht="11.25" customHeight="1" thickTop="1" x14ac:dyDescent="0.15">
      <c r="A6" s="66" t="s">
        <v>131</v>
      </c>
      <c r="B6" s="82">
        <v>521385</v>
      </c>
      <c r="C6" s="82">
        <v>604590.03</v>
      </c>
      <c r="D6" s="82">
        <v>719412</v>
      </c>
      <c r="E6" s="82">
        <v>546024</v>
      </c>
      <c r="F6" s="82">
        <v>827896</v>
      </c>
    </row>
    <row r="7" spans="1:7" x14ac:dyDescent="0.15">
      <c r="A7" s="75" t="s">
        <v>113</v>
      </c>
      <c r="B7" s="69" t="s">
        <v>41</v>
      </c>
      <c r="C7" s="69">
        <f>100*(C6-B6)/B6</f>
        <v>15.958462556460203</v>
      </c>
      <c r="D7" s="69">
        <f t="shared" ref="D7:F7" si="0">100*(D6-C6)/C6</f>
        <v>18.99170748813042</v>
      </c>
      <c r="E7" s="69">
        <f t="shared" si="0"/>
        <v>-24.101349435372221</v>
      </c>
      <c r="F7" s="69">
        <f t="shared" si="0"/>
        <v>51.622639297906318</v>
      </c>
    </row>
    <row r="8" spans="1:7" x14ac:dyDescent="0.15">
      <c r="A8" s="106" t="s">
        <v>132</v>
      </c>
      <c r="B8" s="107">
        <v>208810</v>
      </c>
      <c r="C8" s="107">
        <v>179074</v>
      </c>
      <c r="D8" s="107">
        <v>236620</v>
      </c>
      <c r="E8" s="107">
        <v>141484</v>
      </c>
      <c r="F8" s="107">
        <v>189321</v>
      </c>
    </row>
    <row r="9" spans="1:7" x14ac:dyDescent="0.15">
      <c r="A9" s="75" t="s">
        <v>448</v>
      </c>
      <c r="B9" s="108">
        <f>1000000*B6/B8</f>
        <v>2496935.0126909632</v>
      </c>
      <c r="C9" s="108">
        <f t="shared" ref="C9:F9" si="1">1000000*C6/C8</f>
        <v>3376202.1845717411</v>
      </c>
      <c r="D9" s="108">
        <f t="shared" si="1"/>
        <v>3040368.5233708057</v>
      </c>
      <c r="E9" s="108">
        <f t="shared" si="1"/>
        <v>3859263.2382460209</v>
      </c>
      <c r="F9" s="108">
        <f t="shared" si="1"/>
        <v>4372975.0001320513</v>
      </c>
    </row>
    <row r="10" spans="1:7" x14ac:dyDescent="0.15">
      <c r="A10" s="75" t="s">
        <v>133</v>
      </c>
      <c r="B10" s="108">
        <f>B9/B11</f>
        <v>19053.503911456995</v>
      </c>
      <c r="C10" s="108">
        <f t="shared" ref="C10:F10" si="2">C9/C11</f>
        <v>23435.709304736502</v>
      </c>
      <c r="D10" s="108">
        <f t="shared" si="2"/>
        <v>20296.185069231011</v>
      </c>
      <c r="E10" s="108">
        <f t="shared" si="2"/>
        <v>25247.903489102209</v>
      </c>
      <c r="F10" s="108">
        <f t="shared" si="2"/>
        <v>23990.65056088438</v>
      </c>
    </row>
    <row r="11" spans="1:7" x14ac:dyDescent="0.15">
      <c r="A11" s="76" t="s">
        <v>134</v>
      </c>
      <c r="B11" s="49">
        <v>131.04859999999999</v>
      </c>
      <c r="C11" s="49">
        <v>144.06229999999999</v>
      </c>
      <c r="D11" s="49">
        <v>149.80000000000001</v>
      </c>
      <c r="E11" s="49">
        <v>152.85480000000001</v>
      </c>
      <c r="F11" s="49">
        <v>182.2783</v>
      </c>
    </row>
    <row r="12" spans="1:7" s="96" customFormat="1" x14ac:dyDescent="0.15">
      <c r="A12" s="51" t="s">
        <v>414</v>
      </c>
      <c r="B12" s="91"/>
      <c r="C12" s="91"/>
      <c r="D12" s="91"/>
      <c r="E12" s="91"/>
      <c r="F12" s="91"/>
    </row>
    <row r="13" spans="1:7" ht="12" x14ac:dyDescent="0.15">
      <c r="A13" s="54" t="s">
        <v>135</v>
      </c>
      <c r="B13" s="82">
        <v>53075</v>
      </c>
      <c r="C13" s="82">
        <v>45924.59</v>
      </c>
      <c r="D13" s="82">
        <v>55288</v>
      </c>
      <c r="E13" s="82">
        <v>54010</v>
      </c>
      <c r="F13" s="82">
        <v>92378</v>
      </c>
      <c r="G13" s="94"/>
    </row>
    <row r="14" spans="1:7" ht="12" x14ac:dyDescent="0.15">
      <c r="A14" s="56" t="s">
        <v>136</v>
      </c>
      <c r="B14" s="108">
        <v>100281</v>
      </c>
      <c r="C14" s="108">
        <v>149787.09</v>
      </c>
      <c r="D14" s="108">
        <v>153083</v>
      </c>
      <c r="E14" s="108">
        <v>139578</v>
      </c>
      <c r="F14" s="108">
        <v>185955</v>
      </c>
      <c r="G14" s="94"/>
    </row>
    <row r="15" spans="1:7" ht="12" x14ac:dyDescent="0.15">
      <c r="A15" s="56" t="s">
        <v>137</v>
      </c>
      <c r="B15" s="108">
        <v>232614</v>
      </c>
      <c r="C15" s="108">
        <v>159293.18</v>
      </c>
      <c r="D15" s="108">
        <v>293570</v>
      </c>
      <c r="E15" s="108">
        <v>76108</v>
      </c>
      <c r="F15" s="108">
        <v>275809</v>
      </c>
      <c r="G15" s="94"/>
    </row>
    <row r="16" spans="1:7" ht="12" x14ac:dyDescent="0.15">
      <c r="A16" s="58" t="s">
        <v>138</v>
      </c>
      <c r="B16" s="109">
        <v>135414</v>
      </c>
      <c r="C16" s="109">
        <v>249585.18</v>
      </c>
      <c r="D16" s="109">
        <v>217471</v>
      </c>
      <c r="E16" s="109">
        <v>276328</v>
      </c>
      <c r="F16" s="109">
        <v>273753</v>
      </c>
    </row>
    <row r="17" spans="1:9" ht="12" x14ac:dyDescent="0.15">
      <c r="A17" s="54" t="s">
        <v>139</v>
      </c>
      <c r="B17" s="55">
        <v>10.179637273103893</v>
      </c>
      <c r="C17" s="55">
        <v>7.5959885147959101</v>
      </c>
      <c r="D17" s="55">
        <v>7.6851651070596541</v>
      </c>
      <c r="E17" s="55">
        <v>9.8915066004424705</v>
      </c>
      <c r="F17" s="55">
        <v>11.158178271399152</v>
      </c>
      <c r="G17" s="94"/>
    </row>
    <row r="18" spans="1:9" ht="12" x14ac:dyDescent="0.15">
      <c r="A18" s="56" t="s">
        <v>140</v>
      </c>
      <c r="B18" s="69">
        <v>19.233616681754715</v>
      </c>
      <c r="C18" s="69">
        <v>24.77498471526259</v>
      </c>
      <c r="D18" s="69">
        <v>21.278905550644136</v>
      </c>
      <c r="E18" s="69">
        <v>25.562612632411764</v>
      </c>
      <c r="F18" s="69">
        <v>22.46118167158879</v>
      </c>
      <c r="G18" s="94"/>
    </row>
    <row r="19" spans="1:9" ht="12" x14ac:dyDescent="0.15">
      <c r="A19" s="56" t="s">
        <v>141</v>
      </c>
      <c r="B19" s="69">
        <v>44.614717751215991</v>
      </c>
      <c r="C19" s="69">
        <v>26.347304695922546</v>
      </c>
      <c r="D19" s="69">
        <v>40.806936776144966</v>
      </c>
      <c r="E19" s="69">
        <v>13.938581454295049</v>
      </c>
      <c r="F19" s="69">
        <v>33.314490364116224</v>
      </c>
      <c r="G19" s="94"/>
    </row>
    <row r="20" spans="1:9" ht="12" x14ac:dyDescent="0.15">
      <c r="A20" s="58" t="s">
        <v>142</v>
      </c>
      <c r="B20" s="49">
        <v>25.972028293925398</v>
      </c>
      <c r="C20" s="49">
        <v>41.281722074018944</v>
      </c>
      <c r="D20" s="49">
        <v>30.228992566151245</v>
      </c>
      <c r="E20" s="49">
        <v>50.607299312850721</v>
      </c>
      <c r="F20" s="49">
        <v>33.066149692895841</v>
      </c>
    </row>
    <row r="21" spans="1:9" s="2" customFormat="1" x14ac:dyDescent="0.15">
      <c r="A21" s="22" t="s">
        <v>143</v>
      </c>
      <c r="B21" s="104"/>
      <c r="C21" s="104"/>
      <c r="D21" s="104"/>
      <c r="E21" s="104"/>
      <c r="F21" s="104"/>
      <c r="G21" s="87"/>
      <c r="H21" s="87"/>
      <c r="I21" s="87"/>
    </row>
    <row r="22" spans="1:9" s="2" customFormat="1" x14ac:dyDescent="0.15">
      <c r="A22" s="22" t="s">
        <v>144</v>
      </c>
      <c r="B22" s="104"/>
      <c r="C22" s="104"/>
      <c r="D22" s="104"/>
      <c r="E22" s="104"/>
      <c r="F22" s="104"/>
      <c r="G22" s="87"/>
      <c r="H22" s="87"/>
      <c r="I22" s="87"/>
    </row>
    <row r="23" spans="1:9" x14ac:dyDescent="0.15">
      <c r="A23" s="83" t="s">
        <v>449</v>
      </c>
      <c r="B23" s="105"/>
      <c r="C23" s="105"/>
      <c r="D23" s="105"/>
      <c r="E23" s="105"/>
      <c r="F23" s="105"/>
    </row>
    <row r="24" spans="1:9" ht="36" customHeight="1" x14ac:dyDescent="0.15">
      <c r="A24" s="353" t="s">
        <v>145</v>
      </c>
      <c r="B24" s="353"/>
      <c r="C24" s="353"/>
      <c r="D24" s="353"/>
      <c r="E24" s="353"/>
      <c r="F24" s="353"/>
    </row>
    <row r="25" spans="1:9" ht="36" customHeight="1" x14ac:dyDescent="0.15">
      <c r="A25" s="352" t="s">
        <v>146</v>
      </c>
      <c r="B25" s="352"/>
      <c r="C25" s="352"/>
      <c r="D25" s="352"/>
      <c r="E25" s="352"/>
      <c r="F25" s="352"/>
    </row>
    <row r="26" spans="1:9" ht="36" customHeight="1" x14ac:dyDescent="0.15">
      <c r="A26" s="352" t="s">
        <v>147</v>
      </c>
      <c r="B26" s="352"/>
      <c r="C26" s="352"/>
      <c r="D26" s="352"/>
      <c r="E26" s="352"/>
      <c r="F26" s="352"/>
    </row>
    <row r="27" spans="1:9" ht="36" customHeight="1" x14ac:dyDescent="0.15">
      <c r="A27" s="352" t="s">
        <v>148</v>
      </c>
      <c r="B27" s="352"/>
      <c r="C27" s="352"/>
      <c r="D27" s="352"/>
      <c r="E27" s="352"/>
      <c r="F27" s="352"/>
    </row>
    <row r="28" spans="1:9" s="2" customFormat="1" x14ac:dyDescent="0.15">
      <c r="A28" s="22" t="s">
        <v>149</v>
      </c>
      <c r="B28" s="22"/>
      <c r="C28" s="22"/>
      <c r="D28" s="22"/>
      <c r="E28" s="22"/>
      <c r="F28" s="22"/>
    </row>
  </sheetData>
  <mergeCells count="4">
    <mergeCell ref="A24:F24"/>
    <mergeCell ref="A25:F25"/>
    <mergeCell ref="A26:F26"/>
    <mergeCell ref="A27:F27"/>
  </mergeCells>
  <pageMargins left="0.25" right="0.25" top="0.75" bottom="0.75" header="0.3" footer="0.3"/>
  <pageSetup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0770-E7B0-48C7-8BD1-A7C985D4BFDB}">
  <sheetPr>
    <pageSetUpPr fitToPage="1"/>
  </sheetPr>
  <dimension ref="A1:AB53"/>
  <sheetViews>
    <sheetView workbookViewId="0">
      <selection activeCell="A3" sqref="A3"/>
    </sheetView>
  </sheetViews>
  <sheetFormatPr baseColWidth="10" defaultColWidth="9.1640625" defaultRowHeight="12" x14ac:dyDescent="0.15"/>
  <cols>
    <col min="1" max="1" width="34.33203125" style="9" customWidth="1"/>
    <col min="2" max="3" width="15.83203125" style="9" customWidth="1"/>
    <col min="4" max="4" width="0.83203125" style="9" customWidth="1"/>
    <col min="5" max="6" width="15.83203125" style="9" customWidth="1"/>
    <col min="7" max="7" width="0.83203125" style="9" customWidth="1"/>
    <col min="8" max="10" width="15.83203125" style="9" customWidth="1"/>
    <col min="11" max="11" width="3.6640625" style="9" customWidth="1"/>
    <col min="12" max="12" width="20.6640625" style="9" customWidth="1"/>
    <col min="13" max="13" width="11.6640625" style="9" customWidth="1"/>
    <col min="14" max="14" width="8.6640625" style="9" customWidth="1"/>
    <col min="15" max="15" width="11.6640625" style="9" customWidth="1"/>
    <col min="16" max="16" width="9.6640625" style="9" customWidth="1"/>
    <col min="17" max="17" width="11.6640625" style="9" customWidth="1"/>
    <col min="18" max="18" width="8.6640625" style="9" customWidth="1"/>
    <col min="19" max="19" width="11.6640625" style="9" customWidth="1"/>
    <col min="20" max="20" width="9.6640625" style="9" customWidth="1"/>
    <col min="21" max="21" width="3.6640625" style="9" customWidth="1"/>
    <col min="22" max="22" width="29.5" style="9" customWidth="1"/>
    <col min="23" max="23" width="24.5" style="9" customWidth="1"/>
    <col min="24" max="28" width="10.6640625" style="9" customWidth="1"/>
    <col min="29" max="16384" width="9.1640625" style="9"/>
  </cols>
  <sheetData>
    <row r="1" spans="1:22" ht="18" x14ac:dyDescent="0.15">
      <c r="A1" s="110" t="s">
        <v>0</v>
      </c>
      <c r="B1" s="111"/>
      <c r="C1" s="111"/>
      <c r="D1" s="111"/>
      <c r="E1" s="111"/>
    </row>
    <row r="2" spans="1:22" ht="18" x14ac:dyDescent="0.15">
      <c r="A2" s="30" t="s">
        <v>1</v>
      </c>
    </row>
    <row r="3" spans="1:22" ht="13" x14ac:dyDescent="0.15">
      <c r="A3" s="4" t="s">
        <v>150</v>
      </c>
    </row>
    <row r="4" spans="1:22" ht="13" thickBot="1" x14ac:dyDescent="0.2">
      <c r="A4" s="112" t="s">
        <v>5</v>
      </c>
      <c r="B4" s="113" t="s">
        <v>151</v>
      </c>
      <c r="C4" s="113" t="s">
        <v>152</v>
      </c>
      <c r="D4" s="113"/>
      <c r="E4" s="113" t="s">
        <v>153</v>
      </c>
    </row>
    <row r="5" spans="1:22" ht="13" thickTop="1" x14ac:dyDescent="0.15">
      <c r="A5" s="114" t="s">
        <v>154</v>
      </c>
      <c r="B5" s="115"/>
      <c r="C5" s="115"/>
      <c r="D5" s="115"/>
      <c r="E5" s="115"/>
    </row>
    <row r="6" spans="1:22" x14ac:dyDescent="0.15">
      <c r="A6" s="116" t="s">
        <v>155</v>
      </c>
      <c r="B6" s="117">
        <v>8</v>
      </c>
      <c r="C6" s="117">
        <v>10</v>
      </c>
      <c r="D6" s="117"/>
      <c r="E6" s="117">
        <v>18</v>
      </c>
    </row>
    <row r="7" spans="1:22" x14ac:dyDescent="0.15">
      <c r="A7" s="118" t="s">
        <v>156</v>
      </c>
      <c r="B7" s="119" t="s">
        <v>157</v>
      </c>
      <c r="C7" s="119" t="s">
        <v>157</v>
      </c>
      <c r="D7" s="119"/>
      <c r="E7" s="119" t="s">
        <v>157</v>
      </c>
    </row>
    <row r="8" spans="1:22" x14ac:dyDescent="0.15">
      <c r="A8" s="118" t="s">
        <v>158</v>
      </c>
      <c r="B8" s="119" t="s">
        <v>157</v>
      </c>
      <c r="C8" s="119" t="s">
        <v>157</v>
      </c>
      <c r="D8" s="119"/>
      <c r="E8" s="119" t="s">
        <v>157</v>
      </c>
    </row>
    <row r="9" spans="1:22" x14ac:dyDescent="0.15">
      <c r="A9" s="118" t="s">
        <v>159</v>
      </c>
      <c r="B9" s="119" t="s">
        <v>157</v>
      </c>
      <c r="C9" s="119" t="s">
        <v>157</v>
      </c>
      <c r="D9" s="119"/>
      <c r="E9" s="119" t="s">
        <v>157</v>
      </c>
    </row>
    <row r="10" spans="1:22" x14ac:dyDescent="0.15">
      <c r="A10" s="118" t="s">
        <v>160</v>
      </c>
      <c r="B10" s="120">
        <v>23885</v>
      </c>
      <c r="C10" s="120">
        <v>54320</v>
      </c>
      <c r="D10" s="120"/>
      <c r="E10" s="120">
        <v>88270.5</v>
      </c>
    </row>
    <row r="11" spans="1:22" x14ac:dyDescent="0.15">
      <c r="A11" s="118" t="s">
        <v>161</v>
      </c>
      <c r="B11" s="119" t="s">
        <v>157</v>
      </c>
      <c r="C11" s="119" t="s">
        <v>157</v>
      </c>
      <c r="D11" s="119"/>
      <c r="E11" s="120">
        <v>2525.1999999999998</v>
      </c>
    </row>
    <row r="12" spans="1:22" x14ac:dyDescent="0.15">
      <c r="A12" s="121" t="s">
        <v>162</v>
      </c>
      <c r="B12" s="122">
        <v>9600</v>
      </c>
      <c r="C12" s="122">
        <v>27850</v>
      </c>
      <c r="D12" s="122"/>
      <c r="E12" s="122">
        <v>45765</v>
      </c>
    </row>
    <row r="13" spans="1:22" x14ac:dyDescent="0.15">
      <c r="A13" s="22" t="s">
        <v>206</v>
      </c>
      <c r="B13" s="137"/>
      <c r="C13" s="137"/>
      <c r="D13" s="137"/>
      <c r="E13" s="137"/>
    </row>
    <row r="14" spans="1:22" x14ac:dyDescent="0.15">
      <c r="L14" s="123"/>
    </row>
    <row r="15" spans="1:22" ht="12" customHeight="1" x14ac:dyDescent="0.15">
      <c r="A15" s="4" t="s">
        <v>163</v>
      </c>
      <c r="B15" s="123"/>
      <c r="C15" s="123"/>
      <c r="D15" s="123"/>
      <c r="E15" s="123"/>
      <c r="F15" s="123"/>
      <c r="G15" s="123"/>
      <c r="L15" s="4" t="s">
        <v>164</v>
      </c>
      <c r="T15" s="124"/>
    </row>
    <row r="16" spans="1:22" x14ac:dyDescent="0.15">
      <c r="A16" s="356" t="s">
        <v>165</v>
      </c>
      <c r="B16" s="358" t="s">
        <v>151</v>
      </c>
      <c r="C16" s="359"/>
      <c r="D16" s="125"/>
      <c r="E16" s="358" t="s">
        <v>152</v>
      </c>
      <c r="F16" s="359"/>
      <c r="G16" s="125"/>
      <c r="H16" s="358" t="s">
        <v>153</v>
      </c>
      <c r="I16" s="359"/>
      <c r="J16" s="359"/>
      <c r="L16" s="360" t="s">
        <v>166</v>
      </c>
      <c r="M16" s="354" t="s">
        <v>167</v>
      </c>
      <c r="N16" s="354" t="s">
        <v>168</v>
      </c>
      <c r="O16" s="354"/>
      <c r="P16" s="354" t="s">
        <v>169</v>
      </c>
      <c r="Q16" s="354" t="s">
        <v>170</v>
      </c>
      <c r="R16" s="354" t="s">
        <v>171</v>
      </c>
      <c r="S16" s="354"/>
      <c r="T16" s="354" t="s">
        <v>169</v>
      </c>
      <c r="V16" s="2"/>
    </row>
    <row r="17" spans="1:28" ht="25" thickBot="1" x14ac:dyDescent="0.2">
      <c r="A17" s="357"/>
      <c r="B17" s="126" t="s">
        <v>162</v>
      </c>
      <c r="C17" s="126" t="s">
        <v>172</v>
      </c>
      <c r="D17" s="127"/>
      <c r="E17" s="126" t="s">
        <v>162</v>
      </c>
      <c r="F17" s="126" t="s">
        <v>172</v>
      </c>
      <c r="G17" s="127"/>
      <c r="H17" s="126" t="s">
        <v>162</v>
      </c>
      <c r="I17" s="126" t="s">
        <v>172</v>
      </c>
      <c r="J17" s="126" t="s">
        <v>161</v>
      </c>
      <c r="L17" s="361"/>
      <c r="M17" s="355"/>
      <c r="N17" s="126" t="s">
        <v>173</v>
      </c>
      <c r="O17" s="126" t="s">
        <v>174</v>
      </c>
      <c r="P17" s="355"/>
      <c r="Q17" s="355"/>
      <c r="R17" s="126" t="s">
        <v>173</v>
      </c>
      <c r="S17" s="126" t="s">
        <v>174</v>
      </c>
      <c r="T17" s="355"/>
      <c r="W17" s="315"/>
      <c r="X17" s="2"/>
      <c r="Y17" s="2"/>
      <c r="Z17" s="2"/>
      <c r="AA17" s="2"/>
    </row>
    <row r="18" spans="1:28" ht="12" customHeight="1" thickTop="1" x14ac:dyDescent="0.15">
      <c r="A18" s="128" t="s">
        <v>175</v>
      </c>
      <c r="B18" s="129">
        <v>5862</v>
      </c>
      <c r="C18" s="129">
        <v>1165</v>
      </c>
      <c r="D18" s="129"/>
      <c r="E18" s="129">
        <v>11831</v>
      </c>
      <c r="F18" s="129">
        <v>2352</v>
      </c>
      <c r="G18" s="129"/>
      <c r="H18" s="129">
        <v>21088</v>
      </c>
      <c r="I18" s="129">
        <v>4198.6000000000004</v>
      </c>
      <c r="J18" s="130">
        <v>96.6</v>
      </c>
      <c r="L18" s="128" t="s">
        <v>176</v>
      </c>
      <c r="M18" s="129">
        <v>2785.2</v>
      </c>
      <c r="N18" s="129">
        <v>596</v>
      </c>
      <c r="O18" s="129">
        <v>2785.2</v>
      </c>
      <c r="P18" s="130">
        <v>100</v>
      </c>
      <c r="Q18" s="129">
        <v>168.6</v>
      </c>
      <c r="R18" s="129">
        <v>194</v>
      </c>
      <c r="S18" s="129">
        <v>168.6</v>
      </c>
      <c r="T18" s="130">
        <v>100</v>
      </c>
      <c r="V18" s="4" t="s">
        <v>434</v>
      </c>
    </row>
    <row r="19" spans="1:28" ht="12" customHeight="1" thickBot="1" x14ac:dyDescent="0.2">
      <c r="A19" s="118" t="s">
        <v>177</v>
      </c>
      <c r="B19" s="120">
        <v>498</v>
      </c>
      <c r="C19" s="120">
        <v>202</v>
      </c>
      <c r="D19" s="120"/>
      <c r="E19" s="120">
        <v>2282</v>
      </c>
      <c r="F19" s="120">
        <v>1744</v>
      </c>
      <c r="G19" s="120"/>
      <c r="H19" s="120">
        <v>3276</v>
      </c>
      <c r="I19" s="120">
        <v>2117.5</v>
      </c>
      <c r="J19" s="131">
        <v>79.3</v>
      </c>
      <c r="L19" s="118" t="s">
        <v>178</v>
      </c>
      <c r="M19" s="120">
        <v>2014.8</v>
      </c>
      <c r="N19" s="120">
        <v>284</v>
      </c>
      <c r="O19" s="120">
        <v>2014.8</v>
      </c>
      <c r="P19" s="131">
        <v>100</v>
      </c>
      <c r="Q19" s="120">
        <v>36.299999999999997</v>
      </c>
      <c r="R19" s="120">
        <v>20</v>
      </c>
      <c r="S19" s="120">
        <v>36.299999999999997</v>
      </c>
      <c r="T19" s="131">
        <v>100</v>
      </c>
      <c r="V19" s="112" t="s">
        <v>5</v>
      </c>
      <c r="W19" s="323"/>
      <c r="X19" s="324">
        <v>2014</v>
      </c>
      <c r="Y19" s="324">
        <v>2015</v>
      </c>
      <c r="Z19" s="324">
        <v>2016</v>
      </c>
      <c r="AA19" s="324">
        <v>2017</v>
      </c>
      <c r="AB19" s="324">
        <v>2018</v>
      </c>
    </row>
    <row r="20" spans="1:28" ht="13" thickTop="1" x14ac:dyDescent="0.15">
      <c r="A20" s="118" t="s">
        <v>179</v>
      </c>
      <c r="B20" s="120">
        <v>1275</v>
      </c>
      <c r="C20" s="120">
        <v>3551</v>
      </c>
      <c r="D20" s="120"/>
      <c r="E20" s="120">
        <v>8824</v>
      </c>
      <c r="F20" s="120">
        <v>10048</v>
      </c>
      <c r="G20" s="120"/>
      <c r="H20" s="120">
        <v>12475</v>
      </c>
      <c r="I20" s="120">
        <v>16644.5</v>
      </c>
      <c r="J20" s="131">
        <v>481.7</v>
      </c>
      <c r="L20" s="118" t="s">
        <v>180</v>
      </c>
      <c r="M20" s="120">
        <v>2785.2</v>
      </c>
      <c r="N20" s="120">
        <v>1185</v>
      </c>
      <c r="O20" s="120">
        <v>2763.8</v>
      </c>
      <c r="P20" s="131">
        <v>99.2</v>
      </c>
      <c r="Q20" s="120">
        <v>116.5</v>
      </c>
      <c r="R20" s="120">
        <v>209</v>
      </c>
      <c r="S20" s="120">
        <v>116.5</v>
      </c>
      <c r="T20" s="131">
        <v>100</v>
      </c>
      <c r="V20" s="321" t="s">
        <v>418</v>
      </c>
      <c r="W20" s="322" t="s">
        <v>422</v>
      </c>
      <c r="X20" s="328">
        <v>128026</v>
      </c>
      <c r="Y20" s="328">
        <v>38320</v>
      </c>
      <c r="Z20" s="328">
        <v>42982</v>
      </c>
      <c r="AA20" s="328">
        <v>54547</v>
      </c>
      <c r="AB20" s="328">
        <v>68206</v>
      </c>
    </row>
    <row r="21" spans="1:28" x14ac:dyDescent="0.15">
      <c r="A21" s="118" t="s">
        <v>181</v>
      </c>
      <c r="B21" s="120">
        <v>537</v>
      </c>
      <c r="C21" s="120">
        <v>1555</v>
      </c>
      <c r="D21" s="120"/>
      <c r="E21" s="120">
        <v>802</v>
      </c>
      <c r="F21" s="120">
        <v>2372</v>
      </c>
      <c r="G21" s="120"/>
      <c r="H21" s="120">
        <v>914</v>
      </c>
      <c r="I21" s="120">
        <v>2743.1</v>
      </c>
      <c r="J21" s="131">
        <v>188.4</v>
      </c>
      <c r="L21" s="118" t="s">
        <v>182</v>
      </c>
      <c r="M21" s="120">
        <v>3410.2</v>
      </c>
      <c r="N21" s="120">
        <v>244</v>
      </c>
      <c r="O21" s="120">
        <v>3370.6</v>
      </c>
      <c r="P21" s="131">
        <v>98.8</v>
      </c>
      <c r="Q21" s="120">
        <v>126.1</v>
      </c>
      <c r="R21" s="120">
        <v>34</v>
      </c>
      <c r="S21" s="120">
        <v>121.1</v>
      </c>
      <c r="T21" s="131">
        <v>96.1</v>
      </c>
      <c r="V21" s="317"/>
      <c r="W21" s="318" t="s">
        <v>424</v>
      </c>
      <c r="X21" s="120">
        <v>54479</v>
      </c>
      <c r="Y21" s="120">
        <v>65034</v>
      </c>
      <c r="Z21" s="120">
        <v>76961</v>
      </c>
      <c r="AA21" s="120">
        <v>87407</v>
      </c>
      <c r="AB21" s="120">
        <v>113993</v>
      </c>
    </row>
    <row r="22" spans="1:28" x14ac:dyDescent="0.15">
      <c r="A22" s="118" t="s">
        <v>183</v>
      </c>
      <c r="B22" s="120">
        <v>390</v>
      </c>
      <c r="C22" s="120">
        <v>135</v>
      </c>
      <c r="D22" s="120"/>
      <c r="E22" s="120">
        <v>1070</v>
      </c>
      <c r="F22" s="120">
        <v>355</v>
      </c>
      <c r="G22" s="120"/>
      <c r="H22" s="120">
        <v>1307</v>
      </c>
      <c r="I22" s="120">
        <v>444.3</v>
      </c>
      <c r="J22" s="131">
        <v>15.8</v>
      </c>
      <c r="L22" s="118" t="s">
        <v>184</v>
      </c>
      <c r="M22" s="120">
        <v>2770.6</v>
      </c>
      <c r="N22" s="120">
        <v>158</v>
      </c>
      <c r="O22" s="120">
        <v>2725.4</v>
      </c>
      <c r="P22" s="131">
        <v>98.4</v>
      </c>
      <c r="Q22" s="120">
        <v>142.69999999999999</v>
      </c>
      <c r="R22" s="120">
        <v>33</v>
      </c>
      <c r="S22" s="120">
        <v>139.69999999999999</v>
      </c>
      <c r="T22" s="131">
        <v>97.9</v>
      </c>
      <c r="V22" s="317"/>
      <c r="W22" s="316" t="s">
        <v>425</v>
      </c>
      <c r="X22" s="120">
        <v>6618730</v>
      </c>
      <c r="Y22" s="120">
        <v>1599058</v>
      </c>
      <c r="Z22" s="120">
        <v>1272504</v>
      </c>
      <c r="AA22" s="120">
        <v>1314357</v>
      </c>
      <c r="AB22" s="120">
        <v>8868512</v>
      </c>
    </row>
    <row r="23" spans="1:28" x14ac:dyDescent="0.15">
      <c r="A23" s="118" t="s">
        <v>185</v>
      </c>
      <c r="B23" s="120">
        <v>714</v>
      </c>
      <c r="C23" s="120">
        <v>17182</v>
      </c>
      <c r="D23" s="120"/>
      <c r="E23" s="120">
        <v>2200</v>
      </c>
      <c r="F23" s="120">
        <v>36815</v>
      </c>
      <c r="G23" s="120"/>
      <c r="H23" s="120">
        <v>2591</v>
      </c>
      <c r="I23" s="120">
        <v>50161.5</v>
      </c>
      <c r="J23" s="131">
        <v>1622.2</v>
      </c>
      <c r="L23" s="118" t="s">
        <v>186</v>
      </c>
      <c r="M23" s="120">
        <v>3410.2</v>
      </c>
      <c r="N23" s="120">
        <v>257</v>
      </c>
      <c r="O23" s="120">
        <v>3382</v>
      </c>
      <c r="P23" s="131">
        <v>99.2</v>
      </c>
      <c r="Q23" s="120">
        <v>80.5</v>
      </c>
      <c r="R23" s="120">
        <v>28</v>
      </c>
      <c r="S23" s="120">
        <v>69.5</v>
      </c>
      <c r="T23" s="131">
        <v>86.4</v>
      </c>
      <c r="V23" s="325"/>
      <c r="W23" s="326" t="s">
        <v>426</v>
      </c>
      <c r="X23" s="329">
        <v>9104024</v>
      </c>
      <c r="Y23" s="329">
        <v>4234029</v>
      </c>
      <c r="Z23" s="329">
        <v>7417540</v>
      </c>
      <c r="AA23" s="329">
        <v>14060141</v>
      </c>
      <c r="AB23" s="329">
        <v>14540246</v>
      </c>
    </row>
    <row r="24" spans="1:28" x14ac:dyDescent="0.15">
      <c r="A24" s="118" t="s">
        <v>187</v>
      </c>
      <c r="B24" s="120">
        <v>322</v>
      </c>
      <c r="C24" s="120">
        <v>96</v>
      </c>
      <c r="D24" s="120"/>
      <c r="E24" s="120">
        <v>595</v>
      </c>
      <c r="F24" s="120">
        <v>226</v>
      </c>
      <c r="G24" s="120"/>
      <c r="H24" s="120">
        <v>737</v>
      </c>
      <c r="I24" s="120">
        <v>232</v>
      </c>
      <c r="J24" s="131">
        <v>18.399999999999999</v>
      </c>
      <c r="L24" s="118" t="s">
        <v>188</v>
      </c>
      <c r="M24" s="120">
        <v>2785.2</v>
      </c>
      <c r="N24" s="120">
        <v>186</v>
      </c>
      <c r="O24" s="120">
        <v>2779.9</v>
      </c>
      <c r="P24" s="131">
        <v>99.8</v>
      </c>
      <c r="Q24" s="120">
        <v>155.6</v>
      </c>
      <c r="R24" s="120">
        <v>42</v>
      </c>
      <c r="S24" s="120">
        <v>155.6</v>
      </c>
      <c r="T24" s="131">
        <v>100</v>
      </c>
      <c r="V24" s="116" t="s">
        <v>419</v>
      </c>
      <c r="W24" s="327" t="s">
        <v>422</v>
      </c>
      <c r="X24" s="117">
        <v>37757</v>
      </c>
      <c r="Y24" s="117">
        <v>39406</v>
      </c>
      <c r="Z24" s="117">
        <v>49722</v>
      </c>
      <c r="AA24" s="117">
        <v>75281</v>
      </c>
      <c r="AB24" s="117">
        <v>72788</v>
      </c>
    </row>
    <row r="25" spans="1:28" x14ac:dyDescent="0.15">
      <c r="A25" s="118" t="s">
        <v>189</v>
      </c>
      <c r="B25" s="120"/>
      <c r="C25" s="120"/>
      <c r="D25" s="120"/>
      <c r="E25" s="120">
        <v>174</v>
      </c>
      <c r="F25" s="120">
        <v>298</v>
      </c>
      <c r="G25" s="120"/>
      <c r="H25" s="120">
        <v>326</v>
      </c>
      <c r="I25" s="120">
        <v>788.8</v>
      </c>
      <c r="J25" s="119" t="s">
        <v>157</v>
      </c>
      <c r="L25" s="118" t="s">
        <v>190</v>
      </c>
      <c r="M25" s="120">
        <v>4607</v>
      </c>
      <c r="N25" s="120">
        <v>386</v>
      </c>
      <c r="O25" s="120">
        <v>4413.6000000000004</v>
      </c>
      <c r="P25" s="131">
        <v>95.8</v>
      </c>
      <c r="Q25" s="120">
        <v>177.9</v>
      </c>
      <c r="R25" s="120">
        <v>51</v>
      </c>
      <c r="S25" s="120">
        <v>137</v>
      </c>
      <c r="T25" s="131">
        <v>77</v>
      </c>
      <c r="V25" s="317"/>
      <c r="W25" s="318" t="s">
        <v>424</v>
      </c>
      <c r="X25" s="120">
        <v>89634</v>
      </c>
      <c r="Y25" s="120">
        <v>94685</v>
      </c>
      <c r="Z25" s="120">
        <v>101225</v>
      </c>
      <c r="AA25" s="120">
        <v>113387</v>
      </c>
      <c r="AB25" s="120">
        <v>140434</v>
      </c>
    </row>
    <row r="26" spans="1:28" x14ac:dyDescent="0.15">
      <c r="A26" s="118" t="s">
        <v>191</v>
      </c>
      <c r="B26" s="120"/>
      <c r="C26" s="120"/>
      <c r="D26" s="120"/>
      <c r="E26" s="120">
        <v>58</v>
      </c>
      <c r="F26" s="120">
        <v>79</v>
      </c>
      <c r="G26" s="120"/>
      <c r="H26" s="120">
        <v>178</v>
      </c>
      <c r="I26" s="120">
        <v>235</v>
      </c>
      <c r="J26" s="131">
        <v>6.9</v>
      </c>
      <c r="L26" s="118" t="s">
        <v>192</v>
      </c>
      <c r="M26" s="120">
        <v>1636.7</v>
      </c>
      <c r="N26" s="120">
        <v>93</v>
      </c>
      <c r="O26" s="120">
        <v>1636.7</v>
      </c>
      <c r="P26" s="131">
        <v>100</v>
      </c>
      <c r="Q26" s="120">
        <v>126.6</v>
      </c>
      <c r="R26" s="120">
        <v>23</v>
      </c>
      <c r="S26" s="120">
        <v>126.6</v>
      </c>
      <c r="T26" s="131">
        <v>100</v>
      </c>
      <c r="V26" s="317"/>
      <c r="W26" s="316" t="s">
        <v>425</v>
      </c>
      <c r="X26" s="120">
        <v>1454695</v>
      </c>
      <c r="Y26" s="120">
        <v>569376</v>
      </c>
      <c r="Z26" s="120">
        <v>548910</v>
      </c>
      <c r="AA26" s="120">
        <v>1347237</v>
      </c>
      <c r="AB26" s="120">
        <v>1193561</v>
      </c>
    </row>
    <row r="27" spans="1:28" x14ac:dyDescent="0.15">
      <c r="A27" s="118" t="s">
        <v>193</v>
      </c>
      <c r="B27" s="120"/>
      <c r="C27" s="120"/>
      <c r="D27" s="120"/>
      <c r="E27" s="120">
        <v>14</v>
      </c>
      <c r="F27" s="120">
        <v>31</v>
      </c>
      <c r="G27" s="120"/>
      <c r="H27" s="120">
        <v>678</v>
      </c>
      <c r="I27" s="120">
        <v>2341.1</v>
      </c>
      <c r="J27" s="119" t="s">
        <v>157</v>
      </c>
      <c r="L27" s="121" t="s">
        <v>194</v>
      </c>
      <c r="M27" s="122">
        <v>2014.8</v>
      </c>
      <c r="N27" s="122">
        <v>102</v>
      </c>
      <c r="O27" s="122">
        <v>1810.6</v>
      </c>
      <c r="P27" s="132">
        <v>89.9</v>
      </c>
      <c r="Q27" s="122">
        <v>27.2</v>
      </c>
      <c r="R27" s="122">
        <v>6</v>
      </c>
      <c r="S27" s="122">
        <v>20.7</v>
      </c>
      <c r="T27" s="132">
        <v>75.900000000000006</v>
      </c>
      <c r="V27" s="319"/>
      <c r="W27" s="320" t="s">
        <v>426</v>
      </c>
      <c r="X27" s="122">
        <v>8743625</v>
      </c>
      <c r="Y27" s="122">
        <v>9631080</v>
      </c>
      <c r="Z27" s="122">
        <v>9394710</v>
      </c>
      <c r="AA27" s="122">
        <v>9868445</v>
      </c>
      <c r="AB27" s="122">
        <v>9254618</v>
      </c>
    </row>
    <row r="28" spans="1:28" x14ac:dyDescent="0.15">
      <c r="A28" s="118" t="s">
        <v>195</v>
      </c>
      <c r="B28" s="120">
        <v>2</v>
      </c>
      <c r="C28" s="120">
        <v>1</v>
      </c>
      <c r="D28" s="120"/>
      <c r="E28" s="120"/>
      <c r="F28" s="120"/>
      <c r="G28" s="120"/>
      <c r="H28" s="120">
        <v>447</v>
      </c>
      <c r="I28" s="120">
        <v>314.60000000000002</v>
      </c>
      <c r="J28" s="131">
        <v>1.1000000000000001</v>
      </c>
      <c r="L28" s="133" t="s">
        <v>196</v>
      </c>
      <c r="M28" s="134">
        <v>28220</v>
      </c>
      <c r="N28" s="134">
        <v>3491</v>
      </c>
      <c r="O28" s="134">
        <v>27682.400000000001</v>
      </c>
      <c r="P28" s="135">
        <v>98.1</v>
      </c>
      <c r="Q28" s="134">
        <v>1158</v>
      </c>
      <c r="R28" s="134">
        <v>640</v>
      </c>
      <c r="S28" s="134">
        <v>1091.7</v>
      </c>
      <c r="T28" s="135">
        <v>94.3</v>
      </c>
      <c r="V28" s="321" t="s">
        <v>420</v>
      </c>
      <c r="W28" s="322" t="s">
        <v>422</v>
      </c>
      <c r="X28" s="328">
        <v>5826</v>
      </c>
      <c r="Y28" s="328">
        <v>976</v>
      </c>
      <c r="Z28" s="328">
        <v>1207</v>
      </c>
      <c r="AA28" s="328">
        <v>1452</v>
      </c>
      <c r="AB28" s="328">
        <v>2122</v>
      </c>
    </row>
    <row r="29" spans="1:28" x14ac:dyDescent="0.15">
      <c r="A29" s="118" t="s">
        <v>197</v>
      </c>
      <c r="B29" s="120"/>
      <c r="C29" s="120"/>
      <c r="D29" s="120"/>
      <c r="E29" s="120"/>
      <c r="F29" s="120"/>
      <c r="G29" s="120"/>
      <c r="H29" s="120">
        <v>7</v>
      </c>
      <c r="I29" s="120">
        <v>31.4</v>
      </c>
      <c r="J29" s="119" t="s">
        <v>157</v>
      </c>
      <c r="L29" s="2" t="s">
        <v>472</v>
      </c>
      <c r="V29" s="317"/>
      <c r="W29" s="318" t="s">
        <v>424</v>
      </c>
      <c r="X29" s="120">
        <v>328</v>
      </c>
      <c r="Y29" s="120">
        <v>350</v>
      </c>
      <c r="Z29" s="120">
        <v>323</v>
      </c>
      <c r="AA29" s="120">
        <v>680</v>
      </c>
      <c r="AB29" s="120">
        <v>827</v>
      </c>
    </row>
    <row r="30" spans="1:28" x14ac:dyDescent="0.15">
      <c r="A30" s="118" t="s">
        <v>198</v>
      </c>
      <c r="B30" s="120"/>
      <c r="C30" s="120"/>
      <c r="D30" s="120"/>
      <c r="E30" s="120"/>
      <c r="F30" s="120"/>
      <c r="G30" s="120"/>
      <c r="H30" s="120">
        <v>34</v>
      </c>
      <c r="I30" s="120">
        <v>32.4</v>
      </c>
      <c r="J30" s="136">
        <v>0</v>
      </c>
      <c r="L30" s="2" t="s">
        <v>199</v>
      </c>
      <c r="V30" s="317"/>
      <c r="W30" s="316" t="s">
        <v>425</v>
      </c>
      <c r="X30" s="120">
        <v>483250</v>
      </c>
      <c r="Y30" s="120">
        <v>62009</v>
      </c>
      <c r="Z30" s="120">
        <v>571384</v>
      </c>
      <c r="AA30" s="120">
        <v>630806</v>
      </c>
      <c r="AB30" s="120">
        <v>695741</v>
      </c>
    </row>
    <row r="31" spans="1:28" x14ac:dyDescent="0.15">
      <c r="A31" s="118" t="s">
        <v>200</v>
      </c>
      <c r="B31" s="120"/>
      <c r="C31" s="120"/>
      <c r="D31" s="120"/>
      <c r="E31" s="120"/>
      <c r="F31" s="120"/>
      <c r="G31" s="120"/>
      <c r="H31" s="120">
        <v>7</v>
      </c>
      <c r="I31" s="120">
        <v>42.1</v>
      </c>
      <c r="J31" s="136">
        <v>0.3</v>
      </c>
      <c r="V31" s="325"/>
      <c r="W31" s="326" t="s">
        <v>426</v>
      </c>
      <c r="X31" s="329">
        <v>272023</v>
      </c>
      <c r="Y31" s="329">
        <v>253370</v>
      </c>
      <c r="Z31" s="329">
        <v>521101</v>
      </c>
      <c r="AA31" s="329">
        <v>697977</v>
      </c>
      <c r="AB31" s="329">
        <v>802454</v>
      </c>
    </row>
    <row r="32" spans="1:28" x14ac:dyDescent="0.15">
      <c r="A32" s="118" t="s">
        <v>201</v>
      </c>
      <c r="B32" s="120"/>
      <c r="C32" s="120"/>
      <c r="D32" s="120"/>
      <c r="E32" s="120"/>
      <c r="F32" s="120"/>
      <c r="G32" s="120"/>
      <c r="H32" s="120">
        <v>275</v>
      </c>
      <c r="I32" s="120">
        <v>240.7</v>
      </c>
      <c r="J32" s="136">
        <v>0</v>
      </c>
      <c r="V32" s="116" t="s">
        <v>180</v>
      </c>
      <c r="W32" s="327" t="s">
        <v>422</v>
      </c>
      <c r="X32" s="117">
        <v>25881</v>
      </c>
      <c r="Y32" s="117">
        <v>41276</v>
      </c>
      <c r="Z32" s="117">
        <v>106802</v>
      </c>
      <c r="AA32" s="117">
        <v>128343</v>
      </c>
      <c r="AB32" s="117">
        <v>135442</v>
      </c>
    </row>
    <row r="33" spans="1:28" x14ac:dyDescent="0.15">
      <c r="A33" s="118" t="s">
        <v>202</v>
      </c>
      <c r="B33" s="120"/>
      <c r="C33" s="120"/>
      <c r="D33" s="120"/>
      <c r="E33" s="120"/>
      <c r="F33" s="120"/>
      <c r="G33" s="120"/>
      <c r="H33" s="120">
        <v>91</v>
      </c>
      <c r="I33" s="120">
        <v>517.79999999999995</v>
      </c>
      <c r="J33" s="119" t="s">
        <v>157</v>
      </c>
      <c r="V33" s="317"/>
      <c r="W33" s="318" t="s">
        <v>424</v>
      </c>
      <c r="X33" s="120">
        <v>72544</v>
      </c>
      <c r="Y33" s="120">
        <v>86340</v>
      </c>
      <c r="Z33" s="120">
        <v>43792</v>
      </c>
      <c r="AA33" s="120">
        <v>136582</v>
      </c>
      <c r="AB33" s="120">
        <v>126193</v>
      </c>
    </row>
    <row r="34" spans="1:28" x14ac:dyDescent="0.15">
      <c r="A34" s="118" t="s">
        <v>203</v>
      </c>
      <c r="B34" s="120"/>
      <c r="C34" s="120"/>
      <c r="D34" s="120"/>
      <c r="E34" s="120"/>
      <c r="F34" s="120"/>
      <c r="G34" s="120"/>
      <c r="H34" s="120">
        <v>109</v>
      </c>
      <c r="I34" s="120">
        <v>6633.5</v>
      </c>
      <c r="J34" s="131">
        <v>9.1</v>
      </c>
      <c r="V34" s="317"/>
      <c r="W34" s="316" t="s">
        <v>425</v>
      </c>
      <c r="X34" s="120">
        <v>466106</v>
      </c>
      <c r="Y34" s="120">
        <v>839664</v>
      </c>
      <c r="Z34" s="120">
        <v>564080</v>
      </c>
      <c r="AA34" s="120">
        <v>576293</v>
      </c>
      <c r="AB34" s="120">
        <v>915720</v>
      </c>
    </row>
    <row r="35" spans="1:28" x14ac:dyDescent="0.15">
      <c r="A35" s="121" t="s">
        <v>204</v>
      </c>
      <c r="B35" s="122"/>
      <c r="C35" s="122"/>
      <c r="D35" s="122"/>
      <c r="E35" s="122"/>
      <c r="F35" s="122"/>
      <c r="G35" s="122"/>
      <c r="H35" s="122">
        <v>1225</v>
      </c>
      <c r="I35" s="122">
        <v>551.6</v>
      </c>
      <c r="J35" s="132">
        <v>5.5</v>
      </c>
      <c r="V35" s="319"/>
      <c r="W35" s="320" t="s">
        <v>426</v>
      </c>
      <c r="X35" s="122">
        <v>5228002</v>
      </c>
      <c r="Y35" s="122">
        <v>5676619</v>
      </c>
      <c r="Z35" s="122">
        <v>5730651</v>
      </c>
      <c r="AA35" s="122">
        <v>6263479</v>
      </c>
      <c r="AB35" s="122">
        <v>6653368</v>
      </c>
    </row>
    <row r="36" spans="1:28" x14ac:dyDescent="0.15">
      <c r="A36" s="133" t="s">
        <v>196</v>
      </c>
      <c r="B36" s="134">
        <v>9600</v>
      </c>
      <c r="C36" s="134">
        <v>23885</v>
      </c>
      <c r="D36" s="134"/>
      <c r="E36" s="134">
        <v>27850</v>
      </c>
      <c r="F36" s="134">
        <v>54320</v>
      </c>
      <c r="G36" s="134"/>
      <c r="H36" s="134">
        <v>45765</v>
      </c>
      <c r="I36" s="134">
        <v>88270.5</v>
      </c>
      <c r="J36" s="135">
        <v>2525.1999999999998</v>
      </c>
      <c r="V36" s="321" t="s">
        <v>421</v>
      </c>
      <c r="W36" s="322" t="s">
        <v>422</v>
      </c>
      <c r="X36" s="328">
        <v>2768</v>
      </c>
      <c r="Y36" s="328">
        <v>3371</v>
      </c>
      <c r="Z36" s="328">
        <v>3740</v>
      </c>
      <c r="AA36" s="328">
        <v>3965</v>
      </c>
      <c r="AB36" s="328">
        <v>3690</v>
      </c>
    </row>
    <row r="37" spans="1:28" x14ac:dyDescent="0.15">
      <c r="A37" s="2" t="s">
        <v>205</v>
      </c>
      <c r="V37" s="317"/>
      <c r="W37" s="318" t="s">
        <v>424</v>
      </c>
      <c r="X37" s="120">
        <v>354</v>
      </c>
      <c r="Y37" s="120">
        <v>500</v>
      </c>
      <c r="Z37" s="120">
        <v>396</v>
      </c>
      <c r="AA37" s="120">
        <v>375</v>
      </c>
      <c r="AB37" s="120">
        <v>298</v>
      </c>
    </row>
    <row r="38" spans="1:28" x14ac:dyDescent="0.15">
      <c r="V38" s="317"/>
      <c r="W38" s="316" t="s">
        <v>425</v>
      </c>
      <c r="X38" s="120">
        <v>7677</v>
      </c>
      <c r="Y38" s="120">
        <v>8555</v>
      </c>
      <c r="Z38" s="120">
        <v>8848</v>
      </c>
      <c r="AA38" s="120">
        <v>8899</v>
      </c>
      <c r="AB38" s="120">
        <v>5565</v>
      </c>
    </row>
    <row r="39" spans="1:28" x14ac:dyDescent="0.15">
      <c r="V39" s="319"/>
      <c r="W39" s="320" t="s">
        <v>426</v>
      </c>
      <c r="X39" s="122">
        <v>40244</v>
      </c>
      <c r="Y39" s="122">
        <v>56145</v>
      </c>
      <c r="Z39" s="122">
        <v>63987</v>
      </c>
      <c r="AA39" s="122">
        <v>64530</v>
      </c>
      <c r="AB39" s="122">
        <v>64511</v>
      </c>
    </row>
    <row r="40" spans="1:28" x14ac:dyDescent="0.15">
      <c r="V40" s="331" t="s">
        <v>196</v>
      </c>
      <c r="W40" s="322" t="s">
        <v>422</v>
      </c>
      <c r="X40" s="117">
        <f t="shared" ref="X40:AA43" si="0">X20+X24+X28+X32+X36</f>
        <v>200258</v>
      </c>
      <c r="Y40" s="117">
        <f t="shared" si="0"/>
        <v>123349</v>
      </c>
      <c r="Z40" s="117">
        <f t="shared" si="0"/>
        <v>204453</v>
      </c>
      <c r="AA40" s="117">
        <f t="shared" si="0"/>
        <v>263588</v>
      </c>
      <c r="AB40" s="117">
        <f>AB20+AB24+AB28+AB32+AB36</f>
        <v>282248</v>
      </c>
    </row>
    <row r="41" spans="1:28" x14ac:dyDescent="0.15">
      <c r="V41" s="317"/>
      <c r="W41" s="318" t="s">
        <v>424</v>
      </c>
      <c r="X41" s="328">
        <f t="shared" si="0"/>
        <v>217339</v>
      </c>
      <c r="Y41" s="328">
        <f t="shared" si="0"/>
        <v>246909</v>
      </c>
      <c r="Z41" s="328">
        <f t="shared" si="0"/>
        <v>222697</v>
      </c>
      <c r="AA41" s="328">
        <f t="shared" si="0"/>
        <v>338431</v>
      </c>
      <c r="AB41" s="328">
        <f t="shared" ref="AB41:AB43" si="1">AB21+AB25+AB29+AB33+AB37</f>
        <v>381745</v>
      </c>
    </row>
    <row r="42" spans="1:28" x14ac:dyDescent="0.15">
      <c r="V42" s="317"/>
      <c r="W42" s="316" t="s">
        <v>425</v>
      </c>
      <c r="X42" s="328">
        <f t="shared" si="0"/>
        <v>9030458</v>
      </c>
      <c r="Y42" s="328">
        <f t="shared" si="0"/>
        <v>3078662</v>
      </c>
      <c r="Z42" s="328">
        <f t="shared" si="0"/>
        <v>2965726</v>
      </c>
      <c r="AA42" s="328">
        <f t="shared" si="0"/>
        <v>3877592</v>
      </c>
      <c r="AB42" s="328">
        <f t="shared" si="1"/>
        <v>11679099</v>
      </c>
    </row>
    <row r="43" spans="1:28" x14ac:dyDescent="0.15">
      <c r="V43" s="319"/>
      <c r="W43" s="320" t="s">
        <v>426</v>
      </c>
      <c r="X43" s="330">
        <f t="shared" si="0"/>
        <v>23387918</v>
      </c>
      <c r="Y43" s="330">
        <f t="shared" si="0"/>
        <v>19851243</v>
      </c>
      <c r="Z43" s="330">
        <f t="shared" si="0"/>
        <v>23127989</v>
      </c>
      <c r="AA43" s="330">
        <f t="shared" si="0"/>
        <v>30954572</v>
      </c>
      <c r="AB43" s="330">
        <f t="shared" si="1"/>
        <v>31315197</v>
      </c>
    </row>
    <row r="44" spans="1:28" x14ac:dyDescent="0.15">
      <c r="V44" s="2" t="s">
        <v>433</v>
      </c>
    </row>
    <row r="45" spans="1:28" ht="12" customHeight="1" x14ac:dyDescent="0.15"/>
    <row r="46" spans="1:28" ht="12" customHeight="1" x14ac:dyDescent="0.15">
      <c r="W46" s="4" t="s">
        <v>435</v>
      </c>
    </row>
    <row r="47" spans="1:28" ht="13" thickBot="1" x14ac:dyDescent="0.2">
      <c r="W47" s="112" t="s">
        <v>5</v>
      </c>
      <c r="X47" s="324">
        <v>2018</v>
      </c>
      <c r="Y47" s="324">
        <v>2019</v>
      </c>
      <c r="Z47" s="324">
        <v>2020</v>
      </c>
    </row>
    <row r="48" spans="1:28" ht="13" thickTop="1" x14ac:dyDescent="0.15">
      <c r="W48" s="322" t="s">
        <v>422</v>
      </c>
      <c r="X48" s="328">
        <v>68206</v>
      </c>
      <c r="Y48" s="328">
        <v>83555</v>
      </c>
      <c r="Z48" s="328">
        <v>93736</v>
      </c>
    </row>
    <row r="49" spans="23:26" x14ac:dyDescent="0.15">
      <c r="W49" s="318" t="s">
        <v>427</v>
      </c>
      <c r="X49" s="120">
        <v>264519</v>
      </c>
      <c r="Y49" s="120">
        <v>317915</v>
      </c>
      <c r="Z49" s="120">
        <v>357497</v>
      </c>
    </row>
    <row r="50" spans="23:26" x14ac:dyDescent="0.15">
      <c r="W50" s="316" t="s">
        <v>428</v>
      </c>
      <c r="X50" s="120">
        <v>477624</v>
      </c>
      <c r="Y50" s="120">
        <v>693551</v>
      </c>
      <c r="Z50" s="120">
        <v>425835</v>
      </c>
    </row>
    <row r="51" spans="23:26" x14ac:dyDescent="0.15">
      <c r="W51" s="318" t="s">
        <v>423</v>
      </c>
      <c r="X51" s="120">
        <v>113994</v>
      </c>
      <c r="Y51" s="120">
        <v>130918</v>
      </c>
      <c r="Z51" s="120">
        <v>142043</v>
      </c>
    </row>
    <row r="52" spans="23:26" x14ac:dyDescent="0.15">
      <c r="W52" s="121" t="s">
        <v>429</v>
      </c>
      <c r="X52" s="122">
        <v>4265090</v>
      </c>
      <c r="Y52" s="122">
        <v>1367864</v>
      </c>
      <c r="Z52" s="122">
        <v>350174</v>
      </c>
    </row>
    <row r="53" spans="23:26" x14ac:dyDescent="0.15">
      <c r="W53" s="22" t="s">
        <v>430</v>
      </c>
    </row>
  </sheetData>
  <mergeCells count="11">
    <mergeCell ref="M16:M17"/>
    <mergeCell ref="A16:A17"/>
    <mergeCell ref="B16:C16"/>
    <mergeCell ref="E16:F16"/>
    <mergeCell ref="H16:J16"/>
    <mergeCell ref="L16:L17"/>
    <mergeCell ref="N16:O16"/>
    <mergeCell ref="P16:P17"/>
    <mergeCell ref="Q16:Q17"/>
    <mergeCell ref="R16:S16"/>
    <mergeCell ref="T16:T17"/>
  </mergeCells>
  <pageMargins left="0.25" right="0.25" top="0.75" bottom="0.75" header="0.3" footer="0.3"/>
  <pageSetup scale="52" orientation="landscape" verticalDpi="0" r:id="rId1"/>
  <headerFooter>
    <oddFooter>&amp;L&amp;1#&amp;"Calibri"&amp;9&amp;K000000INTERNAL. This information is accessible to ADB Management and staff. It may be shared outside ADB with appropriate permission.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10E1-E712-4206-960C-DC0EE2BF18A7}">
  <sheetPr>
    <pageSetUpPr fitToPage="1"/>
  </sheetPr>
  <dimension ref="A1:O58"/>
  <sheetViews>
    <sheetView workbookViewId="0">
      <selection activeCell="A3" sqref="A3"/>
    </sheetView>
  </sheetViews>
  <sheetFormatPr baseColWidth="10" defaultColWidth="8.83203125" defaultRowHeight="11" x14ac:dyDescent="0.15"/>
  <cols>
    <col min="1" max="1" width="37.5" style="2" customWidth="1"/>
    <col min="2" max="15" width="8.83203125" style="2" customWidth="1"/>
    <col min="16" max="16384" width="8.83203125" style="2"/>
  </cols>
  <sheetData>
    <row r="1" spans="1:15" ht="18" x14ac:dyDescent="0.15">
      <c r="A1" s="29" t="s">
        <v>0</v>
      </c>
    </row>
    <row r="2" spans="1:15" ht="18.5" customHeight="1" x14ac:dyDescent="0.15">
      <c r="A2" s="30" t="s">
        <v>1</v>
      </c>
    </row>
    <row r="3" spans="1:15" ht="15" customHeight="1" x14ac:dyDescent="0.15">
      <c r="A3" s="4" t="s">
        <v>207</v>
      </c>
    </row>
    <row r="4" spans="1:15" ht="12" customHeight="1" x14ac:dyDescent="0.15">
      <c r="A4" s="172" t="s">
        <v>208</v>
      </c>
      <c r="B4" s="172"/>
      <c r="C4" s="172"/>
      <c r="D4" s="22"/>
      <c r="E4" s="22"/>
      <c r="F4" s="22"/>
      <c r="G4" s="22"/>
      <c r="H4" s="22"/>
      <c r="I4" s="22"/>
      <c r="J4" s="22"/>
      <c r="K4" s="22"/>
      <c r="L4" s="22"/>
      <c r="M4" s="22"/>
      <c r="N4" s="22"/>
      <c r="O4" s="22"/>
    </row>
    <row r="5" spans="1:15" ht="11" customHeight="1" x14ac:dyDescent="0.15">
      <c r="A5" s="138" t="s">
        <v>5</v>
      </c>
      <c r="B5" s="139">
        <v>2007</v>
      </c>
      <c r="C5" s="139">
        <v>2008</v>
      </c>
      <c r="D5" s="139">
        <v>2009</v>
      </c>
      <c r="E5" s="139">
        <v>2010</v>
      </c>
      <c r="F5" s="139">
        <v>2011</v>
      </c>
      <c r="G5" s="140">
        <v>2012</v>
      </c>
      <c r="H5" s="139">
        <v>2013</v>
      </c>
      <c r="I5" s="139">
        <v>2014</v>
      </c>
      <c r="J5" s="139">
        <v>2015</v>
      </c>
      <c r="K5" s="139">
        <v>2016</v>
      </c>
      <c r="L5" s="139">
        <v>2017</v>
      </c>
      <c r="M5" s="140">
        <v>2018</v>
      </c>
      <c r="N5" s="140">
        <v>2019</v>
      </c>
      <c r="O5" s="140">
        <v>2020</v>
      </c>
    </row>
    <row r="6" spans="1:15" s="86" customFormat="1" ht="11" customHeight="1" x14ac:dyDescent="0.15">
      <c r="A6" s="141" t="s">
        <v>209</v>
      </c>
      <c r="B6" s="142"/>
      <c r="C6" s="142"/>
      <c r="D6" s="142"/>
      <c r="E6" s="142"/>
      <c r="F6" s="142"/>
      <c r="G6" s="142"/>
      <c r="H6" s="142"/>
      <c r="I6" s="142"/>
      <c r="J6" s="142"/>
      <c r="K6" s="142"/>
      <c r="L6" s="142"/>
      <c r="M6" s="142"/>
      <c r="N6" s="142"/>
      <c r="O6" s="142"/>
    </row>
    <row r="7" spans="1:15" s="86" customFormat="1" ht="11" customHeight="1" x14ac:dyDescent="0.15">
      <c r="A7" s="143" t="s">
        <v>210</v>
      </c>
      <c r="B7" s="144">
        <v>52</v>
      </c>
      <c r="C7" s="144">
        <v>56</v>
      </c>
      <c r="D7" s="144">
        <v>56</v>
      </c>
      <c r="E7" s="144">
        <v>58</v>
      </c>
      <c r="F7" s="144">
        <v>55</v>
      </c>
      <c r="G7" s="144">
        <v>60</v>
      </c>
      <c r="H7" s="144">
        <v>58</v>
      </c>
      <c r="I7" s="144">
        <v>56</v>
      </c>
      <c r="J7" s="144">
        <v>53</v>
      </c>
      <c r="K7" s="144">
        <v>53</v>
      </c>
      <c r="L7" s="144">
        <v>51</v>
      </c>
      <c r="M7" s="144">
        <v>48</v>
      </c>
      <c r="N7" s="144">
        <v>49</v>
      </c>
      <c r="O7" s="145">
        <v>47</v>
      </c>
    </row>
    <row r="8" spans="1:15" s="86" customFormat="1" ht="12" customHeight="1" x14ac:dyDescent="0.15">
      <c r="A8" s="22" t="s">
        <v>211</v>
      </c>
      <c r="B8" s="144" t="s">
        <v>41</v>
      </c>
      <c r="C8" s="146" t="s">
        <v>41</v>
      </c>
      <c r="D8" s="146" t="s">
        <v>41</v>
      </c>
      <c r="E8" s="146" t="s">
        <v>41</v>
      </c>
      <c r="F8" s="146" t="s">
        <v>41</v>
      </c>
      <c r="G8" s="146" t="s">
        <v>41</v>
      </c>
      <c r="H8" s="146" t="s">
        <v>41</v>
      </c>
      <c r="I8" s="146" t="s">
        <v>41</v>
      </c>
      <c r="J8" s="146" t="s">
        <v>41</v>
      </c>
      <c r="K8" s="146" t="s">
        <v>41</v>
      </c>
      <c r="L8" s="146" t="s">
        <v>41</v>
      </c>
      <c r="M8" s="146" t="s">
        <v>41</v>
      </c>
      <c r="N8" s="145">
        <v>3</v>
      </c>
      <c r="O8" s="145">
        <v>4</v>
      </c>
    </row>
    <row r="9" spans="1:15" ht="12" customHeight="1" x14ac:dyDescent="0.15">
      <c r="A9" s="22" t="s">
        <v>212</v>
      </c>
      <c r="B9" s="144">
        <v>32</v>
      </c>
      <c r="C9" s="145">
        <v>34</v>
      </c>
      <c r="D9" s="145">
        <v>35</v>
      </c>
      <c r="E9" s="145">
        <v>37</v>
      </c>
      <c r="F9" s="145">
        <v>39</v>
      </c>
      <c r="G9" s="145">
        <v>47</v>
      </c>
      <c r="H9" s="145">
        <v>48</v>
      </c>
      <c r="I9" s="145">
        <v>48</v>
      </c>
      <c r="J9" s="145">
        <v>46</v>
      </c>
      <c r="K9" s="145">
        <v>46</v>
      </c>
      <c r="L9" s="145">
        <v>45</v>
      </c>
      <c r="M9" s="145">
        <v>43</v>
      </c>
      <c r="N9" s="145">
        <v>42</v>
      </c>
      <c r="O9" s="145">
        <v>40</v>
      </c>
    </row>
    <row r="10" spans="1:15" ht="12" customHeight="1" x14ac:dyDescent="0.15">
      <c r="A10" s="22" t="s">
        <v>213</v>
      </c>
      <c r="B10" s="144">
        <v>20</v>
      </c>
      <c r="C10" s="145">
        <v>22</v>
      </c>
      <c r="D10" s="145">
        <v>21</v>
      </c>
      <c r="E10" s="145">
        <v>21</v>
      </c>
      <c r="F10" s="145">
        <v>16</v>
      </c>
      <c r="G10" s="145">
        <v>13</v>
      </c>
      <c r="H10" s="145">
        <v>10</v>
      </c>
      <c r="I10" s="145">
        <v>8</v>
      </c>
      <c r="J10" s="145">
        <v>7</v>
      </c>
      <c r="K10" s="145">
        <v>7</v>
      </c>
      <c r="L10" s="145">
        <v>6</v>
      </c>
      <c r="M10" s="145">
        <v>5</v>
      </c>
      <c r="N10" s="145">
        <v>4</v>
      </c>
      <c r="O10" s="145">
        <v>3</v>
      </c>
    </row>
    <row r="11" spans="1:15" s="86" customFormat="1" ht="12" customHeight="1" x14ac:dyDescent="0.15">
      <c r="A11" s="147" t="s">
        <v>214</v>
      </c>
      <c r="B11" s="148"/>
      <c r="C11" s="148"/>
      <c r="D11" s="149"/>
      <c r="E11" s="149"/>
      <c r="F11" s="149"/>
      <c r="G11" s="149"/>
      <c r="H11" s="149"/>
      <c r="I11" s="149"/>
      <c r="J11" s="149"/>
      <c r="K11" s="149"/>
      <c r="L11" s="149"/>
      <c r="M11" s="149"/>
      <c r="N11" s="149"/>
      <c r="O11" s="149"/>
    </row>
    <row r="12" spans="1:15" s="86" customFormat="1" ht="12" customHeight="1" x14ac:dyDescent="0.15">
      <c r="A12" s="150" t="s">
        <v>215</v>
      </c>
      <c r="B12" s="151">
        <f t="shared" ref="B12:O12" si="0">SUM(B20,B28,B36)</f>
        <v>106.211</v>
      </c>
      <c r="C12" s="151">
        <f t="shared" si="0"/>
        <v>128.37799999999999</v>
      </c>
      <c r="D12" s="151">
        <f t="shared" si="0"/>
        <v>213.39702907374999</v>
      </c>
      <c r="E12" s="151">
        <f t="shared" si="0"/>
        <v>265.45617299999998</v>
      </c>
      <c r="F12" s="151">
        <f t="shared" si="0"/>
        <v>388.41625400000004</v>
      </c>
      <c r="G12" s="151">
        <f t="shared" si="0"/>
        <v>471.69766700000002</v>
      </c>
      <c r="H12" s="151">
        <f t="shared" si="0"/>
        <v>553.08549299999993</v>
      </c>
      <c r="I12" s="151">
        <f t="shared" si="0"/>
        <v>641.34900299999993</v>
      </c>
      <c r="J12" s="151">
        <f t="shared" si="0"/>
        <v>837.67218999999989</v>
      </c>
      <c r="K12" s="151">
        <f t="shared" si="0"/>
        <v>1006.305788</v>
      </c>
      <c r="L12" s="151">
        <f t="shared" si="0"/>
        <v>1108.690987</v>
      </c>
      <c r="M12" s="151">
        <f t="shared" si="0"/>
        <v>1205.0022820000002</v>
      </c>
      <c r="N12" s="151">
        <f t="shared" si="0"/>
        <v>1200.3138440000002</v>
      </c>
      <c r="O12" s="151">
        <f t="shared" si="0"/>
        <v>1164.440061</v>
      </c>
    </row>
    <row r="13" spans="1:15" s="86" customFormat="1" ht="12" customHeight="1" x14ac:dyDescent="0.15">
      <c r="A13" s="83" t="s">
        <v>216</v>
      </c>
      <c r="B13" s="152" t="s">
        <v>41</v>
      </c>
      <c r="C13" s="153">
        <f t="shared" ref="C13:N13" si="1">(C12/B12-1)*100</f>
        <v>20.870719605313948</v>
      </c>
      <c r="D13" s="153">
        <f t="shared" si="1"/>
        <v>66.22554415378805</v>
      </c>
      <c r="E13" s="153">
        <f t="shared" si="1"/>
        <v>24.395439876652802</v>
      </c>
      <c r="F13" s="153">
        <f t="shared" si="1"/>
        <v>46.320294461564494</v>
      </c>
      <c r="G13" s="153">
        <f t="shared" si="1"/>
        <v>21.441279076853448</v>
      </c>
      <c r="H13" s="153">
        <f t="shared" si="1"/>
        <v>17.254235433816522</v>
      </c>
      <c r="I13" s="153">
        <f t="shared" si="1"/>
        <v>15.958384574733376</v>
      </c>
      <c r="J13" s="153">
        <f t="shared" si="1"/>
        <v>30.610975628194748</v>
      </c>
      <c r="K13" s="153">
        <f t="shared" si="1"/>
        <v>20.1312160070636</v>
      </c>
      <c r="L13" s="153">
        <f t="shared" si="1"/>
        <v>10.174362526870407</v>
      </c>
      <c r="M13" s="153">
        <f t="shared" si="1"/>
        <v>8.6869376705774659</v>
      </c>
      <c r="N13" s="153">
        <f t="shared" si="1"/>
        <v>-0.38908125486851741</v>
      </c>
      <c r="O13" s="153">
        <f>(O12/N12-1)*100</f>
        <v>-2.9887002619625069</v>
      </c>
    </row>
    <row r="14" spans="1:15" s="86" customFormat="1" ht="12" customHeight="1" x14ac:dyDescent="0.15">
      <c r="A14" s="83" t="s">
        <v>217</v>
      </c>
      <c r="B14" s="154">
        <v>2.9678753777920845</v>
      </c>
      <c r="C14" s="154">
        <v>2.9106156372189154</v>
      </c>
      <c r="D14" s="154">
        <v>4.4133215727309594</v>
      </c>
      <c r="E14" s="154">
        <v>4.1389135359048836</v>
      </c>
      <c r="F14" s="154">
        <v>5.3803927245284946</v>
      </c>
      <c r="G14" s="154">
        <v>5.4016566345600321</v>
      </c>
      <c r="H14" s="154">
        <v>5.7660371711169311</v>
      </c>
      <c r="I14" s="154">
        <v>6.189939737390179</v>
      </c>
      <c r="J14" s="154">
        <v>7.6495405146429594</v>
      </c>
      <c r="K14" s="154">
        <v>8.3886197519640362</v>
      </c>
      <c r="L14" s="154">
        <v>8.3184455207166401</v>
      </c>
      <c r="M14" s="154">
        <v>8.4319510441149763</v>
      </c>
      <c r="N14" s="154">
        <v>7.9951881818320514</v>
      </c>
      <c r="O14" s="154">
        <v>7.7769348149785662</v>
      </c>
    </row>
    <row r="15" spans="1:15" s="86" customFormat="1" ht="12" customHeight="1" x14ac:dyDescent="0.15">
      <c r="A15" s="83" t="s">
        <v>218</v>
      </c>
      <c r="B15" s="144" t="s">
        <v>41</v>
      </c>
      <c r="C15" s="144" t="s">
        <v>41</v>
      </c>
      <c r="D15" s="144" t="s">
        <v>41</v>
      </c>
      <c r="E15" s="144" t="s">
        <v>41</v>
      </c>
      <c r="F15" s="144" t="s">
        <v>41</v>
      </c>
      <c r="G15" s="144" t="s">
        <v>41</v>
      </c>
      <c r="H15" s="144" t="s">
        <v>41</v>
      </c>
      <c r="I15" s="144" t="s">
        <v>41</v>
      </c>
      <c r="J15" s="144" t="s">
        <v>41</v>
      </c>
      <c r="K15" s="144" t="s">
        <v>41</v>
      </c>
      <c r="L15" s="144" t="s">
        <v>41</v>
      </c>
      <c r="M15" s="144" t="s">
        <v>41</v>
      </c>
      <c r="N15" s="144" t="s">
        <v>41</v>
      </c>
      <c r="O15" s="144" t="s">
        <v>41</v>
      </c>
    </row>
    <row r="16" spans="1:15" s="86" customFormat="1" ht="12" customHeight="1" x14ac:dyDescent="0.15">
      <c r="A16" s="83" t="s">
        <v>224</v>
      </c>
      <c r="B16" s="152" t="s">
        <v>41</v>
      </c>
      <c r="C16" s="152" t="s">
        <v>41</v>
      </c>
      <c r="D16" s="153">
        <f t="shared" ref="D16:O16" si="2">SUM(D24,D32,D40)</f>
        <v>6.0527209999999991</v>
      </c>
      <c r="E16" s="153">
        <f t="shared" si="2"/>
        <v>20.911467999999999</v>
      </c>
      <c r="F16" s="153">
        <f t="shared" si="2"/>
        <v>19.904357999999998</v>
      </c>
      <c r="G16" s="153">
        <f t="shared" si="2"/>
        <v>23.626676</v>
      </c>
      <c r="H16" s="153">
        <f t="shared" si="2"/>
        <v>37.024300000000004</v>
      </c>
      <c r="I16" s="153">
        <f t="shared" si="2"/>
        <v>44.095181999999994</v>
      </c>
      <c r="J16" s="153">
        <f t="shared" si="2"/>
        <v>47.428707000000003</v>
      </c>
      <c r="K16" s="153">
        <f t="shared" si="2"/>
        <v>52.972631</v>
      </c>
      <c r="L16" s="153">
        <f t="shared" si="2"/>
        <v>65.894884000000005</v>
      </c>
      <c r="M16" s="153">
        <f t="shared" si="2"/>
        <v>93.010007999999999</v>
      </c>
      <c r="N16" s="153">
        <f t="shared" si="2"/>
        <v>127.62603401999999</v>
      </c>
      <c r="O16" s="153">
        <f t="shared" si="2"/>
        <v>161.601564</v>
      </c>
    </row>
    <row r="17" spans="1:15" s="86" customFormat="1" ht="12" customHeight="1" x14ac:dyDescent="0.15">
      <c r="A17" s="83" t="s">
        <v>460</v>
      </c>
      <c r="B17" s="152" t="s">
        <v>41</v>
      </c>
      <c r="C17" s="152" t="s">
        <v>41</v>
      </c>
      <c r="D17" s="153">
        <f t="shared" ref="D17:N17" si="3">D16/D12*100</f>
        <v>2.8363661041917223</v>
      </c>
      <c r="E17" s="153">
        <f t="shared" si="3"/>
        <v>7.8775595096068836</v>
      </c>
      <c r="F17" s="153">
        <f t="shared" si="3"/>
        <v>5.1244915203780312</v>
      </c>
      <c r="G17" s="153">
        <f t="shared" si="3"/>
        <v>5.0088600501812524</v>
      </c>
      <c r="H17" s="153">
        <f t="shared" si="3"/>
        <v>6.6941368863565565</v>
      </c>
      <c r="I17" s="153">
        <f t="shared" si="3"/>
        <v>6.8753801430638539</v>
      </c>
      <c r="J17" s="153">
        <f t="shared" si="3"/>
        <v>5.6619650940065238</v>
      </c>
      <c r="K17" s="153">
        <f t="shared" si="3"/>
        <v>5.2640689968882501</v>
      </c>
      <c r="L17" s="153">
        <f t="shared" si="3"/>
        <v>5.9434851345102535</v>
      </c>
      <c r="M17" s="153">
        <f t="shared" si="3"/>
        <v>7.7186582456613122</v>
      </c>
      <c r="N17" s="153">
        <f t="shared" si="3"/>
        <v>10.632721988333575</v>
      </c>
      <c r="O17" s="153">
        <f>O16/O12*100</f>
        <v>13.878049151041704</v>
      </c>
    </row>
    <row r="18" spans="1:15" s="86" customFormat="1" ht="12" customHeight="1" x14ac:dyDescent="0.15">
      <c r="A18" s="83" t="s">
        <v>220</v>
      </c>
      <c r="B18" s="144" t="s">
        <v>41</v>
      </c>
      <c r="C18" s="144" t="s">
        <v>41</v>
      </c>
      <c r="D18" s="144" t="s">
        <v>41</v>
      </c>
      <c r="E18" s="144" t="s">
        <v>41</v>
      </c>
      <c r="F18" s="144" t="s">
        <v>41</v>
      </c>
      <c r="G18" s="144" t="s">
        <v>41</v>
      </c>
      <c r="H18" s="144" t="s">
        <v>41</v>
      </c>
      <c r="I18" s="144" t="s">
        <v>41</v>
      </c>
      <c r="J18" s="144" t="s">
        <v>41</v>
      </c>
      <c r="K18" s="144" t="s">
        <v>41</v>
      </c>
      <c r="L18" s="144" t="s">
        <v>41</v>
      </c>
      <c r="M18" s="144" t="s">
        <v>41</v>
      </c>
      <c r="N18" s="144" t="s">
        <v>41</v>
      </c>
      <c r="O18" s="144" t="s">
        <v>41</v>
      </c>
    </row>
    <row r="19" spans="1:15" s="86" customFormat="1" ht="12" customHeight="1" x14ac:dyDescent="0.15">
      <c r="A19" s="51" t="s">
        <v>221</v>
      </c>
      <c r="B19" s="155"/>
      <c r="C19" s="155"/>
      <c r="D19" s="156"/>
      <c r="E19" s="156"/>
      <c r="F19" s="156"/>
      <c r="G19" s="156"/>
      <c r="H19" s="156"/>
      <c r="I19" s="156"/>
      <c r="J19" s="156"/>
      <c r="K19" s="156"/>
      <c r="L19" s="156"/>
      <c r="M19" s="156"/>
      <c r="N19" s="156"/>
      <c r="O19" s="156"/>
    </row>
    <row r="20" spans="1:15" s="86" customFormat="1" ht="12" customHeight="1" x14ac:dyDescent="0.15">
      <c r="A20" s="83" t="s">
        <v>215</v>
      </c>
      <c r="B20" s="144" t="s">
        <v>41</v>
      </c>
      <c r="C20" s="144" t="s">
        <v>41</v>
      </c>
      <c r="D20" s="144" t="s">
        <v>41</v>
      </c>
      <c r="E20" s="144" t="s">
        <v>41</v>
      </c>
      <c r="F20" s="144" t="s">
        <v>41</v>
      </c>
      <c r="G20" s="144" t="s">
        <v>41</v>
      </c>
      <c r="H20" s="144" t="s">
        <v>41</v>
      </c>
      <c r="I20" s="144" t="s">
        <v>41</v>
      </c>
      <c r="J20" s="144" t="s">
        <v>41</v>
      </c>
      <c r="K20" s="144" t="s">
        <v>41</v>
      </c>
      <c r="L20" s="144" t="s">
        <v>41</v>
      </c>
      <c r="M20" s="144" t="s">
        <v>41</v>
      </c>
      <c r="N20" s="153">
        <v>5.6470200000000004</v>
      </c>
      <c r="O20" s="153">
        <v>5.7225799999999998</v>
      </c>
    </row>
    <row r="21" spans="1:15" s="86" customFormat="1" ht="12" customHeight="1" x14ac:dyDescent="0.15">
      <c r="A21" s="83" t="s">
        <v>216</v>
      </c>
      <c r="B21" s="144" t="s">
        <v>41</v>
      </c>
      <c r="C21" s="144" t="s">
        <v>41</v>
      </c>
      <c r="D21" s="144" t="s">
        <v>41</v>
      </c>
      <c r="E21" s="144" t="s">
        <v>41</v>
      </c>
      <c r="F21" s="144" t="s">
        <v>41</v>
      </c>
      <c r="G21" s="144" t="s">
        <v>41</v>
      </c>
      <c r="H21" s="144" t="s">
        <v>41</v>
      </c>
      <c r="I21" s="144" t="s">
        <v>41</v>
      </c>
      <c r="J21" s="144" t="s">
        <v>41</v>
      </c>
      <c r="K21" s="144" t="s">
        <v>41</v>
      </c>
      <c r="L21" s="144" t="s">
        <v>41</v>
      </c>
      <c r="M21" s="144" t="s">
        <v>41</v>
      </c>
      <c r="N21" s="152" t="s">
        <v>41</v>
      </c>
      <c r="O21" s="153">
        <v>1.3380508657663492</v>
      </c>
    </row>
    <row r="22" spans="1:15" s="86" customFormat="1" ht="12" customHeight="1" x14ac:dyDescent="0.15">
      <c r="A22" s="83" t="s">
        <v>217</v>
      </c>
      <c r="B22" s="144" t="s">
        <v>41</v>
      </c>
      <c r="C22" s="144" t="s">
        <v>41</v>
      </c>
      <c r="D22" s="144" t="s">
        <v>41</v>
      </c>
      <c r="E22" s="144" t="s">
        <v>41</v>
      </c>
      <c r="F22" s="144" t="s">
        <v>41</v>
      </c>
      <c r="G22" s="144" t="s">
        <v>41</v>
      </c>
      <c r="H22" s="144" t="s">
        <v>41</v>
      </c>
      <c r="I22" s="144" t="s">
        <v>41</v>
      </c>
      <c r="J22" s="144" t="s">
        <v>41</v>
      </c>
      <c r="K22" s="144" t="s">
        <v>41</v>
      </c>
      <c r="L22" s="144" t="s">
        <v>41</v>
      </c>
      <c r="M22" s="144" t="s">
        <v>41</v>
      </c>
      <c r="N22" s="157">
        <v>3.7614318781921188E-2</v>
      </c>
      <c r="O22" s="157">
        <v>3.8219340886709703E-2</v>
      </c>
    </row>
    <row r="23" spans="1:15" s="86" customFormat="1" ht="12" customHeight="1" x14ac:dyDescent="0.15">
      <c r="A23" s="83" t="s">
        <v>218</v>
      </c>
      <c r="B23" s="144" t="s">
        <v>41</v>
      </c>
      <c r="C23" s="144" t="s">
        <v>41</v>
      </c>
      <c r="D23" s="144" t="s">
        <v>41</v>
      </c>
      <c r="E23" s="144" t="s">
        <v>41</v>
      </c>
      <c r="F23" s="144" t="s">
        <v>41</v>
      </c>
      <c r="G23" s="144" t="s">
        <v>41</v>
      </c>
      <c r="H23" s="144" t="s">
        <v>41</v>
      </c>
      <c r="I23" s="144" t="s">
        <v>41</v>
      </c>
      <c r="J23" s="144" t="s">
        <v>41</v>
      </c>
      <c r="K23" s="144" t="s">
        <v>41</v>
      </c>
      <c r="L23" s="144" t="s">
        <v>41</v>
      </c>
      <c r="M23" s="144" t="s">
        <v>41</v>
      </c>
      <c r="N23" s="153">
        <v>23.75</v>
      </c>
      <c r="O23" s="153">
        <v>22</v>
      </c>
    </row>
    <row r="24" spans="1:15" s="86" customFormat="1" ht="12" customHeight="1" x14ac:dyDescent="0.15">
      <c r="A24" s="83" t="s">
        <v>219</v>
      </c>
      <c r="B24" s="144" t="s">
        <v>41</v>
      </c>
      <c r="C24" s="144" t="s">
        <v>41</v>
      </c>
      <c r="D24" s="144" t="s">
        <v>41</v>
      </c>
      <c r="E24" s="144" t="s">
        <v>41</v>
      </c>
      <c r="F24" s="144" t="s">
        <v>41</v>
      </c>
      <c r="G24" s="144" t="s">
        <v>41</v>
      </c>
      <c r="H24" s="144" t="s">
        <v>41</v>
      </c>
      <c r="I24" s="144" t="s">
        <v>41</v>
      </c>
      <c r="J24" s="144" t="s">
        <v>41</v>
      </c>
      <c r="K24" s="144" t="s">
        <v>41</v>
      </c>
      <c r="L24" s="144" t="s">
        <v>41</v>
      </c>
      <c r="M24" s="144" t="s">
        <v>41</v>
      </c>
      <c r="N24" s="157">
        <v>5.64702E-3</v>
      </c>
      <c r="O24" s="157">
        <v>0.53347</v>
      </c>
    </row>
    <row r="25" spans="1:15" s="86" customFormat="1" ht="12" customHeight="1" x14ac:dyDescent="0.15">
      <c r="A25" s="83" t="s">
        <v>103</v>
      </c>
      <c r="B25" s="144" t="s">
        <v>41</v>
      </c>
      <c r="C25" s="144" t="s">
        <v>41</v>
      </c>
      <c r="D25" s="144" t="s">
        <v>41</v>
      </c>
      <c r="E25" s="144" t="s">
        <v>41</v>
      </c>
      <c r="F25" s="144" t="s">
        <v>41</v>
      </c>
      <c r="G25" s="144" t="s">
        <v>41</v>
      </c>
      <c r="H25" s="144" t="s">
        <v>41</v>
      </c>
      <c r="I25" s="144" t="s">
        <v>41</v>
      </c>
      <c r="J25" s="144" t="s">
        <v>41</v>
      </c>
      <c r="K25" s="144" t="s">
        <v>41</v>
      </c>
      <c r="L25" s="144" t="s">
        <v>41</v>
      </c>
      <c r="M25" s="144" t="s">
        <v>41</v>
      </c>
      <c r="N25" s="153">
        <v>9.8312030061873319</v>
      </c>
      <c r="O25" s="153">
        <v>9.3221938356475569</v>
      </c>
    </row>
    <row r="26" spans="1:15" s="86" customFormat="1" ht="12" customHeight="1" x14ac:dyDescent="0.15">
      <c r="A26" s="83" t="s">
        <v>220</v>
      </c>
      <c r="B26" s="144" t="s">
        <v>41</v>
      </c>
      <c r="C26" s="144" t="s">
        <v>41</v>
      </c>
      <c r="D26" s="144" t="s">
        <v>41</v>
      </c>
      <c r="E26" s="144" t="s">
        <v>41</v>
      </c>
      <c r="F26" s="144" t="s">
        <v>41</v>
      </c>
      <c r="G26" s="144" t="s">
        <v>41</v>
      </c>
      <c r="H26" s="144" t="s">
        <v>41</v>
      </c>
      <c r="I26" s="144" t="s">
        <v>41</v>
      </c>
      <c r="J26" s="144" t="s">
        <v>41</v>
      </c>
      <c r="K26" s="144" t="s">
        <v>41</v>
      </c>
      <c r="L26" s="144" t="s">
        <v>41</v>
      </c>
      <c r="M26" s="144" t="s">
        <v>41</v>
      </c>
      <c r="N26" s="151">
        <v>173131</v>
      </c>
      <c r="O26" s="151">
        <v>161396</v>
      </c>
    </row>
    <row r="27" spans="1:15" ht="12" customHeight="1" x14ac:dyDescent="0.15">
      <c r="A27" s="51" t="s">
        <v>222</v>
      </c>
      <c r="B27" s="158"/>
      <c r="C27" s="158"/>
      <c r="D27" s="158"/>
      <c r="E27" s="158"/>
      <c r="F27" s="158"/>
      <c r="G27" s="158"/>
      <c r="H27" s="158"/>
      <c r="I27" s="158"/>
      <c r="J27" s="158"/>
      <c r="K27" s="158"/>
      <c r="L27" s="158"/>
      <c r="M27" s="158"/>
      <c r="N27" s="158"/>
      <c r="O27" s="158"/>
    </row>
    <row r="28" spans="1:15" ht="12" customHeight="1" x14ac:dyDescent="0.15">
      <c r="A28" s="83" t="s">
        <v>215</v>
      </c>
      <c r="B28" s="159">
        <v>106.211</v>
      </c>
      <c r="C28" s="159">
        <v>128.37799999999999</v>
      </c>
      <c r="D28" s="145">
        <v>133.446</v>
      </c>
      <c r="E28" s="145">
        <v>160.02499799999998</v>
      </c>
      <c r="F28" s="145">
        <v>270.59220500000004</v>
      </c>
      <c r="G28" s="145">
        <v>421.86366700000002</v>
      </c>
      <c r="H28" s="145">
        <v>500.97013199999998</v>
      </c>
      <c r="I28" s="151">
        <v>579.61033999999995</v>
      </c>
      <c r="J28" s="151">
        <v>767.8609009999999</v>
      </c>
      <c r="K28" s="151">
        <v>920.57970899999998</v>
      </c>
      <c r="L28" s="151">
        <v>1012.251453</v>
      </c>
      <c r="M28" s="151">
        <v>1163.0156420000001</v>
      </c>
      <c r="N28" s="151">
        <v>1156.83833</v>
      </c>
      <c r="O28" s="151">
        <v>1125.6383019999998</v>
      </c>
    </row>
    <row r="29" spans="1:15" ht="12" customHeight="1" x14ac:dyDescent="0.15">
      <c r="A29" s="83" t="s">
        <v>216</v>
      </c>
      <c r="B29" s="152" t="s">
        <v>41</v>
      </c>
      <c r="C29" s="154">
        <v>20.870719605313948</v>
      </c>
      <c r="D29" s="160">
        <v>3.947716898534015</v>
      </c>
      <c r="E29" s="160">
        <v>19.917418281552091</v>
      </c>
      <c r="F29" s="160">
        <v>69.093709346585982</v>
      </c>
      <c r="G29" s="160">
        <v>55.903850593183193</v>
      </c>
      <c r="H29" s="160">
        <v>18.751665807712236</v>
      </c>
      <c r="I29" s="153">
        <v>15.697584142601141</v>
      </c>
      <c r="J29" s="153">
        <v>32.478813438697451</v>
      </c>
      <c r="K29" s="153">
        <v>19.888863699286084</v>
      </c>
      <c r="L29" s="153">
        <v>9.9580452516795592</v>
      </c>
      <c r="M29" s="153">
        <v>14.893946415505921</v>
      </c>
      <c r="N29" s="153">
        <v>-0.53114608066465729</v>
      </c>
      <c r="O29" s="153">
        <v>-2.6970084921027926</v>
      </c>
    </row>
    <row r="30" spans="1:15" ht="12" customHeight="1" x14ac:dyDescent="0.15">
      <c r="A30" s="83" t="s">
        <v>217</v>
      </c>
      <c r="B30" s="154">
        <v>2.967875377792085</v>
      </c>
      <c r="C30" s="154">
        <v>2.9106156372189154</v>
      </c>
      <c r="D30" s="160">
        <v>2.7598327547058679</v>
      </c>
      <c r="E30" s="160">
        <v>2.4950620768022294</v>
      </c>
      <c r="F30" s="160">
        <v>3.7482785957153144</v>
      </c>
      <c r="G30" s="160">
        <v>4.8309814424635986</v>
      </c>
      <c r="H30" s="160">
        <v>5.2227231400758436</v>
      </c>
      <c r="I30" s="153">
        <v>5.5940728978855727</v>
      </c>
      <c r="J30" s="153">
        <v>7.0120306510470947</v>
      </c>
      <c r="K30" s="153">
        <v>7.6740024973151657</v>
      </c>
      <c r="L30" s="153">
        <v>7.5948651732358305</v>
      </c>
      <c r="M30" s="153">
        <v>8.1381513573631121</v>
      </c>
      <c r="N30" s="153">
        <v>7.7056014895936871</v>
      </c>
      <c r="O30" s="153">
        <v>7.5177898743704912</v>
      </c>
    </row>
    <row r="31" spans="1:15" ht="12" customHeight="1" x14ac:dyDescent="0.15">
      <c r="A31" s="83" t="s">
        <v>218</v>
      </c>
      <c r="B31" s="152" t="s">
        <v>41</v>
      </c>
      <c r="C31" s="152" t="s">
        <v>41</v>
      </c>
      <c r="D31" s="152" t="s">
        <v>41</v>
      </c>
      <c r="E31" s="152" t="s">
        <v>41</v>
      </c>
      <c r="F31" s="152" t="s">
        <v>41</v>
      </c>
      <c r="G31" s="152" t="s">
        <v>41</v>
      </c>
      <c r="H31" s="160">
        <v>18.41</v>
      </c>
      <c r="I31" s="153">
        <v>16.05</v>
      </c>
      <c r="J31" s="153">
        <v>17.98</v>
      </c>
      <c r="K31" s="153">
        <v>21.02</v>
      </c>
      <c r="L31" s="153">
        <v>21.78</v>
      </c>
      <c r="M31" s="153">
        <v>19.66</v>
      </c>
      <c r="N31" s="153">
        <v>17.55</v>
      </c>
      <c r="O31" s="153">
        <v>13.75</v>
      </c>
    </row>
    <row r="32" spans="1:15" ht="12" customHeight="1" x14ac:dyDescent="0.15">
      <c r="A32" s="83" t="s">
        <v>219</v>
      </c>
      <c r="B32" s="152" t="s">
        <v>41</v>
      </c>
      <c r="C32" s="152" t="s">
        <v>41</v>
      </c>
      <c r="D32" s="152" t="s">
        <v>41</v>
      </c>
      <c r="E32" s="160">
        <v>15.559216000000001</v>
      </c>
      <c r="F32" s="160">
        <v>16.037496999999998</v>
      </c>
      <c r="G32" s="160">
        <v>21.632681999999999</v>
      </c>
      <c r="H32" s="160">
        <v>34.152260000000005</v>
      </c>
      <c r="I32" s="153">
        <v>41.625605999999998</v>
      </c>
      <c r="J32" s="153">
        <v>46.067781000000004</v>
      </c>
      <c r="K32" s="153">
        <v>51.653283000000002</v>
      </c>
      <c r="L32" s="153">
        <v>63.867674000000001</v>
      </c>
      <c r="M32" s="153">
        <v>91.470101999999997</v>
      </c>
      <c r="N32" s="153">
        <v>125.778842</v>
      </c>
      <c r="O32" s="153">
        <v>156.675556</v>
      </c>
    </row>
    <row r="33" spans="1:15" ht="12" customHeight="1" x14ac:dyDescent="0.15">
      <c r="A33" s="83" t="s">
        <v>103</v>
      </c>
      <c r="B33" s="152" t="s">
        <v>41</v>
      </c>
      <c r="C33" s="152" t="s">
        <v>41</v>
      </c>
      <c r="D33" s="152" t="s">
        <v>41</v>
      </c>
      <c r="E33" s="160">
        <v>9.7229909042086042</v>
      </c>
      <c r="F33" s="160">
        <v>5.9268141149890106</v>
      </c>
      <c r="G33" s="160">
        <v>5.1278845968975091</v>
      </c>
      <c r="H33" s="160">
        <v>6.8172247841713647</v>
      </c>
      <c r="I33" s="153">
        <v>7.1816534535943584</v>
      </c>
      <c r="J33" s="153">
        <v>5.9994956039570519</v>
      </c>
      <c r="K33" s="153">
        <v>5.610951718250397</v>
      </c>
      <c r="L33" s="153">
        <v>6.3094672584283265</v>
      </c>
      <c r="M33" s="153">
        <v>7.8649072890113372</v>
      </c>
      <c r="N33" s="153">
        <v>10.872637838685721</v>
      </c>
      <c r="O33" s="153">
        <v>13.918818835644064</v>
      </c>
    </row>
    <row r="34" spans="1:15" ht="12" customHeight="1" x14ac:dyDescent="0.15">
      <c r="A34" s="83" t="s">
        <v>220</v>
      </c>
      <c r="B34" s="152" t="s">
        <v>41</v>
      </c>
      <c r="C34" s="152" t="s">
        <v>41</v>
      </c>
      <c r="D34" s="152" t="s">
        <v>41</v>
      </c>
      <c r="E34" s="152" t="s">
        <v>41</v>
      </c>
      <c r="F34" s="152" t="s">
        <v>41</v>
      </c>
      <c r="G34" s="152" t="s">
        <v>41</v>
      </c>
      <c r="H34" s="152" t="s">
        <v>41</v>
      </c>
      <c r="I34" s="152" t="s">
        <v>41</v>
      </c>
      <c r="J34" s="152" t="s">
        <v>41</v>
      </c>
      <c r="K34" s="152" t="s">
        <v>41</v>
      </c>
      <c r="L34" s="152" t="s">
        <v>41</v>
      </c>
      <c r="M34" s="152" t="s">
        <v>41</v>
      </c>
      <c r="N34" s="152" t="s">
        <v>41</v>
      </c>
      <c r="O34" s="152" t="s">
        <v>41</v>
      </c>
    </row>
    <row r="35" spans="1:15" ht="12" customHeight="1" x14ac:dyDescent="0.15">
      <c r="A35" s="51" t="s">
        <v>223</v>
      </c>
      <c r="B35" s="155"/>
      <c r="C35" s="155"/>
      <c r="D35" s="158"/>
      <c r="E35" s="158"/>
      <c r="F35" s="158"/>
      <c r="G35" s="158"/>
      <c r="H35" s="158"/>
      <c r="I35" s="158"/>
      <c r="J35" s="158"/>
      <c r="K35" s="158"/>
      <c r="L35" s="158"/>
      <c r="M35" s="158"/>
      <c r="N35" s="158"/>
      <c r="O35" s="158"/>
    </row>
    <row r="36" spans="1:15" ht="12" customHeight="1" x14ac:dyDescent="0.15">
      <c r="A36" s="161" t="s">
        <v>215</v>
      </c>
      <c r="B36" s="162" t="s">
        <v>41</v>
      </c>
      <c r="C36" s="162" t="s">
        <v>41</v>
      </c>
      <c r="D36" s="163">
        <v>79.951029073750007</v>
      </c>
      <c r="E36" s="163">
        <v>105.431175</v>
      </c>
      <c r="F36" s="163">
        <v>117.824049</v>
      </c>
      <c r="G36" s="163">
        <v>49.834000000000003</v>
      </c>
      <c r="H36" s="163">
        <v>52.115361</v>
      </c>
      <c r="I36" s="164">
        <v>61.738663000000003</v>
      </c>
      <c r="J36" s="164">
        <v>69.811289000000002</v>
      </c>
      <c r="K36" s="164">
        <v>85.726078999999999</v>
      </c>
      <c r="L36" s="164">
        <v>96.439533999999995</v>
      </c>
      <c r="M36" s="164">
        <v>41.986640000000001</v>
      </c>
      <c r="N36" s="164">
        <v>37.828493999999999</v>
      </c>
      <c r="O36" s="164">
        <v>33.079178999999996</v>
      </c>
    </row>
    <row r="37" spans="1:15" ht="12" customHeight="1" x14ac:dyDescent="0.15">
      <c r="A37" s="83" t="s">
        <v>216</v>
      </c>
      <c r="B37" s="152" t="s">
        <v>41</v>
      </c>
      <c r="C37" s="152" t="s">
        <v>41</v>
      </c>
      <c r="D37" s="152" t="s">
        <v>41</v>
      </c>
      <c r="E37" s="160">
        <v>31.869691011414126</v>
      </c>
      <c r="F37" s="160">
        <v>11.754468258558237</v>
      </c>
      <c r="G37" s="160">
        <v>-57.704729702507507</v>
      </c>
      <c r="H37" s="160">
        <v>4.5779206967130781</v>
      </c>
      <c r="I37" s="153">
        <v>18.465384898705793</v>
      </c>
      <c r="J37" s="153">
        <v>13.075479136955082</v>
      </c>
      <c r="K37" s="153">
        <v>22.796871720847321</v>
      </c>
      <c r="L37" s="153">
        <v>12.497311349093664</v>
      </c>
      <c r="M37" s="153">
        <v>-56.463248775134069</v>
      </c>
      <c r="N37" s="153">
        <v>-9.9034978745620066</v>
      </c>
      <c r="O37" s="153">
        <v>-12.554861422714847</v>
      </c>
    </row>
    <row r="38" spans="1:15" ht="12" customHeight="1" x14ac:dyDescent="0.15">
      <c r="A38" s="83" t="s">
        <v>217</v>
      </c>
      <c r="B38" s="152" t="s">
        <v>41</v>
      </c>
      <c r="C38" s="152" t="s">
        <v>41</v>
      </c>
      <c r="D38" s="160">
        <v>1.653488818025092</v>
      </c>
      <c r="E38" s="160">
        <v>1.6438514591026538</v>
      </c>
      <c r="F38" s="160">
        <v>1.63211412881318</v>
      </c>
      <c r="G38" s="160">
        <v>0.57067519209643369</v>
      </c>
      <c r="H38" s="160">
        <v>0.54331403104108844</v>
      </c>
      <c r="I38" s="153">
        <v>0.59586683950460717</v>
      </c>
      <c r="J38" s="153">
        <v>0.6375098635958637</v>
      </c>
      <c r="K38" s="153">
        <v>0.7146172546488716</v>
      </c>
      <c r="L38" s="153">
        <v>0.72358034748080802</v>
      </c>
      <c r="M38" s="153">
        <v>0.29379968675186258</v>
      </c>
      <c r="N38" s="153">
        <v>0.25197237345644125</v>
      </c>
      <c r="O38" s="153">
        <v>0.220925599721365</v>
      </c>
    </row>
    <row r="39" spans="1:15" ht="12" customHeight="1" x14ac:dyDescent="0.15">
      <c r="A39" s="83" t="s">
        <v>218</v>
      </c>
      <c r="B39" s="152" t="s">
        <v>41</v>
      </c>
      <c r="C39" s="152" t="s">
        <v>41</v>
      </c>
      <c r="D39" s="152" t="s">
        <v>41</v>
      </c>
      <c r="E39" s="152" t="s">
        <v>41</v>
      </c>
      <c r="F39" s="152" t="s">
        <v>41</v>
      </c>
      <c r="G39" s="152" t="s">
        <v>41</v>
      </c>
      <c r="H39" s="152" t="s">
        <v>41</v>
      </c>
      <c r="I39" s="152" t="s">
        <v>41</v>
      </c>
      <c r="J39" s="152" t="s">
        <v>41</v>
      </c>
      <c r="K39" s="152" t="s">
        <v>41</v>
      </c>
      <c r="L39" s="152" t="s">
        <v>41</v>
      </c>
      <c r="M39" s="152" t="s">
        <v>41</v>
      </c>
      <c r="N39" s="152" t="s">
        <v>41</v>
      </c>
      <c r="O39" s="152" t="s">
        <v>41</v>
      </c>
    </row>
    <row r="40" spans="1:15" s="6" customFormat="1" ht="12" customHeight="1" x14ac:dyDescent="0.15">
      <c r="A40" s="83" t="s">
        <v>224</v>
      </c>
      <c r="B40" s="152" t="s">
        <v>41</v>
      </c>
      <c r="C40" s="152" t="s">
        <v>41</v>
      </c>
      <c r="D40" s="160">
        <v>6.0527209999999991</v>
      </c>
      <c r="E40" s="160">
        <v>5.352252</v>
      </c>
      <c r="F40" s="160">
        <v>3.8668609999999997</v>
      </c>
      <c r="G40" s="160">
        <v>1.9939939999999998</v>
      </c>
      <c r="H40" s="160">
        <v>2.8720400000000001</v>
      </c>
      <c r="I40" s="153">
        <v>2.469576</v>
      </c>
      <c r="J40" s="153">
        <v>1.3609259999999999</v>
      </c>
      <c r="K40" s="153">
        <v>1.319348</v>
      </c>
      <c r="L40" s="153">
        <v>2.0272100000000002</v>
      </c>
      <c r="M40" s="153">
        <v>1.539906</v>
      </c>
      <c r="N40" s="153">
        <v>1.841545</v>
      </c>
      <c r="O40" s="153">
        <v>4.3925379999999992</v>
      </c>
    </row>
    <row r="41" spans="1:15" ht="12" customHeight="1" x14ac:dyDescent="0.15">
      <c r="A41" s="83" t="s">
        <v>225</v>
      </c>
      <c r="B41" s="152" t="s">
        <v>41</v>
      </c>
      <c r="C41" s="152" t="s">
        <v>41</v>
      </c>
      <c r="D41" s="160">
        <v>7.5705354516659566</v>
      </c>
      <c r="E41" s="160">
        <v>5.0765364229318326</v>
      </c>
      <c r="F41" s="160">
        <v>3.2818945137422664</v>
      </c>
      <c r="G41" s="160">
        <v>4.0012722237829585</v>
      </c>
      <c r="H41" s="160">
        <v>5.5109279584573931</v>
      </c>
      <c r="I41" s="153">
        <v>4.0000477496572939</v>
      </c>
      <c r="J41" s="153">
        <v>1.9494354272702223</v>
      </c>
      <c r="K41" s="153">
        <v>1.5390275810934968</v>
      </c>
      <c r="L41" s="153">
        <v>2.1020528780240686</v>
      </c>
      <c r="M41" s="153">
        <v>3.6676095062619916</v>
      </c>
      <c r="N41" s="153">
        <v>4.8681425171195034</v>
      </c>
      <c r="O41" s="153">
        <v>13.278860397351458</v>
      </c>
    </row>
    <row r="42" spans="1:15" ht="12" customHeight="1" x14ac:dyDescent="0.15">
      <c r="A42" s="165" t="s">
        <v>220</v>
      </c>
      <c r="B42" s="166" t="s">
        <v>41</v>
      </c>
      <c r="C42" s="166" t="s">
        <v>41</v>
      </c>
      <c r="D42" s="166" t="s">
        <v>41</v>
      </c>
      <c r="E42" s="166" t="s">
        <v>41</v>
      </c>
      <c r="F42" s="166" t="s">
        <v>41</v>
      </c>
      <c r="G42" s="166" t="s">
        <v>41</v>
      </c>
      <c r="H42" s="166" t="s">
        <v>41</v>
      </c>
      <c r="I42" s="166" t="s">
        <v>41</v>
      </c>
      <c r="J42" s="166" t="s">
        <v>41</v>
      </c>
      <c r="K42" s="166" t="s">
        <v>41</v>
      </c>
      <c r="L42" s="166" t="s">
        <v>41</v>
      </c>
      <c r="M42" s="166" t="s">
        <v>41</v>
      </c>
      <c r="N42" s="166" t="s">
        <v>41</v>
      </c>
      <c r="O42" s="166" t="s">
        <v>41</v>
      </c>
    </row>
    <row r="43" spans="1:15" x14ac:dyDescent="0.15">
      <c r="A43" s="22" t="s">
        <v>226</v>
      </c>
      <c r="B43" s="167"/>
      <c r="C43" s="167"/>
      <c r="D43" s="167"/>
      <c r="E43" s="167"/>
      <c r="F43" s="167"/>
      <c r="G43" s="167"/>
      <c r="H43" s="167"/>
      <c r="I43" s="167"/>
      <c r="J43" s="167"/>
      <c r="K43" s="167"/>
      <c r="L43" s="167"/>
      <c r="M43" s="167"/>
      <c r="N43" s="167"/>
      <c r="O43" s="167"/>
    </row>
    <row r="44" spans="1:15" x14ac:dyDescent="0.15">
      <c r="A44" s="22" t="s">
        <v>227</v>
      </c>
      <c r="B44" s="167"/>
      <c r="C44" s="167"/>
      <c r="D44" s="167"/>
      <c r="E44" s="167"/>
      <c r="F44" s="167"/>
      <c r="G44" s="167"/>
      <c r="H44" s="167"/>
      <c r="I44" s="167"/>
      <c r="J44" s="167"/>
      <c r="K44" s="167"/>
      <c r="L44" s="167"/>
      <c r="M44" s="167"/>
      <c r="N44" s="167"/>
      <c r="O44" s="167"/>
    </row>
    <row r="45" spans="1:15" x14ac:dyDescent="0.15">
      <c r="A45" s="22" t="s">
        <v>228</v>
      </c>
      <c r="B45" s="167"/>
      <c r="C45" s="167"/>
      <c r="D45" s="167"/>
      <c r="E45" s="167"/>
      <c r="F45" s="167"/>
      <c r="G45" s="167"/>
      <c r="H45" s="167"/>
      <c r="I45" s="167"/>
      <c r="J45" s="167"/>
      <c r="K45" s="167"/>
      <c r="L45" s="167"/>
      <c r="M45" s="167"/>
      <c r="N45" s="167"/>
      <c r="O45" s="167"/>
    </row>
    <row r="46" spans="1:15" x14ac:dyDescent="0.15">
      <c r="B46" s="168"/>
      <c r="C46" s="168"/>
      <c r="D46" s="168"/>
      <c r="E46" s="168"/>
      <c r="F46" s="168"/>
      <c r="G46" s="168"/>
      <c r="H46" s="168"/>
      <c r="I46" s="168"/>
      <c r="J46" s="168"/>
      <c r="K46" s="168"/>
      <c r="L46" s="168"/>
      <c r="M46" s="168"/>
      <c r="N46" s="168"/>
      <c r="O46" s="168"/>
    </row>
    <row r="47" spans="1:15" ht="13" x14ac:dyDescent="0.15">
      <c r="A47" s="4" t="s">
        <v>436</v>
      </c>
      <c r="G47" s="168"/>
      <c r="H47" s="168"/>
      <c r="I47" s="168"/>
      <c r="J47" s="168"/>
      <c r="K47" s="168"/>
      <c r="L47" s="168"/>
      <c r="M47" s="168"/>
      <c r="N47" s="168"/>
      <c r="O47" s="168"/>
    </row>
    <row r="48" spans="1:15" x14ac:dyDescent="0.15">
      <c r="A48" s="172" t="s">
        <v>208</v>
      </c>
      <c r="B48" s="172"/>
      <c r="C48" s="172"/>
      <c r="D48" s="22"/>
      <c r="E48" s="22"/>
      <c r="F48" s="22"/>
      <c r="G48" s="168"/>
      <c r="H48" s="168"/>
      <c r="I48" s="168"/>
      <c r="J48" s="168"/>
      <c r="K48" s="168"/>
      <c r="L48" s="168"/>
      <c r="M48" s="168"/>
      <c r="N48" s="168"/>
      <c r="O48" s="168"/>
    </row>
    <row r="49" spans="1:15" x14ac:dyDescent="0.15">
      <c r="A49" s="138" t="s">
        <v>5</v>
      </c>
      <c r="B49" s="139">
        <v>2015</v>
      </c>
      <c r="C49" s="139">
        <v>2016</v>
      </c>
      <c r="D49" s="139">
        <v>2017</v>
      </c>
      <c r="E49" s="139">
        <v>2018</v>
      </c>
      <c r="F49" s="139">
        <v>2019</v>
      </c>
      <c r="G49" s="168"/>
      <c r="H49" s="168"/>
      <c r="I49" s="168"/>
      <c r="J49" s="168"/>
      <c r="K49" s="168"/>
      <c r="L49" s="168"/>
      <c r="M49" s="168"/>
      <c r="N49" s="168"/>
      <c r="O49" s="168"/>
    </row>
    <row r="50" spans="1:15" x14ac:dyDescent="0.15">
      <c r="A50" s="116" t="s">
        <v>422</v>
      </c>
      <c r="B50" s="332">
        <v>82008</v>
      </c>
      <c r="C50" s="332">
        <v>81144</v>
      </c>
      <c r="D50" s="332">
        <v>91265</v>
      </c>
      <c r="E50" s="332">
        <v>86863</v>
      </c>
      <c r="F50" s="332">
        <v>78448</v>
      </c>
      <c r="G50" s="168"/>
      <c r="H50" s="168"/>
      <c r="I50" s="168"/>
      <c r="J50" s="168"/>
      <c r="K50" s="168"/>
      <c r="L50" s="168"/>
      <c r="M50" s="168"/>
      <c r="N50" s="168"/>
      <c r="O50" s="168"/>
    </row>
    <row r="51" spans="1:15" s="86" customFormat="1" ht="12" customHeight="1" x14ac:dyDescent="0.15">
      <c r="A51" s="83" t="s">
        <v>216</v>
      </c>
      <c r="B51" s="144" t="s">
        <v>41</v>
      </c>
      <c r="C51" s="152">
        <f>100*(C50-B50)/B50</f>
        <v>-1.0535557506584723</v>
      </c>
      <c r="D51" s="152">
        <f t="shared" ref="D51:F51" si="4">100*(D50-C50)/C50</f>
        <v>12.47288770580696</v>
      </c>
      <c r="E51" s="152">
        <f t="shared" si="4"/>
        <v>-4.8233167150605381</v>
      </c>
      <c r="F51" s="152">
        <f t="shared" si="4"/>
        <v>-9.687669088104256</v>
      </c>
      <c r="G51" s="168"/>
      <c r="H51" s="168"/>
      <c r="I51" s="168"/>
      <c r="J51" s="168"/>
      <c r="K51" s="168"/>
      <c r="L51" s="168"/>
      <c r="M51" s="168"/>
      <c r="N51" s="168"/>
      <c r="O51" s="168"/>
    </row>
    <row r="52" spans="1:15" x14ac:dyDescent="0.15">
      <c r="A52" s="121" t="s">
        <v>431</v>
      </c>
      <c r="B52" s="333">
        <v>2028.3869999999999</v>
      </c>
      <c r="C52" s="333">
        <v>2859.9059999999999</v>
      </c>
      <c r="D52" s="333">
        <v>2896.9560000000001</v>
      </c>
      <c r="E52" s="333">
        <v>2559.0590000000002</v>
      </c>
      <c r="F52" s="333">
        <v>2335.3679999999999</v>
      </c>
      <c r="G52" s="168"/>
      <c r="H52" s="168"/>
      <c r="I52" s="168"/>
      <c r="J52" s="168"/>
      <c r="K52" s="168"/>
      <c r="L52" s="168"/>
      <c r="M52" s="168"/>
      <c r="N52" s="168"/>
      <c r="O52" s="168"/>
    </row>
    <row r="53" spans="1:15" x14ac:dyDescent="0.15">
      <c r="A53" s="2" t="s">
        <v>461</v>
      </c>
      <c r="B53" s="168"/>
      <c r="C53" s="168"/>
      <c r="D53" s="168"/>
      <c r="E53" s="168"/>
      <c r="F53" s="168"/>
      <c r="G53" s="168"/>
      <c r="H53" s="168"/>
      <c r="I53" s="168"/>
      <c r="J53" s="168"/>
      <c r="K53" s="168"/>
      <c r="L53" s="168"/>
      <c r="M53" s="168"/>
      <c r="N53" s="168"/>
      <c r="O53" s="168"/>
    </row>
    <row r="54" spans="1:15" x14ac:dyDescent="0.15">
      <c r="A54" s="2" t="s">
        <v>432</v>
      </c>
      <c r="B54" s="168"/>
      <c r="C54" s="168"/>
      <c r="D54" s="168"/>
      <c r="E54" s="168"/>
      <c r="F54" s="168"/>
      <c r="G54" s="168"/>
      <c r="H54" s="168"/>
      <c r="I54" s="168"/>
      <c r="J54" s="168"/>
      <c r="K54" s="168"/>
      <c r="L54" s="168"/>
      <c r="M54" s="168"/>
      <c r="N54" s="168"/>
      <c r="O54" s="168"/>
    </row>
    <row r="55" spans="1:15" x14ac:dyDescent="0.15">
      <c r="B55" s="168"/>
      <c r="C55" s="168"/>
      <c r="D55" s="168"/>
      <c r="E55" s="168"/>
      <c r="F55" s="168"/>
      <c r="G55" s="168"/>
      <c r="H55" s="168"/>
      <c r="I55" s="168"/>
      <c r="J55" s="168"/>
      <c r="K55" s="168"/>
      <c r="L55" s="168"/>
      <c r="M55" s="168"/>
      <c r="N55" s="168"/>
      <c r="O55" s="168"/>
    </row>
    <row r="56" spans="1:15" x14ac:dyDescent="0.15">
      <c r="B56" s="168"/>
      <c r="C56" s="168"/>
      <c r="D56" s="168"/>
      <c r="E56" s="168"/>
      <c r="F56" s="168"/>
      <c r="G56" s="168"/>
      <c r="H56" s="168"/>
      <c r="I56" s="168"/>
      <c r="J56" s="168"/>
      <c r="K56" s="168"/>
      <c r="L56" s="168"/>
      <c r="M56" s="168"/>
      <c r="N56" s="168"/>
      <c r="O56" s="168"/>
    </row>
    <row r="57" spans="1:15" x14ac:dyDescent="0.15">
      <c r="B57" s="168"/>
      <c r="C57" s="168"/>
      <c r="D57" s="168"/>
      <c r="E57" s="168"/>
      <c r="F57" s="168"/>
      <c r="G57" s="168"/>
      <c r="H57" s="168"/>
      <c r="I57" s="168"/>
      <c r="J57" s="168"/>
      <c r="K57" s="168"/>
      <c r="L57" s="168"/>
      <c r="M57" s="168"/>
      <c r="N57" s="168"/>
      <c r="O57" s="168"/>
    </row>
    <row r="58" spans="1:15" x14ac:dyDescent="0.15">
      <c r="B58" s="168"/>
      <c r="C58" s="168"/>
      <c r="D58" s="168"/>
      <c r="E58" s="168"/>
      <c r="F58" s="168"/>
      <c r="G58" s="168"/>
      <c r="H58" s="168"/>
      <c r="I58" s="168"/>
      <c r="J58" s="168"/>
      <c r="K58" s="168"/>
      <c r="L58" s="168"/>
      <c r="M58" s="168"/>
      <c r="N58" s="168"/>
      <c r="O58" s="168"/>
    </row>
  </sheetData>
  <pageMargins left="0.25" right="0.25" top="0.75" bottom="0.75" header="0.3" footer="0.3"/>
  <pageSetup scale="58"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CA19-2194-4644-B25A-E9958F939694}">
  <sheetPr>
    <pageSetUpPr fitToPage="1"/>
  </sheetPr>
  <dimension ref="A1:P18"/>
  <sheetViews>
    <sheetView workbookViewId="0">
      <selection activeCell="A3" sqref="A3"/>
    </sheetView>
  </sheetViews>
  <sheetFormatPr baseColWidth="10" defaultColWidth="8.6640625" defaultRowHeight="11" x14ac:dyDescent="0.15"/>
  <cols>
    <col min="1" max="1" width="26.5" style="2" customWidth="1"/>
    <col min="2" max="15" width="10.1640625" style="2" customWidth="1"/>
    <col min="16" max="16" width="23" style="94" customWidth="1"/>
    <col min="17" max="17" width="24.6640625" style="2" customWidth="1"/>
    <col min="18" max="16384" width="8.6640625" style="2"/>
  </cols>
  <sheetData>
    <row r="1" spans="1:16" ht="18" x14ac:dyDescent="0.15">
      <c r="A1" s="29" t="s">
        <v>0</v>
      </c>
      <c r="C1" s="169"/>
      <c r="J1" s="170"/>
      <c r="P1" s="2"/>
    </row>
    <row r="2" spans="1:16" ht="18" x14ac:dyDescent="0.15">
      <c r="A2" s="30" t="s">
        <v>1</v>
      </c>
      <c r="B2" s="85"/>
      <c r="C2" s="169"/>
      <c r="J2" s="170"/>
      <c r="P2" s="2"/>
    </row>
    <row r="3" spans="1:16" ht="15" customHeight="1" x14ac:dyDescent="0.15">
      <c r="A3" s="171" t="s">
        <v>229</v>
      </c>
      <c r="C3" s="169"/>
      <c r="J3" s="170"/>
      <c r="P3" s="2"/>
    </row>
    <row r="4" spans="1:16" x14ac:dyDescent="0.15">
      <c r="A4" s="172" t="s">
        <v>32</v>
      </c>
      <c r="B4" s="22"/>
      <c r="C4" s="22"/>
      <c r="D4" s="22"/>
      <c r="E4" s="22"/>
      <c r="F4" s="22"/>
      <c r="G4" s="22"/>
      <c r="H4" s="22"/>
      <c r="I4" s="22"/>
      <c r="J4" s="22"/>
      <c r="K4" s="22"/>
      <c r="L4" s="22"/>
      <c r="M4" s="22"/>
      <c r="N4" s="22"/>
      <c r="O4" s="22"/>
    </row>
    <row r="5" spans="1:16" s="9" customFormat="1" ht="13" thickBot="1" x14ac:dyDescent="0.2">
      <c r="A5" s="112" t="s">
        <v>5</v>
      </c>
      <c r="B5" s="113">
        <v>2007</v>
      </c>
      <c r="C5" s="113">
        <v>2008</v>
      </c>
      <c r="D5" s="113">
        <v>2009</v>
      </c>
      <c r="E5" s="113">
        <v>2010</v>
      </c>
      <c r="F5" s="113">
        <v>2011</v>
      </c>
      <c r="G5" s="173">
        <v>2012</v>
      </c>
      <c r="H5" s="113">
        <v>2013</v>
      </c>
      <c r="I5" s="113">
        <v>2014</v>
      </c>
      <c r="J5" s="113">
        <v>2015</v>
      </c>
      <c r="K5" s="113">
        <v>2016</v>
      </c>
      <c r="L5" s="113">
        <v>2017</v>
      </c>
      <c r="M5" s="113">
        <v>2018</v>
      </c>
      <c r="N5" s="113">
        <v>2019</v>
      </c>
      <c r="O5" s="113">
        <v>2020</v>
      </c>
    </row>
    <row r="6" spans="1:16" s="9" customFormat="1" ht="13" thickTop="1" x14ac:dyDescent="0.15">
      <c r="A6" s="174" t="s">
        <v>230</v>
      </c>
      <c r="B6" s="175"/>
      <c r="C6" s="175"/>
      <c r="D6" s="175"/>
      <c r="E6" s="175"/>
      <c r="F6" s="175"/>
      <c r="G6" s="175"/>
      <c r="H6" s="175"/>
      <c r="I6" s="175"/>
      <c r="J6" s="175"/>
      <c r="K6" s="175"/>
      <c r="L6" s="175"/>
      <c r="M6" s="175"/>
      <c r="N6" s="175"/>
      <c r="O6" s="175"/>
    </row>
    <row r="7" spans="1:16" s="9" customFormat="1" ht="12" x14ac:dyDescent="0.15">
      <c r="A7" s="176" t="s">
        <v>231</v>
      </c>
      <c r="B7" s="177"/>
      <c r="C7" s="177"/>
      <c r="D7" s="177"/>
      <c r="E7" s="177"/>
      <c r="F7" s="177"/>
      <c r="G7" s="177"/>
      <c r="H7" s="177"/>
      <c r="I7" s="177"/>
      <c r="J7" s="177"/>
      <c r="K7" s="177"/>
      <c r="L7" s="177"/>
      <c r="M7" s="177"/>
      <c r="N7" s="177"/>
      <c r="O7" s="177"/>
    </row>
    <row r="8" spans="1:16" customFormat="1" ht="12" customHeight="1" x14ac:dyDescent="0.2">
      <c r="A8" s="178" t="s">
        <v>232</v>
      </c>
      <c r="B8" s="179">
        <v>2540.9899999999998</v>
      </c>
      <c r="C8" s="179">
        <v>1503.02</v>
      </c>
      <c r="D8" s="179">
        <v>3385.55</v>
      </c>
      <c r="E8" s="179">
        <v>6635.87</v>
      </c>
      <c r="F8" s="179">
        <v>6074.42</v>
      </c>
      <c r="G8" s="179">
        <v>5643</v>
      </c>
      <c r="H8" s="179">
        <v>5912.78</v>
      </c>
      <c r="I8" s="179">
        <v>7298.95</v>
      </c>
      <c r="J8" s="179">
        <v>6894.5</v>
      </c>
      <c r="K8" s="179">
        <v>6228.26</v>
      </c>
      <c r="L8" s="179">
        <v>6369.26</v>
      </c>
      <c r="M8" s="179">
        <v>6052.37</v>
      </c>
      <c r="N8" s="179">
        <v>6129.21</v>
      </c>
      <c r="O8" s="179">
        <v>6774.22</v>
      </c>
    </row>
    <row r="9" spans="1:16" customFormat="1" ht="12" customHeight="1" x14ac:dyDescent="0.2">
      <c r="A9" s="180" t="s">
        <v>233</v>
      </c>
      <c r="B9" s="181">
        <v>820651.52853124996</v>
      </c>
      <c r="C9" s="181">
        <v>488812.52357804996</v>
      </c>
      <c r="D9" s="181">
        <v>1092137.8782998</v>
      </c>
      <c r="E9" s="181">
        <v>2210452.0809713998</v>
      </c>
      <c r="F9" s="181">
        <v>2213873.1036076001</v>
      </c>
      <c r="G9" s="181">
        <v>2167581.3965388997</v>
      </c>
      <c r="H9" s="181">
        <v>2459896.7094478998</v>
      </c>
      <c r="I9" s="181">
        <v>3104863.8749232003</v>
      </c>
      <c r="J9" s="181">
        <v>2937997.9524031002</v>
      </c>
      <c r="K9" s="181">
        <v>2745406.1842834</v>
      </c>
      <c r="L9" s="181">
        <v>2899291.1979510002</v>
      </c>
      <c r="M9" s="181">
        <v>2839445.8533987002</v>
      </c>
      <c r="N9" s="181">
        <v>2851312.9688295</v>
      </c>
      <c r="O9" s="181">
        <v>2960648.0569162997</v>
      </c>
    </row>
    <row r="10" spans="1:16" customFormat="1" ht="12" customHeight="1" x14ac:dyDescent="0.2">
      <c r="A10" s="180" t="s">
        <v>234</v>
      </c>
      <c r="B10" s="69" t="s">
        <v>41</v>
      </c>
      <c r="C10" s="47">
        <v>-40.436042999530436</v>
      </c>
      <c r="D10" s="47">
        <v>123.42673839562859</v>
      </c>
      <c r="E10" s="47">
        <v>102.39679667667512</v>
      </c>
      <c r="F10" s="47">
        <v>0.15476574523601105</v>
      </c>
      <c r="G10" s="47">
        <v>-2.0909828568433322</v>
      </c>
      <c r="H10" s="47">
        <v>13.48578251205498</v>
      </c>
      <c r="I10" s="47">
        <v>26.219278354173547</v>
      </c>
      <c r="J10" s="47">
        <v>-5.3743393991540973</v>
      </c>
      <c r="K10" s="47">
        <v>-6.5552043003356122</v>
      </c>
      <c r="L10" s="47">
        <v>5.6051820145428488</v>
      </c>
      <c r="M10" s="47">
        <v>-2.0641370757995645</v>
      </c>
      <c r="N10" s="47">
        <v>0.41793772600366119</v>
      </c>
      <c r="O10" s="47">
        <v>3.8345523371881254</v>
      </c>
    </row>
    <row r="11" spans="1:16" customFormat="1" ht="12" customHeight="1" x14ac:dyDescent="0.2">
      <c r="A11" s="180" t="s">
        <v>235</v>
      </c>
      <c r="B11" s="181">
        <v>104985.394961</v>
      </c>
      <c r="C11" s="181">
        <v>110453.891</v>
      </c>
      <c r="D11" s="181">
        <v>142462.647</v>
      </c>
      <c r="E11" s="181">
        <v>570326.82431900001</v>
      </c>
      <c r="F11" s="181">
        <v>546255.84249800001</v>
      </c>
      <c r="G11" s="181">
        <v>213827.19860999999</v>
      </c>
      <c r="H11" s="181">
        <v>200467.80179999999</v>
      </c>
      <c r="I11" s="181">
        <v>340917.12186900002</v>
      </c>
      <c r="J11" s="181">
        <v>253251.010304</v>
      </c>
      <c r="K11" s="181">
        <v>176935.44773300001</v>
      </c>
      <c r="L11" s="181">
        <v>220591.23736100001</v>
      </c>
      <c r="M11" s="181">
        <v>200068.838449</v>
      </c>
      <c r="N11" s="181">
        <v>171407.957994</v>
      </c>
      <c r="O11" s="181">
        <v>396881.51404600003</v>
      </c>
    </row>
    <row r="12" spans="1:16" customFormat="1" ht="12" customHeight="1" x14ac:dyDescent="0.2">
      <c r="A12" s="180" t="s">
        <v>236</v>
      </c>
      <c r="B12" s="181">
        <v>2887.3114730000002</v>
      </c>
      <c r="C12" s="181">
        <v>3154.9409999999998</v>
      </c>
      <c r="D12" s="181">
        <v>4762.6660000000002</v>
      </c>
      <c r="E12" s="181">
        <v>18489.195424000001</v>
      </c>
      <c r="F12" s="181">
        <v>24543.700782</v>
      </c>
      <c r="G12" s="181">
        <v>9691.2366340000008</v>
      </c>
      <c r="H12" s="181">
        <v>9054.1938219999993</v>
      </c>
      <c r="I12" s="181">
        <v>16721.524208999999</v>
      </c>
      <c r="J12" s="181">
        <v>9414.6610479999999</v>
      </c>
      <c r="K12" s="181">
        <v>7195.805445</v>
      </c>
      <c r="L12" s="181">
        <v>8468.2736110000005</v>
      </c>
      <c r="M12" s="181">
        <v>6000.737306</v>
      </c>
      <c r="N12" s="181">
        <v>9855.0160030000006</v>
      </c>
      <c r="O12" s="181">
        <v>21348.728654999999</v>
      </c>
    </row>
    <row r="13" spans="1:16" customFormat="1" ht="12" customHeight="1" x14ac:dyDescent="0.2">
      <c r="A13" s="180" t="s">
        <v>237</v>
      </c>
      <c r="B13" s="181">
        <v>235</v>
      </c>
      <c r="C13" s="181">
        <v>235</v>
      </c>
      <c r="D13" s="181">
        <v>231</v>
      </c>
      <c r="E13" s="181">
        <v>241</v>
      </c>
      <c r="F13" s="181">
        <v>272</v>
      </c>
      <c r="G13" s="181">
        <v>287</v>
      </c>
      <c r="H13" s="181">
        <v>289</v>
      </c>
      <c r="I13" s="181">
        <v>294</v>
      </c>
      <c r="J13" s="181">
        <v>294</v>
      </c>
      <c r="K13" s="181">
        <v>295</v>
      </c>
      <c r="L13" s="181">
        <v>296</v>
      </c>
      <c r="M13" s="181">
        <v>297</v>
      </c>
      <c r="N13" s="181">
        <v>289</v>
      </c>
      <c r="O13" s="181">
        <v>283</v>
      </c>
    </row>
    <row r="14" spans="1:16" customFormat="1" ht="12" customHeight="1" x14ac:dyDescent="0.2">
      <c r="A14" s="180" t="s">
        <v>238</v>
      </c>
      <c r="B14" s="181">
        <v>0</v>
      </c>
      <c r="C14" s="181">
        <v>3</v>
      </c>
      <c r="D14" s="181">
        <v>3</v>
      </c>
      <c r="E14" s="181">
        <v>10</v>
      </c>
      <c r="F14" s="181">
        <v>31</v>
      </c>
      <c r="G14" s="181">
        <v>17</v>
      </c>
      <c r="H14" s="181">
        <v>2</v>
      </c>
      <c r="I14" s="181">
        <v>7</v>
      </c>
      <c r="J14" s="181">
        <v>5</v>
      </c>
      <c r="K14" s="181">
        <v>4</v>
      </c>
      <c r="L14" s="181">
        <v>3</v>
      </c>
      <c r="M14" s="181">
        <v>3</v>
      </c>
      <c r="N14" s="181">
        <v>2</v>
      </c>
      <c r="O14" s="181">
        <v>1</v>
      </c>
    </row>
    <row r="15" spans="1:16" customFormat="1" ht="12" customHeight="1" x14ac:dyDescent="0.2">
      <c r="A15" s="182" t="s">
        <v>239</v>
      </c>
      <c r="B15" s="183">
        <v>2</v>
      </c>
      <c r="C15" s="183">
        <v>2</v>
      </c>
      <c r="D15" s="183">
        <v>6</v>
      </c>
      <c r="E15" s="183">
        <v>1</v>
      </c>
      <c r="F15" s="183">
        <v>0</v>
      </c>
      <c r="G15" s="183">
        <v>2</v>
      </c>
      <c r="H15" s="183">
        <v>1</v>
      </c>
      <c r="I15" s="183">
        <v>3</v>
      </c>
      <c r="J15" s="183">
        <v>3</v>
      </c>
      <c r="K15" s="183">
        <v>2</v>
      </c>
      <c r="L15" s="183">
        <v>2</v>
      </c>
      <c r="M15" s="183">
        <v>2</v>
      </c>
      <c r="N15" s="183">
        <v>10</v>
      </c>
      <c r="O15" s="183">
        <v>7</v>
      </c>
    </row>
    <row r="16" spans="1:16" customFormat="1" ht="12" customHeight="1" x14ac:dyDescent="0.2">
      <c r="A16" s="184" t="s">
        <v>240</v>
      </c>
      <c r="B16" s="185"/>
      <c r="C16" s="185"/>
      <c r="D16" s="185"/>
      <c r="E16" s="185"/>
      <c r="F16" s="185"/>
      <c r="G16" s="186"/>
      <c r="H16" s="186"/>
      <c r="I16" s="186"/>
      <c r="J16" s="186"/>
      <c r="K16" s="186"/>
      <c r="L16" s="186"/>
      <c r="M16" s="186"/>
      <c r="N16" s="186"/>
      <c r="O16" s="186"/>
    </row>
    <row r="17" spans="1:15" customFormat="1" ht="12" customHeight="1" x14ac:dyDescent="0.2">
      <c r="A17" s="184" t="s">
        <v>241</v>
      </c>
      <c r="B17" s="185"/>
      <c r="C17" s="185"/>
      <c r="D17" s="185"/>
      <c r="E17" s="185"/>
      <c r="F17" s="185"/>
      <c r="G17" s="186"/>
      <c r="H17" s="186"/>
      <c r="I17" s="186"/>
      <c r="J17" s="186"/>
      <c r="K17" s="186"/>
      <c r="L17" s="186"/>
      <c r="M17" s="186"/>
      <c r="N17" s="186"/>
      <c r="O17" s="186"/>
    </row>
    <row r="18" spans="1:15" customFormat="1" ht="12" customHeight="1" x14ac:dyDescent="0.2">
      <c r="A18" s="184" t="s">
        <v>242</v>
      </c>
      <c r="B18" s="22"/>
      <c r="C18" s="22"/>
      <c r="D18" s="22"/>
      <c r="E18" s="22"/>
      <c r="F18" s="22"/>
      <c r="G18" s="22"/>
      <c r="H18" s="22"/>
      <c r="I18" s="22"/>
      <c r="J18" s="22"/>
      <c r="K18" s="22"/>
      <c r="L18" s="22"/>
      <c r="M18" s="22"/>
      <c r="N18" s="22"/>
      <c r="O18" s="22"/>
    </row>
  </sheetData>
  <pageMargins left="0.25" right="0.25" top="0.75" bottom="0.75" header="0.3" footer="0.3"/>
  <pageSetup scale="60"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C0E5-A2CC-449E-814E-8ED2DE13F015}">
  <sheetPr>
    <pageSetUpPr fitToPage="1"/>
  </sheetPr>
  <dimension ref="A1:K32"/>
  <sheetViews>
    <sheetView workbookViewId="0">
      <selection activeCell="A3" sqref="A3"/>
    </sheetView>
  </sheetViews>
  <sheetFormatPr baseColWidth="10" defaultColWidth="8.83203125" defaultRowHeight="15" x14ac:dyDescent="0.2"/>
  <cols>
    <col min="1" max="1" width="19.83203125" customWidth="1"/>
    <col min="2" max="2" width="7.1640625" customWidth="1"/>
    <col min="3" max="3" width="30" customWidth="1"/>
    <col min="4" max="4" width="16" customWidth="1"/>
    <col min="5" max="5" width="17.33203125" customWidth="1"/>
    <col min="6" max="6" width="7.1640625" customWidth="1"/>
    <col min="7" max="7" width="23.6640625" customWidth="1"/>
    <col min="8" max="8" width="16" customWidth="1"/>
    <col min="9" max="9" width="17.33203125" customWidth="1"/>
    <col min="10" max="10" width="50.6640625" customWidth="1"/>
  </cols>
  <sheetData>
    <row r="1" spans="1:11" s="2" customFormat="1" ht="18" x14ac:dyDescent="0.15">
      <c r="A1" s="187" t="s">
        <v>0</v>
      </c>
      <c r="B1" s="187"/>
      <c r="C1" s="187"/>
      <c r="D1" s="187"/>
      <c r="E1" s="187"/>
      <c r="F1" s="187"/>
      <c r="G1" s="187"/>
      <c r="H1" s="187"/>
      <c r="I1" s="187"/>
    </row>
    <row r="2" spans="1:11" s="2" customFormat="1" ht="18" x14ac:dyDescent="0.2">
      <c r="A2" s="30" t="s">
        <v>1</v>
      </c>
      <c r="B2" s="188"/>
      <c r="C2" s="188"/>
      <c r="D2" s="188"/>
      <c r="E2" s="188"/>
      <c r="F2" s="188"/>
      <c r="G2" s="188"/>
      <c r="H2" s="188"/>
      <c r="I2" s="188"/>
    </row>
    <row r="3" spans="1:11" x14ac:dyDescent="0.2">
      <c r="A3" s="189" t="s">
        <v>243</v>
      </c>
      <c r="B3" s="190"/>
      <c r="C3" s="190"/>
      <c r="D3" s="190"/>
      <c r="E3" s="190"/>
      <c r="F3" s="190"/>
      <c r="G3" s="190"/>
      <c r="H3" s="190"/>
      <c r="I3" s="190"/>
    </row>
    <row r="4" spans="1:11" x14ac:dyDescent="0.2">
      <c r="A4" s="414" t="s">
        <v>244</v>
      </c>
      <c r="B4" s="416" t="s">
        <v>245</v>
      </c>
      <c r="C4" s="417"/>
      <c r="D4" s="417"/>
      <c r="E4" s="417"/>
      <c r="F4" s="417"/>
      <c r="G4" s="417"/>
      <c r="H4" s="417"/>
      <c r="I4" s="417"/>
      <c r="J4" s="417"/>
    </row>
    <row r="5" spans="1:11" ht="16" thickBot="1" x14ac:dyDescent="0.25">
      <c r="A5" s="415"/>
      <c r="B5" s="418" t="s">
        <v>246</v>
      </c>
      <c r="C5" s="419"/>
      <c r="D5" s="419"/>
      <c r="E5" s="420"/>
      <c r="F5" s="421" t="s">
        <v>247</v>
      </c>
      <c r="G5" s="422"/>
      <c r="H5" s="422"/>
      <c r="I5" s="423"/>
      <c r="J5" s="191" t="s">
        <v>248</v>
      </c>
      <c r="K5" s="424"/>
    </row>
    <row r="6" spans="1:11" ht="15.75" customHeight="1" thickTop="1" x14ac:dyDescent="0.2">
      <c r="A6" s="277"/>
      <c r="B6" s="425" t="s">
        <v>249</v>
      </c>
      <c r="C6" s="426"/>
      <c r="D6" s="426"/>
      <c r="E6" s="426"/>
      <c r="F6" s="426"/>
      <c r="G6" s="426"/>
      <c r="H6" s="426"/>
      <c r="I6" s="427"/>
      <c r="J6" s="278"/>
      <c r="K6" s="424"/>
    </row>
    <row r="7" spans="1:11" ht="64" x14ac:dyDescent="0.2">
      <c r="A7" s="279" t="s">
        <v>250</v>
      </c>
      <c r="B7" s="408" t="s">
        <v>251</v>
      </c>
      <c r="C7" s="409"/>
      <c r="D7" s="409"/>
      <c r="E7" s="410"/>
      <c r="F7" s="408" t="s">
        <v>252</v>
      </c>
      <c r="G7" s="409"/>
      <c r="H7" s="409"/>
      <c r="I7" s="410"/>
      <c r="J7" s="280" t="s">
        <v>253</v>
      </c>
    </row>
    <row r="8" spans="1:11" ht="16.5" customHeight="1" x14ac:dyDescent="0.2">
      <c r="A8" s="281" t="s">
        <v>254</v>
      </c>
      <c r="B8" s="365" t="s">
        <v>255</v>
      </c>
      <c r="C8" s="366"/>
      <c r="D8" s="366"/>
      <c r="E8" s="366"/>
      <c r="F8" s="366"/>
      <c r="G8" s="366"/>
      <c r="H8" s="366"/>
      <c r="I8" s="367"/>
      <c r="J8" s="282"/>
    </row>
    <row r="9" spans="1:11" ht="16" x14ac:dyDescent="0.2">
      <c r="A9" s="283"/>
      <c r="B9" s="411" t="s">
        <v>256</v>
      </c>
      <c r="C9" s="412"/>
      <c r="D9" s="412"/>
      <c r="E9" s="413"/>
      <c r="F9" s="380" t="s">
        <v>257</v>
      </c>
      <c r="G9" s="381"/>
      <c r="H9" s="381"/>
      <c r="I9" s="382"/>
      <c r="J9" s="284" t="s">
        <v>258</v>
      </c>
    </row>
    <row r="10" spans="1:11" ht="32" x14ac:dyDescent="0.2">
      <c r="A10" s="283"/>
      <c r="B10" s="383" t="s">
        <v>259</v>
      </c>
      <c r="C10" s="384"/>
      <c r="D10" s="384"/>
      <c r="E10" s="385"/>
      <c r="F10" s="383"/>
      <c r="G10" s="384"/>
      <c r="H10" s="384"/>
      <c r="I10" s="385"/>
      <c r="J10" s="285" t="s">
        <v>260</v>
      </c>
    </row>
    <row r="11" spans="1:11" ht="46.5" customHeight="1" x14ac:dyDescent="0.2">
      <c r="A11" s="283"/>
      <c r="B11" s="383" t="s">
        <v>261</v>
      </c>
      <c r="C11" s="384"/>
      <c r="D11" s="384"/>
      <c r="E11" s="385"/>
      <c r="F11" s="383"/>
      <c r="G11" s="384"/>
      <c r="H11" s="384"/>
      <c r="I11" s="385"/>
      <c r="J11" s="383" t="s">
        <v>262</v>
      </c>
    </row>
    <row r="12" spans="1:11" ht="47.25" customHeight="1" x14ac:dyDescent="0.2">
      <c r="A12" s="283"/>
      <c r="B12" s="390" t="s">
        <v>263</v>
      </c>
      <c r="C12" s="391"/>
      <c r="D12" s="391"/>
      <c r="E12" s="392"/>
      <c r="F12" s="390"/>
      <c r="G12" s="391"/>
      <c r="H12" s="391"/>
      <c r="I12" s="392"/>
      <c r="J12" s="386"/>
    </row>
    <row r="13" spans="1:11" ht="15.75" customHeight="1" x14ac:dyDescent="0.2">
      <c r="A13" s="283"/>
      <c r="B13" s="393" t="s">
        <v>264</v>
      </c>
      <c r="C13" s="394"/>
      <c r="D13" s="394"/>
      <c r="E13" s="395"/>
      <c r="F13" s="393" t="s">
        <v>264</v>
      </c>
      <c r="G13" s="394"/>
      <c r="H13" s="394"/>
      <c r="I13" s="395"/>
      <c r="J13" s="396"/>
    </row>
    <row r="14" spans="1:11" ht="45" customHeight="1" x14ac:dyDescent="0.2">
      <c r="A14" s="283"/>
      <c r="B14" s="383" t="s">
        <v>265</v>
      </c>
      <c r="C14" s="384"/>
      <c r="D14" s="384"/>
      <c r="E14" s="385"/>
      <c r="F14" s="383" t="s">
        <v>266</v>
      </c>
      <c r="G14" s="384"/>
      <c r="H14" s="384"/>
      <c r="I14" s="385"/>
      <c r="J14" s="397"/>
    </row>
    <row r="15" spans="1:11" ht="15" customHeight="1" x14ac:dyDescent="0.2">
      <c r="A15" s="283"/>
      <c r="B15" s="390" t="s">
        <v>267</v>
      </c>
      <c r="C15" s="391"/>
      <c r="D15" s="391"/>
      <c r="E15" s="392"/>
      <c r="F15" s="390" t="s">
        <v>268</v>
      </c>
      <c r="G15" s="391"/>
      <c r="H15" s="391"/>
      <c r="I15" s="392"/>
      <c r="J15" s="397"/>
    </row>
    <row r="16" spans="1:11" ht="31.5" customHeight="1" x14ac:dyDescent="0.2">
      <c r="A16" s="283"/>
      <c r="B16" s="393" t="s">
        <v>269</v>
      </c>
      <c r="C16" s="394"/>
      <c r="D16" s="394"/>
      <c r="E16" s="395"/>
      <c r="F16" s="399"/>
      <c r="G16" s="400"/>
      <c r="H16" s="400"/>
      <c r="I16" s="401"/>
      <c r="J16" s="397"/>
    </row>
    <row r="17" spans="1:10" ht="61.5" customHeight="1" x14ac:dyDescent="0.2">
      <c r="A17" s="283"/>
      <c r="B17" s="383" t="s">
        <v>270</v>
      </c>
      <c r="C17" s="384"/>
      <c r="D17" s="384"/>
      <c r="E17" s="385"/>
      <c r="F17" s="402"/>
      <c r="G17" s="403"/>
      <c r="H17" s="403"/>
      <c r="I17" s="404"/>
      <c r="J17" s="397"/>
    </row>
    <row r="18" spans="1:10" ht="15.75" customHeight="1" x14ac:dyDescent="0.2">
      <c r="A18" s="286"/>
      <c r="B18" s="386" t="s">
        <v>271</v>
      </c>
      <c r="C18" s="387"/>
      <c r="D18" s="387"/>
      <c r="E18" s="388"/>
      <c r="F18" s="405"/>
      <c r="G18" s="406"/>
      <c r="H18" s="406"/>
      <c r="I18" s="407"/>
      <c r="J18" s="398"/>
    </row>
    <row r="19" spans="1:10" ht="32" x14ac:dyDescent="0.2">
      <c r="A19" s="287" t="s">
        <v>272</v>
      </c>
      <c r="B19" s="288" t="s">
        <v>273</v>
      </c>
      <c r="C19" s="289" t="s">
        <v>274</v>
      </c>
      <c r="D19" s="289" t="s">
        <v>275</v>
      </c>
      <c r="E19" s="290" t="s">
        <v>276</v>
      </c>
      <c r="F19" s="288" t="s">
        <v>273</v>
      </c>
      <c r="G19" s="289" t="s">
        <v>274</v>
      </c>
      <c r="H19" s="289" t="s">
        <v>275</v>
      </c>
      <c r="I19" s="290" t="s">
        <v>276</v>
      </c>
      <c r="J19" s="362"/>
    </row>
    <row r="20" spans="1:10" ht="16" x14ac:dyDescent="0.2">
      <c r="A20" s="287"/>
      <c r="B20" s="291">
        <v>1</v>
      </c>
      <c r="C20" s="287" t="s">
        <v>277</v>
      </c>
      <c r="D20" s="292" t="s">
        <v>41</v>
      </c>
      <c r="E20" s="293">
        <v>500</v>
      </c>
      <c r="F20" s="291">
        <v>1</v>
      </c>
      <c r="G20" s="287" t="s">
        <v>278</v>
      </c>
      <c r="H20" s="294">
        <v>7.4999999999999997E-2</v>
      </c>
      <c r="I20" s="293">
        <v>200</v>
      </c>
      <c r="J20" s="363"/>
    </row>
    <row r="21" spans="1:10" ht="16" x14ac:dyDescent="0.2">
      <c r="A21" s="287"/>
      <c r="B21" s="291">
        <v>2</v>
      </c>
      <c r="C21" s="287" t="s">
        <v>279</v>
      </c>
      <c r="D21" s="295">
        <v>0.05</v>
      </c>
      <c r="E21" s="293">
        <v>500</v>
      </c>
      <c r="F21" s="291">
        <v>2</v>
      </c>
      <c r="G21" s="287" t="s">
        <v>280</v>
      </c>
      <c r="H21" s="295">
        <v>0.1</v>
      </c>
      <c r="I21" s="293">
        <v>200</v>
      </c>
      <c r="J21" s="363"/>
    </row>
    <row r="22" spans="1:10" ht="16" x14ac:dyDescent="0.2">
      <c r="A22" s="287"/>
      <c r="B22" s="291">
        <v>3</v>
      </c>
      <c r="C22" s="287" t="s">
        <v>281</v>
      </c>
      <c r="D22" s="294">
        <v>7.4999999999999997E-2</v>
      </c>
      <c r="E22" s="293">
        <v>500</v>
      </c>
      <c r="F22" s="291"/>
      <c r="G22" s="296"/>
      <c r="H22" s="296"/>
      <c r="I22" s="293"/>
      <c r="J22" s="363"/>
    </row>
    <row r="23" spans="1:10" ht="16" x14ac:dyDescent="0.2">
      <c r="A23" s="287"/>
      <c r="B23" s="291">
        <v>4</v>
      </c>
      <c r="C23" s="287" t="s">
        <v>282</v>
      </c>
      <c r="D23" s="295">
        <v>0.1</v>
      </c>
      <c r="E23" s="293">
        <v>500</v>
      </c>
      <c r="F23" s="291"/>
      <c r="G23" s="296"/>
      <c r="H23" s="296"/>
      <c r="I23" s="293"/>
      <c r="J23" s="363"/>
    </row>
    <row r="24" spans="1:10" ht="16" x14ac:dyDescent="0.2">
      <c r="A24" s="287"/>
      <c r="B24" s="297">
        <v>5</v>
      </c>
      <c r="C24" s="298" t="s">
        <v>283</v>
      </c>
      <c r="D24" s="299">
        <v>0.2</v>
      </c>
      <c r="E24" s="300">
        <v>500</v>
      </c>
      <c r="F24" s="297"/>
      <c r="G24" s="301"/>
      <c r="H24" s="301"/>
      <c r="I24" s="300"/>
      <c r="J24" s="364"/>
    </row>
    <row r="25" spans="1:10" ht="96" x14ac:dyDescent="0.2">
      <c r="A25" s="302" t="s">
        <v>284</v>
      </c>
      <c r="B25" s="365" t="s">
        <v>285</v>
      </c>
      <c r="C25" s="366"/>
      <c r="D25" s="366"/>
      <c r="E25" s="366"/>
      <c r="F25" s="366"/>
      <c r="G25" s="366"/>
      <c r="H25" s="366"/>
      <c r="I25" s="367"/>
      <c r="J25" s="303" t="s">
        <v>286</v>
      </c>
    </row>
    <row r="26" spans="1:10" ht="32" x14ac:dyDescent="0.2">
      <c r="A26" s="368" t="s">
        <v>55</v>
      </c>
      <c r="B26" s="371"/>
      <c r="C26" s="372"/>
      <c r="D26" s="372"/>
      <c r="E26" s="373"/>
      <c r="F26" s="380" t="s">
        <v>287</v>
      </c>
      <c r="G26" s="381"/>
      <c r="H26" s="381"/>
      <c r="I26" s="382"/>
      <c r="J26" s="304" t="s">
        <v>288</v>
      </c>
    </row>
    <row r="27" spans="1:10" x14ac:dyDescent="0.2">
      <c r="A27" s="369"/>
      <c r="B27" s="374"/>
      <c r="C27" s="375"/>
      <c r="D27" s="375"/>
      <c r="E27" s="376"/>
      <c r="F27" s="383"/>
      <c r="G27" s="384"/>
      <c r="H27" s="384"/>
      <c r="I27" s="385"/>
      <c r="J27" s="389" t="s">
        <v>289</v>
      </c>
    </row>
    <row r="28" spans="1:10" x14ac:dyDescent="0.2">
      <c r="A28" s="369"/>
      <c r="B28" s="374"/>
      <c r="C28" s="375"/>
      <c r="D28" s="375"/>
      <c r="E28" s="376"/>
      <c r="F28" s="383"/>
      <c r="G28" s="384"/>
      <c r="H28" s="384"/>
      <c r="I28" s="385"/>
      <c r="J28" s="389"/>
    </row>
    <row r="29" spans="1:10" ht="32" x14ac:dyDescent="0.2">
      <c r="A29" s="370"/>
      <c r="B29" s="377"/>
      <c r="C29" s="378"/>
      <c r="D29" s="378"/>
      <c r="E29" s="379"/>
      <c r="F29" s="386"/>
      <c r="G29" s="387"/>
      <c r="H29" s="387"/>
      <c r="I29" s="388"/>
      <c r="J29" s="305" t="s">
        <v>290</v>
      </c>
    </row>
    <row r="30" spans="1:10" ht="12" customHeight="1" x14ac:dyDescent="0.2">
      <c r="A30" s="306" t="s">
        <v>291</v>
      </c>
      <c r="B30" s="306"/>
      <c r="C30" s="306"/>
      <c r="D30" s="306"/>
      <c r="E30" s="306"/>
      <c r="F30" s="307"/>
      <c r="G30" s="307"/>
      <c r="H30" s="307"/>
      <c r="I30" s="307"/>
      <c r="J30" s="233"/>
    </row>
    <row r="31" spans="1:10" s="192" customFormat="1" ht="12" customHeight="1" x14ac:dyDescent="0.2">
      <c r="A31" s="308" t="s">
        <v>292</v>
      </c>
      <c r="B31" s="308"/>
      <c r="C31" s="308"/>
      <c r="D31" s="308"/>
      <c r="E31" s="308"/>
      <c r="F31" s="309"/>
      <c r="G31" s="309"/>
      <c r="H31" s="309"/>
      <c r="I31" s="309"/>
      <c r="J31" s="84"/>
    </row>
    <row r="32" spans="1:10" s="192" customFormat="1" ht="12" customHeight="1" x14ac:dyDescent="0.2">
      <c r="A32" s="308" t="s">
        <v>293</v>
      </c>
      <c r="B32" s="308"/>
      <c r="C32" s="308"/>
      <c r="D32" s="308"/>
      <c r="E32" s="308"/>
      <c r="F32" s="309"/>
      <c r="G32" s="309"/>
      <c r="H32" s="309"/>
      <c r="I32" s="309"/>
      <c r="J32" s="84"/>
    </row>
  </sheetData>
  <mergeCells count="34">
    <mergeCell ref="A4:A5"/>
    <mergeCell ref="B4:J4"/>
    <mergeCell ref="B5:E5"/>
    <mergeCell ref="F5:I5"/>
    <mergeCell ref="K5:K6"/>
    <mergeCell ref="B6:I6"/>
    <mergeCell ref="B7:E7"/>
    <mergeCell ref="F7:I7"/>
    <mergeCell ref="B8:I8"/>
    <mergeCell ref="B9:E9"/>
    <mergeCell ref="F9:I10"/>
    <mergeCell ref="B10:E10"/>
    <mergeCell ref="B13:E13"/>
    <mergeCell ref="F13:I13"/>
    <mergeCell ref="J13:J18"/>
    <mergeCell ref="B14:E14"/>
    <mergeCell ref="F14:I14"/>
    <mergeCell ref="B15:E15"/>
    <mergeCell ref="F15:I15"/>
    <mergeCell ref="B16:E16"/>
    <mergeCell ref="F16:I18"/>
    <mergeCell ref="B17:E17"/>
    <mergeCell ref="B18:E18"/>
    <mergeCell ref="B11:E11"/>
    <mergeCell ref="F11:I11"/>
    <mergeCell ref="J11:J12"/>
    <mergeCell ref="B12:E12"/>
    <mergeCell ref="F12:I12"/>
    <mergeCell ref="J19:J24"/>
    <mergeCell ref="B25:I25"/>
    <mergeCell ref="A26:A29"/>
    <mergeCell ref="B26:E29"/>
    <mergeCell ref="F26:I29"/>
    <mergeCell ref="J27:J28"/>
  </mergeCells>
  <hyperlinks>
    <hyperlink ref="A31" r:id="rId1" xr:uid="{4E6E2697-1562-44F7-8898-F2B7A56CDE34}"/>
    <hyperlink ref="A32" r:id="rId2" xr:uid="{E27029B5-0B74-46A6-9938-68D09CCF90E7}"/>
  </hyperlinks>
  <pageMargins left="0.25" right="0.25" top="0.75" bottom="0.75" header="0.3" footer="0.3"/>
  <pageSetup scale="47" orientation="portrait" verticalDpi="0" r:id="rId3"/>
  <headerFooter>
    <oddFooter>&amp;L&amp;1#&amp;"Calibri"&amp;9&amp;K000000INTERNAL. This information is accessible to ADB Management and staff. It may be shared outside ADB with appropriate permission.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683C-9211-4856-8580-AC3838FABFBC}">
  <sheetPr>
    <pageSetUpPr fitToPage="1"/>
  </sheetPr>
  <dimension ref="A1:C89"/>
  <sheetViews>
    <sheetView workbookViewId="0">
      <selection activeCell="A3" sqref="A3"/>
    </sheetView>
  </sheetViews>
  <sheetFormatPr baseColWidth="10" defaultColWidth="9.1640625" defaultRowHeight="15" x14ac:dyDescent="0.2"/>
  <cols>
    <col min="1" max="1" width="50.1640625" style="347" customWidth="1"/>
    <col min="2" max="2" width="19.33203125" style="347" customWidth="1"/>
    <col min="3" max="3" width="90.83203125" style="347" customWidth="1"/>
    <col min="4" max="16384" width="9.1640625" style="347"/>
  </cols>
  <sheetData>
    <row r="1" spans="1:3" s="2" customFormat="1" ht="18" x14ac:dyDescent="0.15">
      <c r="A1" s="1" t="s">
        <v>0</v>
      </c>
      <c r="B1" s="193"/>
      <c r="C1" s="193"/>
    </row>
    <row r="2" spans="1:3" s="2" customFormat="1" ht="18" x14ac:dyDescent="0.15">
      <c r="A2" s="3" t="s">
        <v>1</v>
      </c>
      <c r="B2" s="193"/>
      <c r="C2" s="193"/>
    </row>
    <row r="3" spans="1:3" s="2" customFormat="1" ht="15" customHeight="1" x14ac:dyDescent="0.15">
      <c r="A3" s="194" t="s">
        <v>294</v>
      </c>
      <c r="B3" s="193"/>
      <c r="C3" s="193"/>
    </row>
    <row r="4" spans="1:3" s="9" customFormat="1" ht="15" customHeight="1" x14ac:dyDescent="0.15">
      <c r="A4" s="434" t="s">
        <v>295</v>
      </c>
      <c r="B4" s="434"/>
      <c r="C4" s="434"/>
    </row>
    <row r="5" spans="1:3" x14ac:dyDescent="0.2">
      <c r="A5" s="435" t="s">
        <v>296</v>
      </c>
      <c r="B5" s="435"/>
      <c r="C5" s="195" t="s">
        <v>297</v>
      </c>
    </row>
    <row r="6" spans="1:3" ht="24" customHeight="1" x14ac:dyDescent="0.2">
      <c r="A6" s="341" t="s">
        <v>298</v>
      </c>
      <c r="B6" s="436" t="s">
        <v>473</v>
      </c>
      <c r="C6" s="436"/>
    </row>
    <row r="7" spans="1:3" ht="12" customHeight="1" x14ac:dyDescent="0.2">
      <c r="A7" s="342" t="s">
        <v>299</v>
      </c>
      <c r="B7" s="180" t="s">
        <v>474</v>
      </c>
      <c r="C7" s="196"/>
    </row>
    <row r="8" spans="1:3" ht="12" customHeight="1" x14ac:dyDescent="0.2">
      <c r="A8" s="342" t="s">
        <v>300</v>
      </c>
      <c r="B8" s="180" t="s">
        <v>301</v>
      </c>
      <c r="C8" s="196"/>
    </row>
    <row r="9" spans="1:3" ht="12" customHeight="1" x14ac:dyDescent="0.2">
      <c r="A9" s="342" t="s">
        <v>302</v>
      </c>
      <c r="B9" s="180" t="s">
        <v>475</v>
      </c>
      <c r="C9" s="196"/>
    </row>
    <row r="10" spans="1:3" ht="12" customHeight="1" x14ac:dyDescent="0.2">
      <c r="A10" s="342" t="s">
        <v>303</v>
      </c>
      <c r="B10" s="180" t="s">
        <v>476</v>
      </c>
      <c r="C10" s="196"/>
    </row>
    <row r="11" spans="1:3" ht="12" customHeight="1" x14ac:dyDescent="0.2">
      <c r="A11" s="342" t="s">
        <v>304</v>
      </c>
      <c r="B11" s="180" t="s">
        <v>477</v>
      </c>
      <c r="C11" s="196"/>
    </row>
    <row r="12" spans="1:3" ht="12" customHeight="1" x14ac:dyDescent="0.2">
      <c r="A12" s="342" t="s">
        <v>305</v>
      </c>
      <c r="B12" s="180" t="s">
        <v>306</v>
      </c>
      <c r="C12" s="196"/>
    </row>
    <row r="13" spans="1:3" ht="12" customHeight="1" x14ac:dyDescent="0.2">
      <c r="A13" s="342" t="s">
        <v>307</v>
      </c>
      <c r="B13" s="180" t="s">
        <v>478</v>
      </c>
      <c r="C13" s="196"/>
    </row>
    <row r="14" spans="1:3" ht="24" customHeight="1" x14ac:dyDescent="0.2">
      <c r="A14" s="342" t="s">
        <v>308</v>
      </c>
      <c r="B14" s="437" t="s">
        <v>479</v>
      </c>
      <c r="C14" s="437"/>
    </row>
    <row r="15" spans="1:3" ht="24" customHeight="1" x14ac:dyDescent="0.2">
      <c r="A15" s="342" t="s">
        <v>309</v>
      </c>
      <c r="B15" s="437" t="s">
        <v>518</v>
      </c>
      <c r="C15" s="437"/>
    </row>
    <row r="16" spans="1:3" ht="24" customHeight="1" x14ac:dyDescent="0.2">
      <c r="A16" s="342" t="s">
        <v>310</v>
      </c>
      <c r="B16" s="437" t="s">
        <v>311</v>
      </c>
      <c r="C16" s="437"/>
    </row>
    <row r="17" spans="1:3" ht="12" customHeight="1" x14ac:dyDescent="0.2">
      <c r="A17" s="346" t="s">
        <v>312</v>
      </c>
      <c r="B17" s="221" t="s">
        <v>480</v>
      </c>
      <c r="C17" s="338"/>
    </row>
    <row r="18" spans="1:3" ht="12" customHeight="1" x14ac:dyDescent="0.2">
      <c r="A18" s="339" t="s">
        <v>462</v>
      </c>
      <c r="B18" s="182" t="s">
        <v>481</v>
      </c>
      <c r="C18" s="197"/>
    </row>
    <row r="19" spans="1:3" x14ac:dyDescent="0.2">
      <c r="A19" s="430" t="s">
        <v>313</v>
      </c>
      <c r="B19" s="430"/>
      <c r="C19" s="430"/>
    </row>
    <row r="20" spans="1:3" x14ac:dyDescent="0.2">
      <c r="A20" s="435" t="s">
        <v>296</v>
      </c>
      <c r="B20" s="435"/>
      <c r="C20" s="195" t="s">
        <v>314</v>
      </c>
    </row>
    <row r="21" spans="1:3" ht="25.5" customHeight="1" x14ac:dyDescent="0.2">
      <c r="A21" s="341" t="s">
        <v>315</v>
      </c>
      <c r="B21" s="436" t="s">
        <v>482</v>
      </c>
      <c r="C21" s="436"/>
    </row>
    <row r="22" spans="1:3" ht="12" customHeight="1" x14ac:dyDescent="0.2">
      <c r="A22" s="198" t="s">
        <v>316</v>
      </c>
      <c r="B22" s="199" t="s">
        <v>483</v>
      </c>
      <c r="C22" s="200"/>
    </row>
    <row r="23" spans="1:3" ht="12" customHeight="1" x14ac:dyDescent="0.2">
      <c r="A23" s="201" t="s">
        <v>317</v>
      </c>
      <c r="B23" s="202" t="s">
        <v>318</v>
      </c>
      <c r="C23" s="203"/>
    </row>
    <row r="24" spans="1:3" ht="12" customHeight="1" x14ac:dyDescent="0.2">
      <c r="A24" s="204" t="s">
        <v>319</v>
      </c>
      <c r="B24" s="205" t="s">
        <v>484</v>
      </c>
      <c r="C24" s="206"/>
    </row>
    <row r="25" spans="1:3" ht="12" customHeight="1" x14ac:dyDescent="0.2">
      <c r="A25" s="204" t="s">
        <v>464</v>
      </c>
      <c r="B25" s="205" t="s">
        <v>320</v>
      </c>
      <c r="C25" s="206"/>
    </row>
    <row r="26" spans="1:3" ht="12" customHeight="1" x14ac:dyDescent="0.2">
      <c r="A26" s="48" t="s">
        <v>463</v>
      </c>
      <c r="B26" s="207" t="s">
        <v>485</v>
      </c>
      <c r="C26" s="208"/>
    </row>
    <row r="27" spans="1:3" ht="12" customHeight="1" x14ac:dyDescent="0.2">
      <c r="A27" s="209" t="s">
        <v>321</v>
      </c>
      <c r="B27" s="210" t="s">
        <v>486</v>
      </c>
      <c r="C27" s="211"/>
    </row>
    <row r="28" spans="1:3" ht="12" customHeight="1" x14ac:dyDescent="0.2">
      <c r="A28" s="198" t="s">
        <v>322</v>
      </c>
      <c r="B28" s="199" t="s">
        <v>487</v>
      </c>
      <c r="C28" s="200"/>
    </row>
    <row r="29" spans="1:3" ht="12" customHeight="1" x14ac:dyDescent="0.2">
      <c r="A29" s="201" t="s">
        <v>323</v>
      </c>
      <c r="B29" s="202" t="s">
        <v>488</v>
      </c>
      <c r="C29" s="203"/>
    </row>
    <row r="30" spans="1:3" ht="12" customHeight="1" x14ac:dyDescent="0.2">
      <c r="A30" s="48" t="s">
        <v>324</v>
      </c>
      <c r="B30" s="207" t="s">
        <v>325</v>
      </c>
      <c r="C30" s="208"/>
    </row>
    <row r="31" spans="1:3" ht="24" customHeight="1" x14ac:dyDescent="0.2">
      <c r="A31" s="343" t="s">
        <v>326</v>
      </c>
      <c r="B31" s="438" t="s">
        <v>489</v>
      </c>
      <c r="C31" s="438"/>
    </row>
    <row r="32" spans="1:3" ht="12" customHeight="1" x14ac:dyDescent="0.2">
      <c r="A32" s="198" t="s">
        <v>327</v>
      </c>
      <c r="B32" s="199" t="s">
        <v>490</v>
      </c>
      <c r="C32" s="200"/>
    </row>
    <row r="33" spans="1:3" ht="24" customHeight="1" x14ac:dyDescent="0.2">
      <c r="A33" s="341" t="s">
        <v>328</v>
      </c>
      <c r="B33" s="436" t="s">
        <v>491</v>
      </c>
      <c r="C33" s="436"/>
    </row>
    <row r="34" spans="1:3" ht="12" customHeight="1" x14ac:dyDescent="0.2">
      <c r="A34" s="204" t="s">
        <v>329</v>
      </c>
      <c r="B34" s="205" t="s">
        <v>330</v>
      </c>
      <c r="C34" s="206"/>
    </row>
    <row r="35" spans="1:3" ht="24" customHeight="1" x14ac:dyDescent="0.2">
      <c r="A35" s="339" t="s">
        <v>331</v>
      </c>
      <c r="B35" s="433" t="s">
        <v>492</v>
      </c>
      <c r="C35" s="433"/>
    </row>
    <row r="36" spans="1:3" ht="36" customHeight="1" x14ac:dyDescent="0.2">
      <c r="A36" s="344" t="s">
        <v>332</v>
      </c>
      <c r="B36" s="428" t="s">
        <v>493</v>
      </c>
      <c r="C36" s="428"/>
    </row>
    <row r="37" spans="1:3" ht="24" customHeight="1" x14ac:dyDescent="0.2">
      <c r="A37" s="345" t="s">
        <v>333</v>
      </c>
      <c r="B37" s="429" t="s">
        <v>334</v>
      </c>
      <c r="C37" s="429"/>
    </row>
    <row r="38" spans="1:3" x14ac:dyDescent="0.2">
      <c r="A38" s="430" t="s">
        <v>335</v>
      </c>
      <c r="B38" s="430"/>
      <c r="C38" s="430"/>
    </row>
    <row r="39" spans="1:3" x14ac:dyDescent="0.2">
      <c r="A39" s="340" t="s">
        <v>296</v>
      </c>
      <c r="B39" s="212" t="s">
        <v>336</v>
      </c>
      <c r="C39" s="195" t="s">
        <v>297</v>
      </c>
    </row>
    <row r="40" spans="1:3" ht="24" customHeight="1" x14ac:dyDescent="0.2">
      <c r="A40" s="213" t="s">
        <v>337</v>
      </c>
      <c r="B40" s="214" t="s">
        <v>338</v>
      </c>
      <c r="C40" s="213" t="s">
        <v>494</v>
      </c>
    </row>
    <row r="41" spans="1:3" ht="12" customHeight="1" x14ac:dyDescent="0.2">
      <c r="A41" s="215"/>
      <c r="B41" s="216"/>
      <c r="C41" s="217" t="s">
        <v>339</v>
      </c>
    </row>
    <row r="42" spans="1:3" ht="12" customHeight="1" x14ac:dyDescent="0.2">
      <c r="A42" s="215"/>
      <c r="B42" s="216"/>
      <c r="C42" s="217" t="s">
        <v>495</v>
      </c>
    </row>
    <row r="43" spans="1:3" ht="12" customHeight="1" x14ac:dyDescent="0.2">
      <c r="A43" s="215"/>
      <c r="B43" s="216"/>
      <c r="C43" s="217" t="s">
        <v>340</v>
      </c>
    </row>
    <row r="44" spans="1:3" ht="12" customHeight="1" x14ac:dyDescent="0.2">
      <c r="A44" s="215"/>
      <c r="B44" s="216"/>
      <c r="C44" s="217" t="s">
        <v>341</v>
      </c>
    </row>
    <row r="45" spans="1:3" ht="12" customHeight="1" x14ac:dyDescent="0.2">
      <c r="A45" s="215"/>
      <c r="B45" s="216"/>
      <c r="C45" s="217" t="s">
        <v>342</v>
      </c>
    </row>
    <row r="46" spans="1:3" ht="12" customHeight="1" x14ac:dyDescent="0.2">
      <c r="A46" s="215"/>
      <c r="B46" s="216"/>
      <c r="C46" s="217" t="s">
        <v>496</v>
      </c>
    </row>
    <row r="47" spans="1:3" ht="12" customHeight="1" x14ac:dyDescent="0.2">
      <c r="A47" s="215"/>
      <c r="B47" s="216"/>
      <c r="C47" s="217" t="s">
        <v>343</v>
      </c>
    </row>
    <row r="48" spans="1:3" ht="12" customHeight="1" x14ac:dyDescent="0.2">
      <c r="A48" s="215"/>
      <c r="B48" s="216"/>
      <c r="C48" s="217" t="s">
        <v>344</v>
      </c>
    </row>
    <row r="49" spans="1:3" ht="12" customHeight="1" x14ac:dyDescent="0.2">
      <c r="A49" s="215"/>
      <c r="B49" s="216"/>
      <c r="C49" s="217" t="s">
        <v>345</v>
      </c>
    </row>
    <row r="50" spans="1:3" ht="12" customHeight="1" x14ac:dyDescent="0.2">
      <c r="A50" s="215"/>
      <c r="B50" s="216"/>
      <c r="C50" s="217" t="s">
        <v>497</v>
      </c>
    </row>
    <row r="51" spans="1:3" ht="12" customHeight="1" x14ac:dyDescent="0.2">
      <c r="A51" s="215"/>
      <c r="B51" s="216"/>
      <c r="C51" s="217" t="s">
        <v>346</v>
      </c>
    </row>
    <row r="52" spans="1:3" ht="12" customHeight="1" x14ac:dyDescent="0.2">
      <c r="A52" s="215"/>
      <c r="B52" s="216"/>
      <c r="C52" s="217" t="s">
        <v>347</v>
      </c>
    </row>
    <row r="53" spans="1:3" ht="12" customHeight="1" x14ac:dyDescent="0.2">
      <c r="A53" s="215"/>
      <c r="B53" s="216"/>
      <c r="C53" s="217" t="s">
        <v>348</v>
      </c>
    </row>
    <row r="54" spans="1:3" ht="12" customHeight="1" x14ac:dyDescent="0.2">
      <c r="A54" s="215"/>
      <c r="B54" s="216"/>
      <c r="C54" s="217" t="s">
        <v>520</v>
      </c>
    </row>
    <row r="55" spans="1:3" ht="12" customHeight="1" x14ac:dyDescent="0.2">
      <c r="A55" s="215"/>
      <c r="B55" s="216"/>
      <c r="C55" s="217" t="s">
        <v>349</v>
      </c>
    </row>
    <row r="56" spans="1:3" ht="12" customHeight="1" x14ac:dyDescent="0.2">
      <c r="A56" s="215"/>
      <c r="B56" s="216"/>
      <c r="C56" s="217" t="s">
        <v>350</v>
      </c>
    </row>
    <row r="57" spans="1:3" ht="12" customHeight="1" x14ac:dyDescent="0.2">
      <c r="A57" s="215"/>
      <c r="B57" s="216"/>
      <c r="C57" s="217" t="s">
        <v>498</v>
      </c>
    </row>
    <row r="58" spans="1:3" ht="12" customHeight="1" x14ac:dyDescent="0.2">
      <c r="A58" s="215"/>
      <c r="B58" s="216"/>
      <c r="C58" s="217" t="s">
        <v>521</v>
      </c>
    </row>
    <row r="59" spans="1:3" ht="12" customHeight="1" x14ac:dyDescent="0.2">
      <c r="A59" s="215"/>
      <c r="B59" s="216"/>
      <c r="C59" s="217" t="s">
        <v>351</v>
      </c>
    </row>
    <row r="60" spans="1:3" ht="12" customHeight="1" x14ac:dyDescent="0.2">
      <c r="A60" s="209"/>
      <c r="B60" s="218"/>
      <c r="C60" s="219" t="s">
        <v>499</v>
      </c>
    </row>
    <row r="61" spans="1:3" ht="24" customHeight="1" x14ac:dyDescent="0.2">
      <c r="A61" s="346" t="s">
        <v>352</v>
      </c>
      <c r="B61" s="220" t="s">
        <v>338</v>
      </c>
      <c r="C61" s="346" t="s">
        <v>353</v>
      </c>
    </row>
    <row r="62" spans="1:3" ht="24" customHeight="1" x14ac:dyDescent="0.2">
      <c r="A62" s="215"/>
      <c r="B62" s="216"/>
      <c r="C62" s="344" t="s">
        <v>500</v>
      </c>
    </row>
    <row r="63" spans="1:3" ht="24" customHeight="1" x14ac:dyDescent="0.2">
      <c r="A63" s="209"/>
      <c r="B63" s="218"/>
      <c r="C63" s="343" t="s">
        <v>519</v>
      </c>
    </row>
    <row r="64" spans="1:3" ht="12" customHeight="1" x14ac:dyDescent="0.2">
      <c r="A64" s="431" t="s">
        <v>354</v>
      </c>
      <c r="B64" s="220" t="s">
        <v>355</v>
      </c>
      <c r="C64" s="221" t="s">
        <v>356</v>
      </c>
    </row>
    <row r="65" spans="1:3" ht="12" customHeight="1" x14ac:dyDescent="0.2">
      <c r="A65" s="428"/>
      <c r="B65" s="216"/>
      <c r="C65" s="217" t="s">
        <v>357</v>
      </c>
    </row>
    <row r="66" spans="1:3" ht="12" customHeight="1" x14ac:dyDescent="0.2">
      <c r="A66" s="215"/>
      <c r="B66" s="216"/>
      <c r="C66" s="217" t="s">
        <v>358</v>
      </c>
    </row>
    <row r="67" spans="1:3" ht="12" customHeight="1" x14ac:dyDescent="0.2">
      <c r="A67" s="215"/>
      <c r="B67" s="216"/>
      <c r="C67" s="217" t="s">
        <v>359</v>
      </c>
    </row>
    <row r="68" spans="1:3" ht="24" customHeight="1" x14ac:dyDescent="0.2">
      <c r="A68" s="215"/>
      <c r="B68" s="216"/>
      <c r="C68" s="344" t="s">
        <v>360</v>
      </c>
    </row>
    <row r="69" spans="1:3" ht="24" customHeight="1" x14ac:dyDescent="0.2">
      <c r="A69" s="215"/>
      <c r="B69" s="216"/>
      <c r="C69" s="344" t="s">
        <v>501</v>
      </c>
    </row>
    <row r="70" spans="1:3" ht="12" customHeight="1" x14ac:dyDescent="0.2">
      <c r="A70" s="215"/>
      <c r="B70" s="216"/>
      <c r="C70" s="217" t="s">
        <v>502</v>
      </c>
    </row>
    <row r="71" spans="1:3" ht="12" customHeight="1" x14ac:dyDescent="0.2">
      <c r="A71" s="215"/>
      <c r="B71" s="216"/>
      <c r="C71" s="217" t="s">
        <v>361</v>
      </c>
    </row>
    <row r="72" spans="1:3" ht="12" customHeight="1" x14ac:dyDescent="0.2">
      <c r="A72" s="215"/>
      <c r="B72" s="216"/>
      <c r="C72" s="217" t="s">
        <v>362</v>
      </c>
    </row>
    <row r="73" spans="1:3" ht="12" customHeight="1" x14ac:dyDescent="0.2">
      <c r="A73" s="215"/>
      <c r="B73" s="216"/>
      <c r="C73" s="217" t="s">
        <v>363</v>
      </c>
    </row>
    <row r="74" spans="1:3" ht="12" customHeight="1" x14ac:dyDescent="0.2">
      <c r="A74" s="209"/>
      <c r="B74" s="218"/>
      <c r="C74" s="219" t="s">
        <v>364</v>
      </c>
    </row>
    <row r="75" spans="1:3" ht="12" customHeight="1" x14ac:dyDescent="0.2">
      <c r="A75" s="431" t="s">
        <v>365</v>
      </c>
      <c r="B75" s="220" t="s">
        <v>366</v>
      </c>
      <c r="C75" s="221" t="s">
        <v>367</v>
      </c>
    </row>
    <row r="76" spans="1:3" ht="12" customHeight="1" x14ac:dyDescent="0.2">
      <c r="A76" s="428"/>
      <c r="B76" s="216"/>
      <c r="C76" s="217" t="s">
        <v>368</v>
      </c>
    </row>
    <row r="77" spans="1:3" ht="12" customHeight="1" x14ac:dyDescent="0.2">
      <c r="A77" s="215"/>
      <c r="B77" s="216"/>
      <c r="C77" s="217" t="s">
        <v>369</v>
      </c>
    </row>
    <row r="78" spans="1:3" ht="12" customHeight="1" x14ac:dyDescent="0.2">
      <c r="A78" s="215"/>
      <c r="B78" s="216"/>
      <c r="C78" s="217" t="s">
        <v>370</v>
      </c>
    </row>
    <row r="79" spans="1:3" ht="12" customHeight="1" x14ac:dyDescent="0.2">
      <c r="A79" s="215"/>
      <c r="B79" s="216"/>
      <c r="C79" s="217" t="s">
        <v>438</v>
      </c>
    </row>
    <row r="80" spans="1:3" ht="12" customHeight="1" x14ac:dyDescent="0.2">
      <c r="A80" s="215"/>
      <c r="B80" s="216"/>
      <c r="C80" s="217" t="s">
        <v>371</v>
      </c>
    </row>
    <row r="81" spans="1:3" ht="12" customHeight="1" x14ac:dyDescent="0.2">
      <c r="A81" s="215"/>
      <c r="B81" s="216"/>
      <c r="C81" s="217" t="s">
        <v>372</v>
      </c>
    </row>
    <row r="82" spans="1:3" ht="12" customHeight="1" x14ac:dyDescent="0.2">
      <c r="A82" s="215"/>
      <c r="B82" s="216"/>
      <c r="C82" s="217" t="s">
        <v>373</v>
      </c>
    </row>
    <row r="83" spans="1:3" ht="12" customHeight="1" x14ac:dyDescent="0.2">
      <c r="A83" s="215"/>
      <c r="B83" s="216"/>
      <c r="C83" s="217" t="s">
        <v>374</v>
      </c>
    </row>
    <row r="84" spans="1:3" ht="12" customHeight="1" x14ac:dyDescent="0.2">
      <c r="A84" s="215"/>
      <c r="B84" s="216"/>
      <c r="C84" s="217" t="s">
        <v>375</v>
      </c>
    </row>
    <row r="85" spans="1:3" ht="12" customHeight="1" x14ac:dyDescent="0.2">
      <c r="A85" s="215"/>
      <c r="B85" s="216"/>
      <c r="C85" s="217" t="s">
        <v>439</v>
      </c>
    </row>
    <row r="86" spans="1:3" ht="12" customHeight="1" x14ac:dyDescent="0.2">
      <c r="A86" s="215"/>
      <c r="B86" s="216"/>
      <c r="C86" s="217" t="s">
        <v>437</v>
      </c>
    </row>
    <row r="87" spans="1:3" ht="12" customHeight="1" x14ac:dyDescent="0.2">
      <c r="A87" s="222"/>
      <c r="B87" s="223"/>
      <c r="C87" s="224" t="s">
        <v>503</v>
      </c>
    </row>
    <row r="88" spans="1:3" ht="12" customHeight="1" x14ac:dyDescent="0.2">
      <c r="A88" s="432" t="s">
        <v>376</v>
      </c>
      <c r="B88" s="432"/>
      <c r="C88" s="432"/>
    </row>
    <row r="89" spans="1:3" ht="24" customHeight="1" x14ac:dyDescent="0.2">
      <c r="A89" s="353" t="s">
        <v>377</v>
      </c>
      <c r="B89" s="353"/>
      <c r="C89" s="353"/>
    </row>
  </sheetData>
  <mergeCells count="19">
    <mergeCell ref="B35:C35"/>
    <mergeCell ref="A4:C4"/>
    <mergeCell ref="A5:B5"/>
    <mergeCell ref="B6:C6"/>
    <mergeCell ref="B14:C14"/>
    <mergeCell ref="B15:C15"/>
    <mergeCell ref="B16:C16"/>
    <mergeCell ref="A19:C19"/>
    <mergeCell ref="A20:B20"/>
    <mergeCell ref="B21:C21"/>
    <mergeCell ref="B31:C31"/>
    <mergeCell ref="B33:C33"/>
    <mergeCell ref="A89:C89"/>
    <mergeCell ref="B36:C36"/>
    <mergeCell ref="B37:C37"/>
    <mergeCell ref="A38:C38"/>
    <mergeCell ref="A64:A65"/>
    <mergeCell ref="A75:A76"/>
    <mergeCell ref="A88:C88"/>
  </mergeCells>
  <pageMargins left="0.25" right="0.25" top="0.75" bottom="0.75" header="0.3" footer="0.3"/>
  <pageSetup scale="53" orientation="portrait" verticalDpi="0" r:id="rId1"/>
  <headerFooter>
    <oddFooter>&amp;L&amp;1#&amp;"Calibri"&amp;9&amp;K000000INTERNAL. This information is accessible to ADB Management and staff. It may be shared outside ADB with appropriate permission.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 1_SRI</vt:lpstr>
      <vt:lpstr>Table 2_SRI</vt:lpstr>
      <vt:lpstr>Table 3_SRI</vt:lpstr>
      <vt:lpstr>Table 3a_SRI</vt:lpstr>
      <vt:lpstr>Table 4_SRI</vt:lpstr>
      <vt:lpstr>Table 5_SRI</vt:lpstr>
      <vt:lpstr>Table 6_SRI</vt:lpstr>
      <vt:lpstr>Table 7_SRI</vt:lpstr>
      <vt:lpstr>Table 8_SRI</vt:lpstr>
      <vt:lpstr>Table 9_SRI</vt:lpstr>
    </vt:vector>
  </TitlesOfParts>
  <Manager/>
  <Company>Asian Development Bank</Company>
  <LinksUpToDate>false</LinksUpToDate>
  <SharedDoc>false</SharedDoc>
  <HyperlinkBase>https://data.adb.org/dataset/asia-small-and-medium-sized-enterprise-monitor-2021-volume-1-country-and-regional-reviews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ADB Asia SME Monitor - Sri Lanka</dc:title>
  <dc:subject>ADB MSME, Micro Small and Medium Enterprises in Asia</dc:subject>
  <dc:creator>Asian Development Bank</dc:creator>
  <cp:keywords>ADB SME Monitor, Banking</cp:keywords>
  <dc:description/>
  <cp:lastModifiedBy>Mark Christopher Cham</cp:lastModifiedBy>
  <cp:lastPrinted>2021-10-15T13:39:31Z</cp:lastPrinted>
  <dcterms:created xsi:type="dcterms:W3CDTF">2021-09-23T18:49:26Z</dcterms:created>
  <dcterms:modified xsi:type="dcterms:W3CDTF">2021-11-19T02:23:58Z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17d4574-7375-4d17-b29c-6e4c6df0fcb0_Enabled">
    <vt:lpwstr>true</vt:lpwstr>
  </property>
  <property fmtid="{D5CDD505-2E9C-101B-9397-08002B2CF9AE}" pid="3" name="MSIP_Label_817d4574-7375-4d17-b29c-6e4c6df0fcb0_SetDate">
    <vt:lpwstr>2021-09-23T18:56:55Z</vt:lpwstr>
  </property>
  <property fmtid="{D5CDD505-2E9C-101B-9397-08002B2CF9AE}" pid="4" name="MSIP_Label_817d4574-7375-4d17-b29c-6e4c6df0fcb0_Method">
    <vt:lpwstr>Standard</vt:lpwstr>
  </property>
  <property fmtid="{D5CDD505-2E9C-101B-9397-08002B2CF9AE}" pid="5" name="MSIP_Label_817d4574-7375-4d17-b29c-6e4c6df0fcb0_Name">
    <vt:lpwstr>ADB Internal</vt:lpwstr>
  </property>
  <property fmtid="{D5CDD505-2E9C-101B-9397-08002B2CF9AE}" pid="6" name="MSIP_Label_817d4574-7375-4d17-b29c-6e4c6df0fcb0_SiteId">
    <vt:lpwstr>9495d6bb-41c2-4c58-848f-92e52cf3d640</vt:lpwstr>
  </property>
  <property fmtid="{D5CDD505-2E9C-101B-9397-08002B2CF9AE}" pid="7" name="MSIP_Label_817d4574-7375-4d17-b29c-6e4c6df0fcb0_ActionId">
    <vt:lpwstr>7e74de13-c9ef-4731-8d0d-d64aa7f2587c</vt:lpwstr>
  </property>
  <property fmtid="{D5CDD505-2E9C-101B-9397-08002B2CF9AE}" pid="8" name="MSIP_Label_817d4574-7375-4d17-b29c-6e4c6df0fcb0_ContentBits">
    <vt:lpwstr>2</vt:lpwstr>
  </property>
</Properties>
</file>