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https://asiandevbank-my.sharepoint.com/personal/mcham_contractor_adb_org/Documents/2021/Datasets/SME Monitor 2021/New/"/>
    </mc:Choice>
  </mc:AlternateContent>
  <xr:revisionPtr revIDLastSave="1" documentId="13_ncr:1_{FAB1D2E7-04FD-4A76-974D-62334A0E6552}" xr6:coauthVersionLast="47" xr6:coauthVersionMax="47" xr10:uidLastSave="{510DBBE4-BA6C-C148-913F-8EA9F07019A4}"/>
  <bookViews>
    <workbookView xWindow="0" yWindow="500" windowWidth="28800" windowHeight="15840" tabRatio="730" xr2:uid="{00000000-000D-0000-FFFF-FFFF00000000}"/>
  </bookViews>
  <sheets>
    <sheet name="Table 1_SIN" sheetId="2" r:id="rId1"/>
    <sheet name="Table 2_SIN" sheetId="3" r:id="rId2"/>
    <sheet name="Table 3_SIN" sheetId="4" r:id="rId3"/>
    <sheet name="Table 4_SIN" sheetId="5" r:id="rId4"/>
    <sheet name="Table 5_SIN" sheetId="6" r:id="rId5"/>
    <sheet name="Table 6_SI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5" i="4" l="1"/>
  <c r="K35" i="4"/>
  <c r="J35" i="4"/>
  <c r="I35" i="4"/>
  <c r="H35" i="4"/>
  <c r="G35" i="4"/>
  <c r="F35" i="4"/>
  <c r="E35" i="4"/>
  <c r="D35" i="4"/>
  <c r="C35" i="4"/>
  <c r="B35" i="4"/>
  <c r="L33" i="4"/>
  <c r="K33" i="4"/>
  <c r="J33" i="4"/>
  <c r="I33" i="4"/>
  <c r="H33" i="4"/>
  <c r="G33" i="4"/>
  <c r="F33" i="4"/>
  <c r="E33" i="4"/>
  <c r="D33" i="4"/>
  <c r="C33" i="4"/>
  <c r="J31" i="4"/>
  <c r="I31" i="4"/>
  <c r="H31" i="4"/>
  <c r="G31" i="4"/>
  <c r="F31" i="4"/>
  <c r="E31" i="4"/>
  <c r="D31" i="4"/>
  <c r="C31" i="4"/>
  <c r="I22" i="4"/>
  <c r="H22" i="4"/>
  <c r="G22" i="4"/>
  <c r="F22" i="4"/>
  <c r="E22" i="4"/>
  <c r="D22" i="4"/>
  <c r="C22" i="4"/>
  <c r="B22" i="4"/>
  <c r="L14" i="4"/>
  <c r="K31" i="4"/>
  <c r="L17" i="4" l="1"/>
  <c r="L31" i="4"/>
  <c r="K22" i="4"/>
  <c r="L22" i="4"/>
</calcChain>
</file>

<file path=xl/sharedStrings.xml><?xml version="1.0" encoding="utf-8"?>
<sst xmlns="http://schemas.openxmlformats.org/spreadsheetml/2006/main" count="1097" uniqueCount="232">
  <si>
    <t>Item</t>
  </si>
  <si>
    <t>SME</t>
  </si>
  <si>
    <t>Non-SME</t>
  </si>
  <si>
    <t>Annual Sales</t>
  </si>
  <si>
    <t>≤S$100 million</t>
  </si>
  <si>
    <t>&gt;S$100 million</t>
  </si>
  <si>
    <t>SINGAPORE</t>
  </si>
  <si>
    <t>Employees</t>
  </si>
  <si>
    <t>≤200 employees</t>
  </si>
  <si>
    <t>&gt;200  employees</t>
  </si>
  <si>
    <t>Asian Development Bank (ADB) Asia SME Monitor 2021</t>
  </si>
  <si>
    <t>End of period data</t>
  </si>
  <si>
    <t>NUMBER OF ENTERPRISES</t>
  </si>
  <si>
    <t>Number of enterprises, total ('000)</t>
  </si>
  <si>
    <t>Number of SMEs</t>
  </si>
  <si>
    <t>Number of Non-SMEs</t>
  </si>
  <si>
    <t>SME to total (%)</t>
  </si>
  <si>
    <t>SME growth (%)</t>
  </si>
  <si>
    <t>--</t>
  </si>
  <si>
    <r>
      <t xml:space="preserve">SMEs by sector </t>
    </r>
    <r>
      <rPr>
        <sz val="8"/>
        <color theme="1"/>
        <rFont val="Arial"/>
        <family val="2"/>
      </rPr>
      <t>(% share)</t>
    </r>
  </si>
  <si>
    <t>Agriculture, forestry, and fisheries</t>
  </si>
  <si>
    <t>Manufacturing</t>
  </si>
  <si>
    <t>Transportation and communication</t>
  </si>
  <si>
    <t>Construction</t>
  </si>
  <si>
    <t>Wholesale and retail trade</t>
  </si>
  <si>
    <t>Other services</t>
  </si>
  <si>
    <t>Others</t>
  </si>
  <si>
    <r>
      <t xml:space="preserve">Number of SMEs by region </t>
    </r>
    <r>
      <rPr>
        <sz val="8"/>
        <color theme="1"/>
        <rFont val="Arial"/>
        <family val="2"/>
      </rPr>
      <t>(% share)</t>
    </r>
  </si>
  <si>
    <t>Capital city</t>
  </si>
  <si>
    <t>EMPLOYMENT</t>
  </si>
  <si>
    <t>Employment, total (million people)</t>
  </si>
  <si>
    <t>Employment of SMEs</t>
  </si>
  <si>
    <t>SME's employment growth (%)</t>
  </si>
  <si>
    <t>Share of female  employment to total  employment (%)</t>
  </si>
  <si>
    <r>
      <t xml:space="preserve">Employment by SME by sector </t>
    </r>
    <r>
      <rPr>
        <sz val="8"/>
        <rFont val="Arial"/>
        <family val="2"/>
      </rPr>
      <t>(% share)</t>
    </r>
  </si>
  <si>
    <r>
      <t xml:space="preserve">Employment by SMEs by region </t>
    </r>
    <r>
      <rPr>
        <sz val="8"/>
        <color theme="1"/>
        <rFont val="Arial"/>
        <family val="2"/>
      </rPr>
      <t>(% share)</t>
    </r>
  </si>
  <si>
    <t>CONTRIBUTION TO GDP</t>
  </si>
  <si>
    <t>NVA of enterprises (S$ billion)</t>
  </si>
  <si>
    <t>NVA of SMEs (S$ billion)</t>
  </si>
  <si>
    <t>SME contribution to total enterprises NVA (%)</t>
  </si>
  <si>
    <t>SME NVA growth (%)</t>
  </si>
  <si>
    <r>
      <t xml:space="preserve">SME GDP by sector </t>
    </r>
    <r>
      <rPr>
        <sz val="8"/>
        <color theme="1"/>
        <rFont val="Arial"/>
        <family val="2"/>
      </rPr>
      <t>(% share)</t>
    </r>
  </si>
  <si>
    <r>
      <t>SME GDP by region</t>
    </r>
    <r>
      <rPr>
        <sz val="8"/>
        <color theme="1"/>
        <rFont val="Arial"/>
        <family val="2"/>
      </rPr>
      <t xml:space="preserve"> (% share)</t>
    </r>
  </si>
  <si>
    <t>EXPORTS</t>
  </si>
  <si>
    <t>Total export value (S$ billion)</t>
  </si>
  <si>
    <t>Total export growth (%)</t>
  </si>
  <si>
    <t>SME export value (S$ billion)</t>
  </si>
  <si>
    <t>SME export to total export value (%)</t>
  </si>
  <si>
    <t>SME export growth (%)</t>
  </si>
  <si>
    <t>IMPORTS</t>
  </si>
  <si>
    <t>Total import value (S$ billion)</t>
  </si>
  <si>
    <t>Total import growth (%)</t>
  </si>
  <si>
    <t>SME import value (S$ billion)</t>
  </si>
  <si>
    <t>SME import to total import value (%)</t>
  </si>
  <si>
    <t>SME import growth (%)</t>
  </si>
  <si>
    <t>NVA = nominal value added.</t>
  </si>
  <si>
    <t>Notes: 
1. Enterprises comprise companies, businesses, non-profit organisations, ministries, statutory boards and government / government-aided schools. 
2. SMEs (Small and Medium Enterprises), are defined as enterprises with operating receipts not more than $100mil or employment not more than 200 workers; microenterprises are included. 
3. Non-SMEs are defined as enterprises with operating receipts more than $100mil and employment more than 200 workers. Also includes ministries, statutory boards and government / government-aided schools. 
4. Employment of enterprises refers to total employment excluding foreign domestic activities.  5. Value-added of enterprises refers to Gross Value Added (GVA) less ownership of dwellings.</t>
  </si>
  <si>
    <t>Source: ADB Asia SME Monitor 2021 database. Data from Singapore Department of Statistics and Enterprise Singapore.</t>
  </si>
  <si>
    <t>COMMERCIAL BANKS</t>
  </si>
  <si>
    <t>Number of commercial banks, total</t>
  </si>
  <si>
    <t>Local banks</t>
  </si>
  <si>
    <t>Qualifying full banks</t>
  </si>
  <si>
    <t>Wholesale banks</t>
  </si>
  <si>
    <t>Offshore banks</t>
  </si>
  <si>
    <t>Credit</t>
  </si>
  <si>
    <t>Loans outstanding, total (S$ million)</t>
  </si>
  <si>
    <r>
      <t>Loans outstanding in domestic currency (S$ million)</t>
    </r>
    <r>
      <rPr>
        <vertAlign val="superscript"/>
        <sz val="8"/>
        <color theme="1"/>
        <rFont val="Arial"/>
        <family val="2"/>
      </rPr>
      <t>1</t>
    </r>
  </si>
  <si>
    <r>
      <t>Loans outstanding in foreign currency (S$ million)</t>
    </r>
    <r>
      <rPr>
        <vertAlign val="superscript"/>
        <sz val="8"/>
        <color theme="1"/>
        <rFont val="Arial"/>
        <family val="2"/>
      </rPr>
      <t>2</t>
    </r>
  </si>
  <si>
    <t>Loan growth (%)</t>
  </si>
  <si>
    <t>Total commercial bank loans to GDP (%)</t>
  </si>
  <si>
    <r>
      <t>Loans in domestic currency (%)</t>
    </r>
    <r>
      <rPr>
        <vertAlign val="superscript"/>
        <sz val="8"/>
        <color theme="1"/>
        <rFont val="Arial"/>
        <family val="2"/>
      </rPr>
      <t>1</t>
    </r>
  </si>
  <si>
    <r>
      <t>Loans in foreign currency (%)</t>
    </r>
    <r>
      <rPr>
        <vertAlign val="superscript"/>
        <sz val="8"/>
        <color theme="1"/>
        <rFont val="Arial"/>
        <family val="2"/>
      </rPr>
      <t>2</t>
    </r>
  </si>
  <si>
    <r>
      <t>Lending rate (%)</t>
    </r>
    <r>
      <rPr>
        <vertAlign val="superscript"/>
        <sz val="8"/>
        <rFont val="Arial"/>
        <family val="2"/>
      </rPr>
      <t>3</t>
    </r>
  </si>
  <si>
    <r>
      <t>Gross nonperforming loans (NPLs) (S$ million)</t>
    </r>
    <r>
      <rPr>
        <vertAlign val="superscript"/>
        <sz val="8"/>
        <rFont val="Arial"/>
        <family val="2"/>
      </rPr>
      <t>2</t>
    </r>
  </si>
  <si>
    <t>Gross NPLs to total loans (%)</t>
  </si>
  <si>
    <t>Deposits</t>
  </si>
  <si>
    <t>Deposits in domestic currency (S$ million)</t>
  </si>
  <si>
    <r>
      <t>Deposit rate (%)</t>
    </r>
    <r>
      <rPr>
        <vertAlign val="superscript"/>
        <sz val="8"/>
        <rFont val="Arial"/>
        <family val="2"/>
      </rPr>
      <t>3</t>
    </r>
  </si>
  <si>
    <t>SME LOANS</t>
  </si>
  <si>
    <t>SME loans outstanding, total (S$ million)</t>
  </si>
  <si>
    <t>SME loans to total loans outstanding (%)</t>
  </si>
  <si>
    <t>SME loans to GDP (%)</t>
  </si>
  <si>
    <t>SME loan growth (%)</t>
  </si>
  <si>
    <t>SME lending rate (%)</t>
  </si>
  <si>
    <t>SME NPLs to total SME loans (%)</t>
  </si>
  <si>
    <t>Number of SME loan borrowers</t>
  </si>
  <si>
    <t>SME loan borrowers to total bank borrowers (%)</t>
  </si>
  <si>
    <t>SME loan rejection rate (% of total applications)</t>
  </si>
  <si>
    <t>Number of SME savings account in banks</t>
  </si>
  <si>
    <t>Guaranteed SME loans (S$ million)</t>
  </si>
  <si>
    <t>Non-collateral SME loans (S$ million)</t>
  </si>
  <si>
    <r>
      <t>SME loans outstanding by sector</t>
    </r>
    <r>
      <rPr>
        <sz val="8"/>
        <rFont val="Arial"/>
        <family val="2"/>
      </rPr>
      <t xml:space="preserve"> (% share)</t>
    </r>
  </si>
  <si>
    <r>
      <t xml:space="preserve">SME loans outstanding by region </t>
    </r>
    <r>
      <rPr>
        <sz val="8"/>
        <rFont val="Arial"/>
        <family val="2"/>
      </rPr>
      <t>(% share)</t>
    </r>
  </si>
  <si>
    <r>
      <t xml:space="preserve">SME loans outstanding by type of use </t>
    </r>
    <r>
      <rPr>
        <sz val="8"/>
        <color theme="1"/>
        <rFont val="Arial"/>
        <family val="2"/>
      </rPr>
      <t>(% share)</t>
    </r>
  </si>
  <si>
    <t>For working capital</t>
  </si>
  <si>
    <t>For capital investment</t>
  </si>
  <si>
    <r>
      <t xml:space="preserve">SME loans outstanding by tenor </t>
    </r>
    <r>
      <rPr>
        <sz val="8"/>
        <color theme="1"/>
        <rFont val="Arial"/>
        <family val="2"/>
      </rPr>
      <t>(% share)</t>
    </r>
  </si>
  <si>
    <t>Less than 1 year</t>
  </si>
  <si>
    <t>1-5 years</t>
  </si>
  <si>
    <t>More than 5 years</t>
  </si>
  <si>
    <r>
      <t>SME loans outstanding by type of collateralisation</t>
    </r>
    <r>
      <rPr>
        <sz val="8"/>
        <rFont val="Arial"/>
        <family val="2"/>
      </rPr>
      <t xml:space="preserve"> (% share)</t>
    </r>
  </si>
  <si>
    <t xml:space="preserve">      Secured by property</t>
  </si>
  <si>
    <t xml:space="preserve">      Secured by others</t>
  </si>
  <si>
    <t xml:space="preserve">      Unsecured</t>
  </si>
  <si>
    <t>1  Data refer to domestic banking unit (DBU). DBU holds its domestically focused operations denominated in Singapore dollars.</t>
  </si>
  <si>
    <t>2  Data refer to Asian currency unit (ACU). ACU holds its offshore operations entirely denominated in foreign currency.</t>
  </si>
  <si>
    <t>3  Prime lending rate and bank savings rate, respectively.</t>
  </si>
  <si>
    <t>Source: ADB Asia SME Monitor 2021 database. Data from Monetary Authority of Singapore.</t>
  </si>
  <si>
    <t>6  Calculated using NPL ratio.</t>
  </si>
  <si>
    <r>
      <t>Nonperforming SME loans (NPLs) (S$ million)</t>
    </r>
    <r>
      <rPr>
        <vertAlign val="superscript"/>
        <sz val="8"/>
        <rFont val="Arial"/>
        <family val="2"/>
      </rPr>
      <t>6</t>
    </r>
  </si>
  <si>
    <r>
      <t>Deposits, total (S$ million)</t>
    </r>
    <r>
      <rPr>
        <vertAlign val="superscript"/>
        <sz val="8"/>
        <rFont val="Arial"/>
        <family val="2"/>
      </rPr>
      <t>4</t>
    </r>
  </si>
  <si>
    <t>4  Calculated using deposits of non-bank customers in DBU and ACU.</t>
  </si>
  <si>
    <t>5  Data refers to foreign currency non-bank deposits in DBU and all non-bank deposits in ACU, as ACU holds its offshore operations entirely denominated in foreign currency.</t>
  </si>
  <si>
    <r>
      <t>Deposits in foreign currency (S$ million)</t>
    </r>
    <r>
      <rPr>
        <vertAlign val="superscript"/>
        <sz val="8"/>
        <rFont val="Arial"/>
        <family val="2"/>
      </rPr>
      <t>5</t>
    </r>
  </si>
  <si>
    <t>NUMBER OF NONBANK FINANCE INSTITUTIONS</t>
  </si>
  <si>
    <t>Microfinance institutions</t>
  </si>
  <si>
    <t>Credit unions/cooperatives</t>
  </si>
  <si>
    <t>Finance companies</t>
  </si>
  <si>
    <t>Pawnshops</t>
  </si>
  <si>
    <t>Leasing companies</t>
  </si>
  <si>
    <t>Factoring companies</t>
  </si>
  <si>
    <t>Insurance companies</t>
  </si>
  <si>
    <t>FINANCE COMPANIES</t>
  </si>
  <si>
    <t>Financing outstanding, total (S$ million)</t>
  </si>
  <si>
    <t>Housing loans</t>
  </si>
  <si>
    <t>Hire purchase finance</t>
  </si>
  <si>
    <t>Lease finance</t>
  </si>
  <si>
    <t>Financing growth (%)</t>
  </si>
  <si>
    <t xml:space="preserve">Total financing to GDP (%) </t>
  </si>
  <si>
    <t>Annual financing rate (%)</t>
  </si>
  <si>
    <t xml:space="preserve">Hire purchase of new vehicles (3 years) </t>
  </si>
  <si>
    <t xml:space="preserve">Housing loans (15 years) </t>
  </si>
  <si>
    <t>Gross nonperforming financing (NPFs) (S$ million)</t>
  </si>
  <si>
    <t>Gross NPFs to total financing (%)</t>
  </si>
  <si>
    <t>Number of customers financed, total</t>
  </si>
  <si>
    <r>
      <t xml:space="preserve">Financing outstanding by sector </t>
    </r>
    <r>
      <rPr>
        <sz val="8"/>
        <rFont val="Arial"/>
        <family val="2"/>
      </rPr>
      <t>(% share)</t>
    </r>
  </si>
  <si>
    <r>
      <t>Financing outstanding by region</t>
    </r>
    <r>
      <rPr>
        <sz val="8"/>
        <color theme="1"/>
        <rFont val="Arial"/>
        <family val="2"/>
      </rPr>
      <t xml:space="preserve"> (% share)</t>
    </r>
  </si>
  <si>
    <t>EQUITY MARKET</t>
  </si>
  <si>
    <t>Main Board</t>
  </si>
  <si>
    <t>Index: Strait Times Index</t>
  </si>
  <si>
    <t>Market capitalization (S$ million)*</t>
  </si>
  <si>
    <t xml:space="preserve">   Growth (%)</t>
  </si>
  <si>
    <t>Trading value (S$ million)</t>
  </si>
  <si>
    <t>Trading volume (million of shares)</t>
  </si>
  <si>
    <t>Number of listed companies*</t>
  </si>
  <si>
    <t>Number of IPOs</t>
  </si>
  <si>
    <t>Number of delisted companies</t>
  </si>
  <si>
    <t>Specialized Board</t>
  </si>
  <si>
    <t>Catalist</t>
  </si>
  <si>
    <t xml:space="preserve">Index </t>
  </si>
  <si>
    <t>Market capitalization (S$ million)</t>
  </si>
  <si>
    <t>Number of listed companies**</t>
  </si>
  <si>
    <t>Number of IPOs**</t>
  </si>
  <si>
    <t>Number of delisted companies**</t>
  </si>
  <si>
    <t>Moved to the main board</t>
  </si>
  <si>
    <t>IPO = initial public offering.</t>
  </si>
  <si>
    <t>* Refers to the total equity market.</t>
  </si>
  <si>
    <t>** For years 2008 to 2016, data refers to Alternative/SME board from the World Federation of Exchanges database while for years 2017 to 2019, data are from Singapore Exchange Market Report.</t>
  </si>
  <si>
    <t>Source: ADB Asia SME Monitor 2021 database. Data from Singapore Exchange and World Federation of Exchanges.</t>
  </si>
  <si>
    <t>Regulations</t>
  </si>
  <si>
    <t>Name</t>
  </si>
  <si>
    <t>Outline</t>
  </si>
  <si>
    <t>Nonfinance regulations</t>
  </si>
  <si>
    <t>Enterprise Singapore Board Act (2018)</t>
  </si>
  <si>
    <t>Establishes Enterprise Singapore as a statutory board under the Ministry of Trade and Industry.</t>
  </si>
  <si>
    <t>ESG</t>
  </si>
  <si>
    <t>Finance regulations</t>
  </si>
  <si>
    <t>Finance Companies Act 43 of 1967 (Chapter 108) [amended in 1995]</t>
  </si>
  <si>
    <t>Regulate finance companies.</t>
  </si>
  <si>
    <t>Principally regulates the form and content of hire-purchase agreements, and spells out the rights and duties of parties to such agreements.</t>
  </si>
  <si>
    <t>Banking Act 41 of 1970 (Chapter 19) [amended in 2008]</t>
  </si>
  <si>
    <t>Regulate commercial banks.</t>
  </si>
  <si>
    <t>Electronic Transactions Act 16 of 2010 (Chapter 88) [amended in 2011]</t>
  </si>
  <si>
    <t>Legal framework for e-commerce and and e-payment issues.</t>
  </si>
  <si>
    <t>Personal Data Protection Act No.26 of 2012</t>
  </si>
  <si>
    <t>Consumer protection in digital transactions.</t>
  </si>
  <si>
    <t>Credit Bureau Act No.27 of 2016</t>
  </si>
  <si>
    <t>Regulate credit bureaus.</t>
  </si>
  <si>
    <t>Regulators and Policymakers</t>
  </si>
  <si>
    <t>Responsibility</t>
  </si>
  <si>
    <t>Enterprise Singapore (ESG)</t>
  </si>
  <si>
    <t xml:space="preserve">Government agency which champions local enterprise development and works with companies to build capabilities, innovate, and internationalise. </t>
  </si>
  <si>
    <t>Monetary Authority of Singapore (MAS)</t>
  </si>
  <si>
    <t>Integrated financial regulator that oversees all financial institutions in Singapore which includes banks, insurers, capital market intermediaries, financial advisors, and stock exchanges.</t>
  </si>
  <si>
    <t>Ministry of Trade and Industry (MTI)</t>
  </si>
  <si>
    <t>Responsible for the formulation of policies related to trade and industry in Singapore, including strategies to develop small and medium enterprises.</t>
  </si>
  <si>
    <t>MTI</t>
  </si>
  <si>
    <t>Ministry of Finance (MOF)</t>
  </si>
  <si>
    <t xml:space="preserve">MOF aims to advance the well-being and development of Singapore through Finance; strives to achieve a balanced budget through prudent and sustainable fiscal policies; fosters a regulatory environment conducive to business and enterprise; ensures prudent investment of the government's reserves and other public funds; and sets policies for government procurement, customs regulation, accounting standards and business regulation.  </t>
  </si>
  <si>
    <t>Policies</t>
  </si>
  <si>
    <t>Responsible Entity</t>
  </si>
  <si>
    <t xml:space="preserve">MTI's Economic Strategy </t>
  </si>
  <si>
    <t>These strategies are intended to promote economic growth and create good jobs for Singaporeans:</t>
  </si>
  <si>
    <t>1)</t>
  </si>
  <si>
    <t>Market Development</t>
  </si>
  <si>
    <t>2)</t>
  </si>
  <si>
    <t>Industry Development</t>
  </si>
  <si>
    <t>3)</t>
  </si>
  <si>
    <t>Enterprise Development</t>
  </si>
  <si>
    <t>4)</t>
  </si>
  <si>
    <t>Ecosystem Development</t>
  </si>
  <si>
    <t xml:space="preserve">Industry Transformation Maps </t>
  </si>
  <si>
    <t xml:space="preserve">Consists of a growth and competitiveness plan for each industry, supported by four pillars:  </t>
  </si>
  <si>
    <t>Productivity</t>
  </si>
  <si>
    <t>Jobs and Skills</t>
  </si>
  <si>
    <t>Innovation</t>
  </si>
  <si>
    <t>Trade and Internationalization</t>
  </si>
  <si>
    <t>Enterprise Singapore's Strategic Plan</t>
  </si>
  <si>
    <t>Build enterprise capabilities</t>
  </si>
  <si>
    <t>Develop human capital</t>
  </si>
  <si>
    <t>Strengthen enterprise ecosystem</t>
  </si>
  <si>
    <t>Establish strong networks and partnerships</t>
  </si>
  <si>
    <t>Research, Innovation and Enterprise 2020 Plan</t>
  </si>
  <si>
    <t>National Research Foundation</t>
  </si>
  <si>
    <t xml:space="preserve">Support research, build up innovation capacity of companies to drive economic growth and leverage science and technology to address national challenges.
</t>
  </si>
  <si>
    <t>Source: ADB Asia SME Monitor 2021 database. Data from Enterprise Singapore and Ministry of Trade and Industry.</t>
  </si>
  <si>
    <t>Table 6: Policies and Regulations</t>
  </si>
  <si>
    <t>Table 5: Capital Markets</t>
  </si>
  <si>
    <t>Table 4: Nonbank Finance</t>
  </si>
  <si>
    <t>* Includes block discounting.</t>
  </si>
  <si>
    <t>Other loans and advances*</t>
  </si>
  <si>
    <t>Table 3: Bank Credit</t>
  </si>
  <si>
    <t>* From 2020, data for Qualifying full banks are included under Full banks.</t>
  </si>
  <si>
    <t>Full banks*</t>
  </si>
  <si>
    <t>GDP = gross domestic product.</t>
  </si>
  <si>
    <t>GDP = gross domestic product, SME = small and medium-sized enterprise.</t>
  </si>
  <si>
    <t xml:space="preserve">Table 2: SME Landscape </t>
  </si>
  <si>
    <t xml:space="preserve">Employment of non-SMEs </t>
  </si>
  <si>
    <t>SME's employment to total (%)</t>
  </si>
  <si>
    <t>Table 1: SME Definition</t>
  </si>
  <si>
    <t>Source: ADB Asia SME Monitor 2021 database. Data from Enterprise Singapore and Singapore Department of Statistics.</t>
  </si>
  <si>
    <t xml:space="preserve">SME = small and medium-sized enterprise.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</si>
</sst>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  <numFmt numFmtId="167" formatCode="_(* #,##0.0_);_(* \(#,##0.0\);_(* &quot;-&quot;??_);_(@_)"/>
    <numFmt numFmtId="168" formatCode="#,##0.0"/>
    <numFmt numFmtId="169" formatCode="_-* #,##0_-;\-* #,##0_-;_-* &quot;-&quot;??_-;_-@_-"/>
    <numFmt numFmtId="170" formatCode="_-* #,##0.0_-;\-* #,##0.0_-;_-* &quot;-&quot;??_-;_-@_-"/>
    <numFmt numFmtId="171" formatCode="#,##0_ ;\-#,##0\ "/>
    <numFmt numFmtId="172" formatCode="#,##0.0_ ;\-#,##0.0\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2"/>
      <color rgb="FF7030A0"/>
      <name val="Arial"/>
      <family val="2"/>
    </font>
    <font>
      <b/>
      <sz val="14"/>
      <color rgb="FFFF0000"/>
      <name val="Arial"/>
      <family val="2"/>
    </font>
    <font>
      <sz val="12"/>
      <color theme="1"/>
      <name val="Arial"/>
      <family val="2"/>
    </font>
    <font>
      <b/>
      <sz val="14"/>
      <color theme="8" tint="-0.249977111117893"/>
      <name val="Arial"/>
      <family val="2"/>
    </font>
    <font>
      <i/>
      <sz val="8"/>
      <color rgb="FF7030A0"/>
      <name val="Arial"/>
      <family val="2"/>
    </font>
    <font>
      <i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i/>
      <u/>
      <sz val="8"/>
      <color rgb="FF7030A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8"/>
      <name val="Arial"/>
      <family val="2"/>
    </font>
    <font>
      <b/>
      <sz val="8"/>
      <color rgb="FFFF0000"/>
      <name val="Arial"/>
      <family val="2"/>
    </font>
    <font>
      <sz val="9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184">
    <xf numFmtId="0" fontId="0" fillId="0" borderId="0" xfId="0"/>
    <xf numFmtId="0" fontId="4" fillId="2" borderId="0" xfId="0" applyFont="1" applyFill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7" fillId="2" borderId="2" xfId="0" applyFont="1" applyFill="1" applyBorder="1" applyAlignment="1">
      <alignment horizontal="left" wrapText="1"/>
    </xf>
    <xf numFmtId="164" fontId="8" fillId="0" borderId="0" xfId="2" applyNumberFormat="1" applyFont="1" applyFill="1" applyBorder="1"/>
    <xf numFmtId="0" fontId="0" fillId="0" borderId="0" xfId="0"/>
    <xf numFmtId="0" fontId="2" fillId="2" borderId="0" xfId="0" applyFont="1" applyFill="1"/>
    <xf numFmtId="0" fontId="9" fillId="2" borderId="0" xfId="0" applyFont="1" applyFill="1"/>
    <xf numFmtId="0" fontId="7" fillId="2" borderId="0" xfId="0" applyFont="1" applyFill="1"/>
    <xf numFmtId="164" fontId="10" fillId="0" borderId="0" xfId="2" applyNumberFormat="1" applyFont="1" applyFill="1" applyBorder="1"/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3" fillId="0" borderId="0" xfId="0" applyFont="1"/>
    <xf numFmtId="0" fontId="4" fillId="0" borderId="0" xfId="0" applyFont="1"/>
    <xf numFmtId="165" fontId="3" fillId="0" borderId="0" xfId="3" applyNumberFormat="1" applyFont="1" applyFill="1" applyBorder="1"/>
    <xf numFmtId="0" fontId="13" fillId="0" borderId="0" xfId="0" applyFont="1"/>
    <xf numFmtId="166" fontId="3" fillId="0" borderId="0" xfId="0" applyNumberFormat="1" applyFont="1"/>
    <xf numFmtId="9" fontId="3" fillId="0" borderId="0" xfId="3" applyFont="1" applyFill="1" applyBorder="1"/>
    <xf numFmtId="0" fontId="14" fillId="0" borderId="0" xfId="4"/>
    <xf numFmtId="0" fontId="16" fillId="0" borderId="0" xfId="0" applyFont="1"/>
    <xf numFmtId="0" fontId="3" fillId="4" borderId="1" xfId="0" applyFont="1" applyFill="1" applyBorder="1"/>
    <xf numFmtId="164" fontId="3" fillId="0" borderId="0" xfId="2" applyNumberFormat="1" applyFont="1" applyFill="1" applyBorder="1"/>
    <xf numFmtId="164" fontId="12" fillId="0" borderId="0" xfId="2" applyNumberFormat="1" applyFon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5" fillId="4" borderId="1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167" fontId="3" fillId="2" borderId="5" xfId="2" applyNumberFormat="1" applyFont="1" applyFill="1" applyBorder="1" applyAlignment="1">
      <alignment horizontal="right"/>
    </xf>
    <xf numFmtId="0" fontId="7" fillId="2" borderId="0" xfId="0" applyFont="1" applyFill="1" applyAlignment="1">
      <alignment horizontal="left" vertical="top"/>
    </xf>
    <xf numFmtId="0" fontId="13" fillId="2" borderId="0" xfId="0" applyFont="1" applyFill="1"/>
    <xf numFmtId="0" fontId="4" fillId="2" borderId="0" xfId="0" applyFont="1" applyFill="1"/>
    <xf numFmtId="1" fontId="3" fillId="2" borderId="0" xfId="0" applyNumberFormat="1" applyFont="1" applyFill="1"/>
    <xf numFmtId="164" fontId="3" fillId="2" borderId="0" xfId="2" applyNumberFormat="1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 indent="2"/>
    </xf>
    <xf numFmtId="0" fontId="15" fillId="5" borderId="1" xfId="0" applyFont="1" applyFill="1" applyBorder="1"/>
    <xf numFmtId="164" fontId="3" fillId="5" borderId="1" xfId="2" applyNumberFormat="1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164" fontId="7" fillId="2" borderId="0" xfId="2" applyNumberFormat="1" applyFont="1" applyFill="1" applyBorder="1" applyAlignment="1">
      <alignment horizontal="right"/>
    </xf>
    <xf numFmtId="167" fontId="3" fillId="2" borderId="0" xfId="2" applyNumberFormat="1" applyFont="1" applyFill="1" applyBorder="1" applyAlignment="1">
      <alignment horizontal="right"/>
    </xf>
    <xf numFmtId="167" fontId="7" fillId="2" borderId="0" xfId="2" applyNumberFormat="1" applyFont="1" applyFill="1" applyBorder="1" applyAlignment="1">
      <alignment horizontal="right"/>
    </xf>
    <xf numFmtId="0" fontId="18" fillId="0" borderId="0" xfId="0" applyFont="1"/>
    <xf numFmtId="167" fontId="18" fillId="2" borderId="0" xfId="2" applyNumberFormat="1" applyFont="1" applyFill="1" applyBorder="1" applyAlignment="1">
      <alignment horizontal="right"/>
    </xf>
    <xf numFmtId="0" fontId="5" fillId="5" borderId="1" xfId="0" applyFont="1" applyFill="1" applyBorder="1"/>
    <xf numFmtId="43" fontId="3" fillId="2" borderId="0" xfId="2" applyFont="1" applyFill="1" applyBorder="1" applyAlignment="1">
      <alignment horizontal="right"/>
    </xf>
    <xf numFmtId="0" fontId="5" fillId="4" borderId="1" xfId="0" applyFont="1" applyFill="1" applyBorder="1"/>
    <xf numFmtId="164" fontId="3" fillId="4" borderId="1" xfId="2" applyNumberFormat="1" applyFont="1" applyFill="1" applyBorder="1"/>
    <xf numFmtId="164" fontId="15" fillId="5" borderId="1" xfId="2" applyNumberFormat="1" applyFont="1" applyFill="1" applyBorder="1"/>
    <xf numFmtId="0" fontId="21" fillId="5" borderId="1" xfId="0" applyFont="1" applyFill="1" applyBorder="1" applyAlignment="1">
      <alignment horizontal="center"/>
    </xf>
    <xf numFmtId="17" fontId="5" fillId="5" borderId="1" xfId="0" quotePrefix="1" applyNumberFormat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15" fillId="5" borderId="1" xfId="0" quotePrefix="1" applyFont="1" applyFill="1" applyBorder="1"/>
    <xf numFmtId="0" fontId="15" fillId="0" borderId="0" xfId="0" applyFont="1"/>
    <xf numFmtId="0" fontId="7" fillId="2" borderId="0" xfId="0" applyFont="1" applyFill="1" applyAlignment="1">
      <alignment horizontal="left" wrapText="1" indent="2"/>
    </xf>
    <xf numFmtId="3" fontId="3" fillId="2" borderId="0" xfId="0" applyNumberFormat="1" applyFont="1" applyFill="1" applyAlignment="1">
      <alignment horizontal="right"/>
    </xf>
    <xf numFmtId="3" fontId="15" fillId="5" borderId="1" xfId="0" applyNumberFormat="1" applyFont="1" applyFill="1" applyBorder="1" applyAlignment="1">
      <alignment horizontal="right"/>
    </xf>
    <xf numFmtId="0" fontId="7" fillId="2" borderId="0" xfId="0" applyFont="1" applyFill="1" applyAlignment="1">
      <alignment horizontal="left" indent="2"/>
    </xf>
    <xf numFmtId="168" fontId="3" fillId="2" borderId="0" xfId="0" applyNumberFormat="1" applyFont="1" applyFill="1" applyAlignment="1">
      <alignment horizontal="right"/>
    </xf>
    <xf numFmtId="0" fontId="7" fillId="2" borderId="5" xfId="0" applyFont="1" applyFill="1" applyBorder="1" applyAlignment="1">
      <alignment horizontal="left" indent="2"/>
    </xf>
    <xf numFmtId="3" fontId="3" fillId="2" borderId="5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 indent="2"/>
    </xf>
    <xf numFmtId="3" fontId="3" fillId="2" borderId="4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/>
    </xf>
    <xf numFmtId="1" fontId="5" fillId="5" borderId="1" xfId="0" applyNumberFormat="1" applyFont="1" applyFill="1" applyBorder="1" applyAlignment="1">
      <alignment horizontal="center"/>
    </xf>
    <xf numFmtId="0" fontId="7" fillId="2" borderId="5" xfId="0" applyFont="1" applyFill="1" applyBorder="1"/>
    <xf numFmtId="0" fontId="7" fillId="2" borderId="4" xfId="0" applyFont="1" applyFill="1" applyBorder="1"/>
    <xf numFmtId="167" fontId="3" fillId="2" borderId="4" xfId="2" applyNumberFormat="1" applyFont="1" applyFill="1" applyBorder="1" applyAlignment="1">
      <alignment horizontal="right"/>
    </xf>
    <xf numFmtId="0" fontId="7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64" fontId="7" fillId="2" borderId="0" xfId="2" applyNumberFormat="1" applyFont="1" applyFill="1" applyAlignment="1">
      <alignment horizontal="right"/>
    </xf>
    <xf numFmtId="164" fontId="22" fillId="2" borderId="0" xfId="2" applyNumberFormat="1" applyFont="1" applyFill="1" applyAlignment="1">
      <alignment horizontal="right" vertical="center"/>
    </xf>
    <xf numFmtId="43" fontId="7" fillId="2" borderId="0" xfId="2" applyFont="1" applyFill="1" applyBorder="1" applyAlignment="1">
      <alignment horizontal="right"/>
    </xf>
    <xf numFmtId="167" fontId="7" fillId="2" borderId="4" xfId="2" applyNumberFormat="1" applyFont="1" applyFill="1" applyBorder="1" applyAlignment="1">
      <alignment horizontal="right"/>
    </xf>
    <xf numFmtId="164" fontId="3" fillId="2" borderId="0" xfId="2" applyNumberFormat="1" applyFont="1" applyFill="1" applyAlignment="1">
      <alignment horizontal="right"/>
    </xf>
    <xf numFmtId="164" fontId="18" fillId="4" borderId="1" xfId="2" applyNumberFormat="1" applyFont="1" applyFill="1" applyBorder="1"/>
    <xf numFmtId="165" fontId="3" fillId="0" borderId="0" xfId="3" applyNumberFormat="1" applyFont="1"/>
    <xf numFmtId="43" fontId="3" fillId="0" borderId="0" xfId="2" applyFont="1"/>
    <xf numFmtId="164" fontId="3" fillId="0" borderId="0" xfId="0" applyNumberFormat="1" applyFont="1"/>
    <xf numFmtId="9" fontId="3" fillId="0" borderId="0" xfId="3" applyFont="1"/>
    <xf numFmtId="166" fontId="3" fillId="5" borderId="1" xfId="2" applyNumberFormat="1" applyFont="1" applyFill="1" applyBorder="1"/>
    <xf numFmtId="166" fontId="21" fillId="5" borderId="1" xfId="0" applyNumberFormat="1" applyFont="1" applyFill="1" applyBorder="1"/>
    <xf numFmtId="166" fontId="3" fillId="5" borderId="1" xfId="0" applyNumberFormat="1" applyFont="1" applyFill="1" applyBorder="1"/>
    <xf numFmtId="0" fontId="7" fillId="2" borderId="5" xfId="0" applyFont="1" applyFill="1" applyBorder="1" applyAlignment="1">
      <alignment horizontal="left" wrapText="1" indent="2"/>
    </xf>
    <xf numFmtId="43" fontId="3" fillId="2" borderId="0" xfId="2" applyFont="1" applyFill="1" applyAlignment="1">
      <alignment horizontal="right"/>
    </xf>
    <xf numFmtId="43" fontId="3" fillId="5" borderId="1" xfId="2" applyFont="1" applyFill="1" applyBorder="1" applyAlignment="1">
      <alignment horizontal="right"/>
    </xf>
    <xf numFmtId="0" fontId="17" fillId="2" borderId="5" xfId="0" applyFont="1" applyFill="1" applyBorder="1" applyAlignment="1">
      <alignment horizontal="left" wrapText="1" indent="2"/>
    </xf>
    <xf numFmtId="43" fontId="3" fillId="2" borderId="5" xfId="2" applyFont="1" applyFill="1" applyBorder="1" applyAlignment="1">
      <alignment horizontal="right"/>
    </xf>
    <xf numFmtId="0" fontId="17" fillId="2" borderId="4" xfId="0" applyFont="1" applyFill="1" applyBorder="1" applyAlignment="1">
      <alignment horizontal="left" wrapText="1" indent="2"/>
    </xf>
    <xf numFmtId="43" fontId="3" fillId="2" borderId="4" xfId="2" applyFont="1" applyFill="1" applyBorder="1" applyAlignment="1">
      <alignment horizontal="right"/>
    </xf>
    <xf numFmtId="0" fontId="3" fillId="2" borderId="0" xfId="0" applyFont="1" applyFill="1" applyAlignment="1">
      <alignment horizontal="left" wrapText="1"/>
    </xf>
    <xf numFmtId="0" fontId="0" fillId="0" borderId="0" xfId="0"/>
    <xf numFmtId="0" fontId="2" fillId="2" borderId="0" xfId="0" applyFont="1" applyFill="1"/>
    <xf numFmtId="0" fontId="7" fillId="0" borderId="0" xfId="0" applyFont="1"/>
    <xf numFmtId="0" fontId="3" fillId="2" borderId="0" xfId="0" applyFont="1" applyFill="1"/>
    <xf numFmtId="0" fontId="13" fillId="2" borderId="0" xfId="0" applyFont="1" applyFill="1"/>
    <xf numFmtId="0" fontId="3" fillId="4" borderId="1" xfId="0" applyFont="1" applyFill="1" applyBorder="1"/>
    <xf numFmtId="167" fontId="3" fillId="2" borderId="0" xfId="2" applyNumberFormat="1" applyFont="1" applyFill="1" applyBorder="1" applyAlignment="1">
      <alignment horizontal="right"/>
    </xf>
    <xf numFmtId="0" fontId="3" fillId="5" borderId="1" xfId="0" applyFont="1" applyFill="1" applyBorder="1"/>
    <xf numFmtId="0" fontId="3" fillId="2" borderId="0" xfId="0" applyFont="1" applyFill="1" applyAlignment="1">
      <alignment horizontal="left" vertical="top"/>
    </xf>
    <xf numFmtId="0" fontId="3" fillId="5" borderId="1" xfId="0" applyFont="1" applyFill="1" applyBorder="1" applyAlignment="1">
      <alignment horizontal="right"/>
    </xf>
    <xf numFmtId="0" fontId="23" fillId="2" borderId="0" xfId="0" applyFont="1" applyFill="1" applyAlignment="1">
      <alignment horizontal="left" vertical="top"/>
    </xf>
    <xf numFmtId="0" fontId="15" fillId="5" borderId="1" xfId="0" applyFont="1" applyFill="1" applyBorder="1" applyAlignment="1">
      <alignment horizontal="left" vertical="top"/>
    </xf>
    <xf numFmtId="169" fontId="3" fillId="5" borderId="1" xfId="2" applyNumberFormat="1" applyFont="1" applyFill="1" applyBorder="1"/>
    <xf numFmtId="169" fontId="3" fillId="2" borderId="0" xfId="2" applyNumberFormat="1" applyFont="1" applyFill="1" applyBorder="1" applyAlignment="1">
      <alignment horizontal="right"/>
    </xf>
    <xf numFmtId="170" fontId="3" fillId="2" borderId="0" xfId="2" applyNumberFormat="1" applyFont="1" applyFill="1" applyBorder="1" applyAlignment="1">
      <alignment horizontal="right"/>
    </xf>
    <xf numFmtId="0" fontId="13" fillId="6" borderId="1" xfId="0" applyFont="1" applyFill="1" applyBorder="1" applyAlignment="1">
      <alignment horizontal="right"/>
    </xf>
    <xf numFmtId="171" fontId="3" fillId="2" borderId="0" xfId="2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left" vertical="top"/>
    </xf>
    <xf numFmtId="170" fontId="3" fillId="2" borderId="4" xfId="2" applyNumberFormat="1" applyFont="1" applyFill="1" applyBorder="1" applyAlignment="1">
      <alignment horizontal="right"/>
    </xf>
    <xf numFmtId="172" fontId="3" fillId="2" borderId="0" xfId="2" applyNumberFormat="1" applyFont="1" applyFill="1" applyBorder="1" applyAlignment="1">
      <alignment horizontal="right"/>
    </xf>
    <xf numFmtId="0" fontId="15" fillId="6" borderId="1" xfId="0" applyFont="1" applyFill="1" applyBorder="1" applyAlignment="1">
      <alignment horizontal="left" vertical="top"/>
    </xf>
    <xf numFmtId="166" fontId="3" fillId="0" borderId="0" xfId="0" applyNumberFormat="1" applyFont="1"/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vertical="top" wrapText="1"/>
    </xf>
    <xf numFmtId="0" fontId="5" fillId="2" borderId="6" xfId="0" applyFont="1" applyFill="1" applyBorder="1"/>
    <xf numFmtId="0" fontId="7" fillId="2" borderId="6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3" fillId="7" borderId="1" xfId="0" applyFont="1" applyFill="1" applyBorder="1" applyAlignment="1">
      <alignment horizontal="left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/>
    </xf>
    <xf numFmtId="0" fontId="18" fillId="2" borderId="5" xfId="0" applyFont="1" applyFill="1" applyBorder="1"/>
    <xf numFmtId="0" fontId="3" fillId="2" borderId="0" xfId="0" applyFont="1" applyFill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/>
    </xf>
    <xf numFmtId="0" fontId="7" fillId="2" borderId="2" xfId="0" applyFont="1" applyFill="1" applyBorder="1" applyAlignment="1">
      <alignment vertical="top" wrapText="1"/>
    </xf>
    <xf numFmtId="0" fontId="3" fillId="2" borderId="0" xfId="0" applyFont="1" applyFill="1" applyAlignment="1">
      <alignment vertical="top"/>
    </xf>
    <xf numFmtId="0" fontId="7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15" fillId="4" borderId="4" xfId="0" applyFont="1" applyFill="1" applyBorder="1" applyAlignment="1">
      <alignment horizontal="left" vertical="top"/>
    </xf>
    <xf numFmtId="0" fontId="3" fillId="4" borderId="4" xfId="0" applyFont="1" applyFill="1" applyBorder="1"/>
    <xf numFmtId="0" fontId="15" fillId="3" borderId="9" xfId="0" applyFont="1" applyFill="1" applyBorder="1"/>
    <xf numFmtId="1" fontId="15" fillId="3" borderId="9" xfId="0" quotePrefix="1" applyNumberFormat="1" applyFont="1" applyFill="1" applyBorder="1" applyAlignment="1">
      <alignment horizontal="center"/>
    </xf>
    <xf numFmtId="1" fontId="15" fillId="3" borderId="9" xfId="0" applyNumberFormat="1" applyFont="1" applyFill="1" applyBorder="1" applyAlignment="1">
      <alignment horizontal="center"/>
    </xf>
    <xf numFmtId="0" fontId="15" fillId="4" borderId="4" xfId="0" applyFont="1" applyFill="1" applyBorder="1"/>
    <xf numFmtId="164" fontId="3" fillId="4" borderId="4" xfId="2" applyNumberFormat="1" applyFont="1" applyFill="1" applyBorder="1"/>
    <xf numFmtId="0" fontId="21" fillId="4" borderId="4" xfId="0" applyFont="1" applyFill="1" applyBorder="1"/>
    <xf numFmtId="1" fontId="15" fillId="4" borderId="4" xfId="0" quotePrefix="1" applyNumberFormat="1" applyFont="1" applyFill="1" applyBorder="1" applyAlignment="1">
      <alignment horizontal="center"/>
    </xf>
    <xf numFmtId="0" fontId="15" fillId="4" borderId="10" xfId="0" applyFont="1" applyFill="1" applyBorder="1"/>
    <xf numFmtId="0" fontId="3" fillId="4" borderId="10" xfId="0" applyFont="1" applyFill="1" applyBorder="1"/>
    <xf numFmtId="165" fontId="5" fillId="5" borderId="1" xfId="3" applyNumberFormat="1" applyFont="1" applyFill="1" applyBorder="1"/>
    <xf numFmtId="165" fontId="3" fillId="5" borderId="1" xfId="3" applyNumberFormat="1" applyFont="1" applyFill="1" applyBorder="1"/>
    <xf numFmtId="165" fontId="3" fillId="4" borderId="1" xfId="3" applyNumberFormat="1" applyFont="1" applyFill="1" applyBorder="1"/>
    <xf numFmtId="10" fontId="3" fillId="4" borderId="1" xfId="3" applyNumberFormat="1" applyFont="1" applyFill="1" applyBorder="1"/>
    <xf numFmtId="164" fontId="3" fillId="2" borderId="0" xfId="2" applyNumberFormat="1" applyFont="1" applyFill="1" applyBorder="1"/>
    <xf numFmtId="0" fontId="3" fillId="2" borderId="0" xfId="2" applyNumberFormat="1" applyFont="1" applyFill="1" applyBorder="1" applyAlignment="1">
      <alignment horizontal="left" indent="2"/>
    </xf>
    <xf numFmtId="0" fontId="3" fillId="2" borderId="0" xfId="2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left" wrapText="1" indent="2"/>
    </xf>
    <xf numFmtId="0" fontId="3" fillId="2" borderId="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/>
    </xf>
    <xf numFmtId="0" fontId="3" fillId="2" borderId="0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8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horizontal="left" vertical="top" wrapText="1"/>
    </xf>
    <xf numFmtId="0" fontId="23" fillId="7" borderId="1" xfId="0" applyFont="1" applyFill="1" applyBorder="1" applyAlignment="1">
      <alignment horizontal="left" wrapText="1"/>
    </xf>
    <xf numFmtId="0" fontId="23" fillId="7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7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23" fillId="4" borderId="1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top" wrapText="1"/>
    </xf>
  </cellXfs>
  <cellStyles count="5">
    <cellStyle name="Comma" xfId="2" builtinId="3"/>
    <cellStyle name="Hyperlink" xfId="4" builtinId="8"/>
    <cellStyle name="Normal" xfId="0" builtinId="0"/>
    <cellStyle name="Normal 2" xfId="1" xr:uid="{E8AEF81B-388C-4FED-A3C7-B1F23B37D755}"/>
    <cellStyle name="Percent" xfId="3" builtinId="5"/>
  </cellStyles>
  <dxfs count="0"/>
  <tableStyles count="0" defaultTableStyle="TableStyleMedium2" defaultPivotStyle="PivotStyleLight16"/>
  <colors>
    <mruColors>
      <color rgb="FF369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DF1F-D844-4D23-8824-FB46850587D8}">
  <sheetPr>
    <pageSetUpPr fitToPage="1"/>
  </sheetPr>
  <dimension ref="A1:D8"/>
  <sheetViews>
    <sheetView tabSelected="1" workbookViewId="0">
      <selection activeCell="A3" sqref="A3"/>
    </sheetView>
  </sheetViews>
  <sheetFormatPr baseColWidth="10" defaultColWidth="9.1640625" defaultRowHeight="16" x14ac:dyDescent="0.2"/>
  <cols>
    <col min="1" max="1" width="24.1640625" style="3" customWidth="1"/>
    <col min="2" max="2" width="21.1640625" style="3" customWidth="1"/>
    <col min="3" max="3" width="26.5" style="3" customWidth="1"/>
    <col min="4" max="4" width="25.5" style="2" customWidth="1"/>
    <col min="5" max="16384" width="9.1640625" style="3"/>
  </cols>
  <sheetData>
    <row r="1" spans="1:4" ht="18" x14ac:dyDescent="0.2">
      <c r="A1" s="12" t="s">
        <v>10</v>
      </c>
    </row>
    <row r="2" spans="1:4" ht="18" x14ac:dyDescent="0.2">
      <c r="A2" s="7" t="s">
        <v>6</v>
      </c>
      <c r="B2" s="8"/>
      <c r="C2" s="9"/>
    </row>
    <row r="3" spans="1:4" x14ac:dyDescent="0.2">
      <c r="A3" s="1" t="s">
        <v>229</v>
      </c>
      <c r="B3" s="9"/>
      <c r="C3" s="9"/>
    </row>
    <row r="4" spans="1:4" ht="17" thickBot="1" x14ac:dyDescent="0.25">
      <c r="A4" s="159" t="s">
        <v>0</v>
      </c>
      <c r="B4" s="159" t="s">
        <v>1</v>
      </c>
      <c r="C4" s="159" t="s">
        <v>2</v>
      </c>
    </row>
    <row r="5" spans="1:4" ht="17" thickTop="1" x14ac:dyDescent="0.2">
      <c r="A5" s="4" t="s">
        <v>3</v>
      </c>
      <c r="B5" s="4" t="s">
        <v>4</v>
      </c>
      <c r="C5" s="4" t="s">
        <v>5</v>
      </c>
      <c r="D5" s="5"/>
    </row>
    <row r="6" spans="1:4" x14ac:dyDescent="0.2">
      <c r="A6" s="157" t="s">
        <v>7</v>
      </c>
      <c r="B6" s="157" t="s">
        <v>8</v>
      </c>
      <c r="C6" s="157" t="s">
        <v>9</v>
      </c>
      <c r="D6" s="10"/>
    </row>
    <row r="7" spans="1:4" ht="12" customHeight="1" x14ac:dyDescent="0.15">
      <c r="A7" s="158" t="s">
        <v>231</v>
      </c>
      <c r="B7" s="158"/>
      <c r="C7" s="158"/>
      <c r="D7" s="11"/>
    </row>
    <row r="8" spans="1:4" ht="12" customHeight="1" x14ac:dyDescent="0.2">
      <c r="A8" s="160" t="s">
        <v>230</v>
      </c>
      <c r="B8" s="160"/>
      <c r="C8" s="160"/>
      <c r="D8" s="6"/>
    </row>
  </sheetData>
  <pageMargins left="0.25" right="0.25" top="0.75" bottom="0.75" header="0.3" footer="0.3"/>
  <pageSetup orientation="portrait" verticalDpi="0" r:id="rId1"/>
  <headerFooter>
    <oddFooter>&amp;L&amp;1#&amp;"Calibri"&amp;9&amp;K000000INTERNAL. This information is accessible to ADB Management and staff. It may be shared outside ADB with appropriate permission.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1469-8CB3-4CE4-9C45-321B0C3C8881}">
  <sheetPr>
    <pageSetUpPr fitToPage="1"/>
  </sheetPr>
  <dimension ref="A1:O71"/>
  <sheetViews>
    <sheetView workbookViewId="0">
      <selection activeCell="A3" sqref="A3"/>
    </sheetView>
  </sheetViews>
  <sheetFormatPr baseColWidth="10" defaultColWidth="8.83203125" defaultRowHeight="11" x14ac:dyDescent="0.15"/>
  <cols>
    <col min="1" max="1" width="54.33203125" style="14" customWidth="1"/>
    <col min="2" max="8" width="10.1640625" style="14" customWidth="1"/>
    <col min="9" max="9" width="8.83203125" style="14"/>
    <col min="10" max="10" width="19.5" style="13" customWidth="1"/>
    <col min="11" max="16384" width="8.83203125" style="14"/>
  </cols>
  <sheetData>
    <row r="1" spans="1:15" s="3" customFormat="1" ht="18" x14ac:dyDescent="0.2">
      <c r="A1" s="12" t="s">
        <v>10</v>
      </c>
      <c r="D1" s="2"/>
    </row>
    <row r="2" spans="1:15" s="3" customFormat="1" ht="18" x14ac:dyDescent="0.2">
      <c r="A2" s="7" t="s">
        <v>6</v>
      </c>
      <c r="B2" s="8"/>
      <c r="C2" s="9"/>
      <c r="D2" s="2"/>
    </row>
    <row r="3" spans="1:15" ht="13" x14ac:dyDescent="0.15">
      <c r="A3" s="15" t="s">
        <v>226</v>
      </c>
      <c r="G3" s="16"/>
    </row>
    <row r="4" spans="1:15" ht="12" customHeight="1" x14ac:dyDescent="0.2">
      <c r="A4" s="17" t="s">
        <v>11</v>
      </c>
      <c r="B4" s="18"/>
      <c r="C4" s="18"/>
      <c r="D4" s="18"/>
      <c r="E4" s="18"/>
      <c r="F4" s="18"/>
      <c r="G4" s="19"/>
      <c r="H4" s="18"/>
      <c r="M4" s="20"/>
      <c r="O4" s="20"/>
    </row>
    <row r="5" spans="1:15" ht="12" thickBot="1" x14ac:dyDescent="0.2">
      <c r="A5" s="139" t="s">
        <v>0</v>
      </c>
      <c r="B5" s="140">
        <v>2014</v>
      </c>
      <c r="C5" s="141">
        <v>2015</v>
      </c>
      <c r="D5" s="140">
        <v>2016</v>
      </c>
      <c r="E5" s="140">
        <v>2017</v>
      </c>
      <c r="F5" s="141">
        <v>2018</v>
      </c>
      <c r="G5" s="141">
        <v>2019</v>
      </c>
      <c r="H5" s="141">
        <v>2020</v>
      </c>
      <c r="J5" s="21"/>
    </row>
    <row r="6" spans="1:15" ht="12" customHeight="1" thickTop="1" x14ac:dyDescent="0.15">
      <c r="A6" s="146" t="s">
        <v>12</v>
      </c>
      <c r="B6" s="147"/>
      <c r="C6" s="147"/>
      <c r="D6" s="147"/>
      <c r="E6" s="147"/>
      <c r="F6" s="147"/>
      <c r="G6" s="147"/>
      <c r="H6" s="147"/>
    </row>
    <row r="7" spans="1:15" s="23" customFormat="1" ht="12" customHeight="1" x14ac:dyDescent="0.15">
      <c r="A7" s="152" t="s">
        <v>13</v>
      </c>
      <c r="B7" s="100">
        <v>244.1</v>
      </c>
      <c r="C7" s="100">
        <v>247.6</v>
      </c>
      <c r="D7" s="44">
        <v>249.1</v>
      </c>
      <c r="E7" s="44">
        <v>255.4</v>
      </c>
      <c r="F7" s="44">
        <v>263.7</v>
      </c>
      <c r="G7" s="44">
        <v>273.3</v>
      </c>
      <c r="H7" s="44">
        <v>281</v>
      </c>
      <c r="J7" s="24"/>
    </row>
    <row r="8" spans="1:15" s="23" customFormat="1" ht="12" customHeight="1" x14ac:dyDescent="0.2">
      <c r="A8" s="153" t="s">
        <v>14</v>
      </c>
      <c r="B8" s="100">
        <v>242.8</v>
      </c>
      <c r="C8" s="100">
        <v>246.2</v>
      </c>
      <c r="D8" s="44">
        <v>247.8</v>
      </c>
      <c r="E8" s="44">
        <v>254.1</v>
      </c>
      <c r="F8" s="44">
        <v>262.39999999999998</v>
      </c>
      <c r="G8" s="44">
        <v>272</v>
      </c>
      <c r="H8" s="44">
        <v>279.7</v>
      </c>
      <c r="J8" s="24"/>
      <c r="O8" s="6"/>
    </row>
    <row r="9" spans="1:15" s="23" customFormat="1" ht="12" customHeight="1" x14ac:dyDescent="0.15">
      <c r="A9" s="153" t="s">
        <v>15</v>
      </c>
      <c r="B9" s="100">
        <v>1.3</v>
      </c>
      <c r="C9" s="100">
        <v>1.3</v>
      </c>
      <c r="D9" s="44">
        <v>1.3</v>
      </c>
      <c r="E9" s="44">
        <v>1.3</v>
      </c>
      <c r="F9" s="44">
        <v>1.3</v>
      </c>
      <c r="G9" s="44">
        <v>1.3</v>
      </c>
      <c r="H9" s="44">
        <v>1.3</v>
      </c>
      <c r="J9" s="24"/>
      <c r="O9" s="14"/>
    </row>
    <row r="10" spans="1:15" s="23" customFormat="1" ht="12" customHeight="1" x14ac:dyDescent="0.2">
      <c r="A10" s="154" t="s">
        <v>16</v>
      </c>
      <c r="B10" s="100">
        <v>99.5</v>
      </c>
      <c r="C10" s="100">
        <v>99.4</v>
      </c>
      <c r="D10" s="44">
        <v>99.5</v>
      </c>
      <c r="E10" s="44">
        <v>99.5</v>
      </c>
      <c r="F10" s="44">
        <v>99.5</v>
      </c>
      <c r="G10" s="44">
        <v>99.5</v>
      </c>
      <c r="H10" s="44">
        <v>99.5</v>
      </c>
      <c r="J10" s="24"/>
      <c r="O10" s="20"/>
    </row>
    <row r="11" spans="1:15" s="25" customFormat="1" ht="12" customHeight="1" x14ac:dyDescent="0.15">
      <c r="A11" s="155" t="s">
        <v>17</v>
      </c>
      <c r="B11" s="100" t="s">
        <v>18</v>
      </c>
      <c r="C11" s="100">
        <v>1.4</v>
      </c>
      <c r="D11" s="44">
        <v>0.6</v>
      </c>
      <c r="E11" s="44">
        <v>2.5</v>
      </c>
      <c r="F11" s="44">
        <v>3.3</v>
      </c>
      <c r="G11" s="44">
        <v>3.7</v>
      </c>
      <c r="H11" s="44">
        <v>2.8</v>
      </c>
      <c r="J11" s="24"/>
      <c r="O11" s="14"/>
    </row>
    <row r="12" spans="1:15" ht="12" customHeight="1" x14ac:dyDescent="0.15">
      <c r="A12" s="39" t="s">
        <v>19</v>
      </c>
      <c r="B12" s="148"/>
      <c r="C12" s="148"/>
      <c r="D12" s="148"/>
      <c r="E12" s="148"/>
      <c r="F12" s="148"/>
      <c r="G12" s="148"/>
      <c r="H12" s="148"/>
    </row>
    <row r="13" spans="1:15" s="26" customFormat="1" ht="12" customHeight="1" x14ac:dyDescent="0.15">
      <c r="A13" s="57" t="s">
        <v>20</v>
      </c>
      <c r="B13" s="100" t="s">
        <v>18</v>
      </c>
      <c r="C13" s="100" t="s">
        <v>18</v>
      </c>
      <c r="D13" s="100" t="s">
        <v>18</v>
      </c>
      <c r="E13" s="100" t="s">
        <v>18</v>
      </c>
      <c r="F13" s="100" t="s">
        <v>18</v>
      </c>
      <c r="G13" s="100" t="s">
        <v>18</v>
      </c>
      <c r="H13" s="100" t="s">
        <v>18</v>
      </c>
      <c r="J13" s="24"/>
    </row>
    <row r="14" spans="1:15" s="26" customFormat="1" ht="12" customHeight="1" x14ac:dyDescent="0.15">
      <c r="A14" s="57" t="s">
        <v>21</v>
      </c>
      <c r="B14" s="100" t="s">
        <v>18</v>
      </c>
      <c r="C14" s="100" t="s">
        <v>18</v>
      </c>
      <c r="D14" s="100" t="s">
        <v>18</v>
      </c>
      <c r="E14" s="100" t="s">
        <v>18</v>
      </c>
      <c r="F14" s="100" t="s">
        <v>18</v>
      </c>
      <c r="G14" s="100" t="s">
        <v>18</v>
      </c>
      <c r="H14" s="100" t="s">
        <v>18</v>
      </c>
      <c r="J14" s="24"/>
      <c r="O14" s="27"/>
    </row>
    <row r="15" spans="1:15" s="26" customFormat="1" ht="12" customHeight="1" x14ac:dyDescent="0.15">
      <c r="A15" s="57" t="s">
        <v>22</v>
      </c>
      <c r="B15" s="100" t="s">
        <v>18</v>
      </c>
      <c r="C15" s="100" t="s">
        <v>18</v>
      </c>
      <c r="D15" s="100" t="s">
        <v>18</v>
      </c>
      <c r="E15" s="100" t="s">
        <v>18</v>
      </c>
      <c r="F15" s="100" t="s">
        <v>18</v>
      </c>
      <c r="G15" s="100" t="s">
        <v>18</v>
      </c>
      <c r="H15" s="100" t="s">
        <v>18</v>
      </c>
      <c r="J15" s="24"/>
      <c r="O15" s="27"/>
    </row>
    <row r="16" spans="1:15" s="26" customFormat="1" ht="12" customHeight="1" x14ac:dyDescent="0.15">
      <c r="A16" s="57" t="s">
        <v>23</v>
      </c>
      <c r="B16" s="100" t="s">
        <v>18</v>
      </c>
      <c r="C16" s="100" t="s">
        <v>18</v>
      </c>
      <c r="D16" s="100" t="s">
        <v>18</v>
      </c>
      <c r="E16" s="100" t="s">
        <v>18</v>
      </c>
      <c r="F16" s="100" t="s">
        <v>18</v>
      </c>
      <c r="G16" s="100" t="s">
        <v>18</v>
      </c>
      <c r="H16" s="100" t="s">
        <v>18</v>
      </c>
      <c r="J16" s="24"/>
      <c r="O16" s="27"/>
    </row>
    <row r="17" spans="1:15" s="26" customFormat="1" ht="12" customHeight="1" x14ac:dyDescent="0.15">
      <c r="A17" s="57" t="s">
        <v>24</v>
      </c>
      <c r="B17" s="100" t="s">
        <v>18</v>
      </c>
      <c r="C17" s="100" t="s">
        <v>18</v>
      </c>
      <c r="D17" s="100" t="s">
        <v>18</v>
      </c>
      <c r="E17" s="100" t="s">
        <v>18</v>
      </c>
      <c r="F17" s="100" t="s">
        <v>18</v>
      </c>
      <c r="G17" s="100" t="s">
        <v>18</v>
      </c>
      <c r="H17" s="100" t="s">
        <v>18</v>
      </c>
      <c r="J17" s="24"/>
      <c r="O17" s="27"/>
    </row>
    <row r="18" spans="1:15" s="26" customFormat="1" ht="12" customHeight="1" x14ac:dyDescent="0.15">
      <c r="A18" s="57" t="s">
        <v>25</v>
      </c>
      <c r="B18" s="100" t="s">
        <v>18</v>
      </c>
      <c r="C18" s="100" t="s">
        <v>18</v>
      </c>
      <c r="D18" s="100" t="s">
        <v>18</v>
      </c>
      <c r="E18" s="100" t="s">
        <v>18</v>
      </c>
      <c r="F18" s="100" t="s">
        <v>18</v>
      </c>
      <c r="G18" s="100" t="s">
        <v>18</v>
      </c>
      <c r="H18" s="100" t="s">
        <v>18</v>
      </c>
      <c r="J18" s="24"/>
      <c r="O18" s="27"/>
    </row>
    <row r="19" spans="1:15" s="26" customFormat="1" ht="12" customHeight="1" x14ac:dyDescent="0.15">
      <c r="A19" s="57" t="s">
        <v>26</v>
      </c>
      <c r="B19" s="100" t="s">
        <v>18</v>
      </c>
      <c r="C19" s="100" t="s">
        <v>18</v>
      </c>
      <c r="D19" s="100" t="s">
        <v>18</v>
      </c>
      <c r="E19" s="100" t="s">
        <v>18</v>
      </c>
      <c r="F19" s="100" t="s">
        <v>18</v>
      </c>
      <c r="G19" s="100" t="s">
        <v>18</v>
      </c>
      <c r="H19" s="100" t="s">
        <v>18</v>
      </c>
      <c r="J19" s="24"/>
    </row>
    <row r="20" spans="1:15" ht="12" customHeight="1" x14ac:dyDescent="0.15">
      <c r="A20" s="39" t="s">
        <v>27</v>
      </c>
      <c r="B20" s="149"/>
      <c r="C20" s="149"/>
      <c r="D20" s="149"/>
      <c r="E20" s="149"/>
      <c r="F20" s="149"/>
      <c r="G20" s="149"/>
      <c r="H20" s="149"/>
    </row>
    <row r="21" spans="1:15" ht="12" customHeight="1" x14ac:dyDescent="0.15">
      <c r="A21" s="156" t="s">
        <v>28</v>
      </c>
      <c r="B21" s="100" t="s">
        <v>18</v>
      </c>
      <c r="C21" s="100" t="s">
        <v>18</v>
      </c>
      <c r="D21" s="100" t="s">
        <v>18</v>
      </c>
      <c r="E21" s="100" t="s">
        <v>18</v>
      </c>
      <c r="F21" s="100" t="s">
        <v>18</v>
      </c>
      <c r="G21" s="100" t="s">
        <v>18</v>
      </c>
      <c r="H21" s="100" t="s">
        <v>18</v>
      </c>
    </row>
    <row r="22" spans="1:15" ht="12" customHeight="1" x14ac:dyDescent="0.15">
      <c r="A22" s="156" t="s">
        <v>26</v>
      </c>
      <c r="B22" s="100" t="s">
        <v>18</v>
      </c>
      <c r="C22" s="100" t="s">
        <v>18</v>
      </c>
      <c r="D22" s="100" t="s">
        <v>18</v>
      </c>
      <c r="E22" s="100" t="s">
        <v>18</v>
      </c>
      <c r="F22" s="100" t="s">
        <v>18</v>
      </c>
      <c r="G22" s="100" t="s">
        <v>18</v>
      </c>
      <c r="H22" s="100" t="s">
        <v>18</v>
      </c>
    </row>
    <row r="23" spans="1:15" ht="12" customHeight="1" x14ac:dyDescent="0.15">
      <c r="A23" s="28" t="s">
        <v>29</v>
      </c>
      <c r="B23" s="99"/>
      <c r="C23" s="99"/>
      <c r="D23" s="99"/>
      <c r="E23" s="99"/>
      <c r="F23" s="99"/>
      <c r="G23" s="99"/>
      <c r="H23" s="99"/>
    </row>
    <row r="24" spans="1:15" ht="12" customHeight="1" x14ac:dyDescent="0.15">
      <c r="A24" s="97" t="s">
        <v>30</v>
      </c>
      <c r="B24" s="75">
        <v>3.4</v>
      </c>
      <c r="C24" s="75">
        <v>3.42</v>
      </c>
      <c r="D24" s="75">
        <v>3.43</v>
      </c>
      <c r="E24" s="75">
        <v>3.42</v>
      </c>
      <c r="F24" s="75">
        <v>3.46</v>
      </c>
      <c r="G24" s="75">
        <v>3.52</v>
      </c>
      <c r="H24" s="75">
        <v>3.35</v>
      </c>
      <c r="J24" s="24"/>
    </row>
    <row r="25" spans="1:15" ht="12" customHeight="1" x14ac:dyDescent="0.15">
      <c r="A25" s="38" t="s">
        <v>31</v>
      </c>
      <c r="B25" s="75">
        <v>2.4500000000000002</v>
      </c>
      <c r="C25" s="75">
        <v>2.4700000000000002</v>
      </c>
      <c r="D25" s="75">
        <v>2.48</v>
      </c>
      <c r="E25" s="75">
        <v>2.4700000000000002</v>
      </c>
      <c r="F25" s="75">
        <v>2.48</v>
      </c>
      <c r="G25" s="75">
        <v>2.52</v>
      </c>
      <c r="H25" s="75">
        <v>2.36</v>
      </c>
      <c r="J25" s="24"/>
    </row>
    <row r="26" spans="1:15" ht="12" customHeight="1" x14ac:dyDescent="0.15">
      <c r="A26" s="38" t="s">
        <v>227</v>
      </c>
      <c r="B26" s="75">
        <v>0.96</v>
      </c>
      <c r="C26" s="75">
        <v>0.96</v>
      </c>
      <c r="D26" s="75">
        <v>0.96</v>
      </c>
      <c r="E26" s="75">
        <v>0.96</v>
      </c>
      <c r="F26" s="75">
        <v>0.98</v>
      </c>
      <c r="G26" s="75">
        <v>1.01</v>
      </c>
      <c r="H26" s="75">
        <v>0.99</v>
      </c>
      <c r="J26" s="24"/>
    </row>
    <row r="27" spans="1:15" ht="12" customHeight="1" x14ac:dyDescent="0.15">
      <c r="A27" s="72" t="s">
        <v>228</v>
      </c>
      <c r="B27" s="44">
        <v>72.099999999999994</v>
      </c>
      <c r="C27" s="44">
        <v>72.2</v>
      </c>
      <c r="D27" s="44">
        <v>72.3</v>
      </c>
      <c r="E27" s="44">
        <v>72.2</v>
      </c>
      <c r="F27" s="44">
        <v>71.7</v>
      </c>
      <c r="G27" s="44">
        <v>71.599999999999994</v>
      </c>
      <c r="H27" s="44">
        <v>70.400000000000006</v>
      </c>
      <c r="J27" s="24"/>
    </row>
    <row r="28" spans="1:15" ht="12" customHeight="1" x14ac:dyDescent="0.15">
      <c r="A28" s="72" t="s">
        <v>32</v>
      </c>
      <c r="B28" s="44" t="s">
        <v>18</v>
      </c>
      <c r="C28" s="44">
        <v>0.8</v>
      </c>
      <c r="D28" s="44">
        <v>0.4</v>
      </c>
      <c r="E28" s="44">
        <v>-0.4</v>
      </c>
      <c r="F28" s="44">
        <v>0.4</v>
      </c>
      <c r="G28" s="44">
        <v>1.6</v>
      </c>
      <c r="H28" s="44">
        <v>-6.3</v>
      </c>
      <c r="J28" s="24"/>
    </row>
    <row r="29" spans="1:15" ht="12" customHeight="1" x14ac:dyDescent="0.15">
      <c r="A29" s="72" t="s">
        <v>33</v>
      </c>
      <c r="B29" s="100" t="s">
        <v>18</v>
      </c>
      <c r="C29" s="100" t="s">
        <v>18</v>
      </c>
      <c r="D29" s="100" t="s">
        <v>18</v>
      </c>
      <c r="E29" s="100" t="s">
        <v>18</v>
      </c>
      <c r="F29" s="100" t="s">
        <v>18</v>
      </c>
      <c r="G29" s="100" t="s">
        <v>18</v>
      </c>
      <c r="H29" s="100" t="s">
        <v>18</v>
      </c>
      <c r="J29" s="24"/>
    </row>
    <row r="30" spans="1:15" ht="12" customHeight="1" x14ac:dyDescent="0.15">
      <c r="A30" s="47" t="s">
        <v>34</v>
      </c>
      <c r="B30" s="148"/>
      <c r="C30" s="148"/>
      <c r="D30" s="148"/>
      <c r="E30" s="148"/>
      <c r="F30" s="148"/>
      <c r="G30" s="148"/>
      <c r="H30" s="148"/>
    </row>
    <row r="31" spans="1:15" ht="12" customHeight="1" x14ac:dyDescent="0.15">
      <c r="A31" s="57" t="s">
        <v>20</v>
      </c>
      <c r="B31" s="100" t="s">
        <v>18</v>
      </c>
      <c r="C31" s="100" t="s">
        <v>18</v>
      </c>
      <c r="D31" s="100" t="s">
        <v>18</v>
      </c>
      <c r="E31" s="100" t="s">
        <v>18</v>
      </c>
      <c r="F31" s="100" t="s">
        <v>18</v>
      </c>
      <c r="G31" s="100" t="s">
        <v>18</v>
      </c>
      <c r="H31" s="100" t="s">
        <v>18</v>
      </c>
      <c r="J31" s="24"/>
    </row>
    <row r="32" spans="1:15" ht="12" customHeight="1" x14ac:dyDescent="0.15">
      <c r="A32" s="57" t="s">
        <v>21</v>
      </c>
      <c r="B32" s="100" t="s">
        <v>18</v>
      </c>
      <c r="C32" s="100" t="s">
        <v>18</v>
      </c>
      <c r="D32" s="100" t="s">
        <v>18</v>
      </c>
      <c r="E32" s="100" t="s">
        <v>18</v>
      </c>
      <c r="F32" s="100" t="s">
        <v>18</v>
      </c>
      <c r="G32" s="100" t="s">
        <v>18</v>
      </c>
      <c r="H32" s="100" t="s">
        <v>18</v>
      </c>
      <c r="J32" s="24"/>
    </row>
    <row r="33" spans="1:10" ht="12" customHeight="1" x14ac:dyDescent="0.15">
      <c r="A33" s="57" t="s">
        <v>22</v>
      </c>
      <c r="B33" s="100" t="s">
        <v>18</v>
      </c>
      <c r="C33" s="100" t="s">
        <v>18</v>
      </c>
      <c r="D33" s="100" t="s">
        <v>18</v>
      </c>
      <c r="E33" s="100" t="s">
        <v>18</v>
      </c>
      <c r="F33" s="100" t="s">
        <v>18</v>
      </c>
      <c r="G33" s="100" t="s">
        <v>18</v>
      </c>
      <c r="H33" s="100" t="s">
        <v>18</v>
      </c>
      <c r="J33" s="24"/>
    </row>
    <row r="34" spans="1:10" ht="12" customHeight="1" x14ac:dyDescent="0.15">
      <c r="A34" s="57" t="s">
        <v>23</v>
      </c>
      <c r="B34" s="100" t="s">
        <v>18</v>
      </c>
      <c r="C34" s="100" t="s">
        <v>18</v>
      </c>
      <c r="D34" s="100" t="s">
        <v>18</v>
      </c>
      <c r="E34" s="100" t="s">
        <v>18</v>
      </c>
      <c r="F34" s="100" t="s">
        <v>18</v>
      </c>
      <c r="G34" s="100" t="s">
        <v>18</v>
      </c>
      <c r="H34" s="100" t="s">
        <v>18</v>
      </c>
      <c r="J34" s="24"/>
    </row>
    <row r="35" spans="1:10" ht="12" customHeight="1" x14ac:dyDescent="0.15">
      <c r="A35" s="57" t="s">
        <v>24</v>
      </c>
      <c r="B35" s="100" t="s">
        <v>18</v>
      </c>
      <c r="C35" s="100" t="s">
        <v>18</v>
      </c>
      <c r="D35" s="100" t="s">
        <v>18</v>
      </c>
      <c r="E35" s="100" t="s">
        <v>18</v>
      </c>
      <c r="F35" s="100" t="s">
        <v>18</v>
      </c>
      <c r="G35" s="100" t="s">
        <v>18</v>
      </c>
      <c r="H35" s="100" t="s">
        <v>18</v>
      </c>
      <c r="J35" s="24"/>
    </row>
    <row r="36" spans="1:10" ht="12" customHeight="1" x14ac:dyDescent="0.15">
      <c r="A36" s="57" t="s">
        <v>25</v>
      </c>
      <c r="B36" s="100" t="s">
        <v>18</v>
      </c>
      <c r="C36" s="100" t="s">
        <v>18</v>
      </c>
      <c r="D36" s="100" t="s">
        <v>18</v>
      </c>
      <c r="E36" s="100" t="s">
        <v>18</v>
      </c>
      <c r="F36" s="100" t="s">
        <v>18</v>
      </c>
      <c r="G36" s="100" t="s">
        <v>18</v>
      </c>
      <c r="H36" s="100" t="s">
        <v>18</v>
      </c>
      <c r="J36" s="24"/>
    </row>
    <row r="37" spans="1:10" ht="12" customHeight="1" x14ac:dyDescent="0.15">
      <c r="A37" s="57" t="s">
        <v>26</v>
      </c>
      <c r="B37" s="100" t="s">
        <v>18</v>
      </c>
      <c r="C37" s="100" t="s">
        <v>18</v>
      </c>
      <c r="D37" s="100" t="s">
        <v>18</v>
      </c>
      <c r="E37" s="100" t="s">
        <v>18</v>
      </c>
      <c r="F37" s="100" t="s">
        <v>18</v>
      </c>
      <c r="G37" s="100" t="s">
        <v>18</v>
      </c>
      <c r="H37" s="100" t="s">
        <v>18</v>
      </c>
      <c r="J37" s="24"/>
    </row>
    <row r="38" spans="1:10" ht="12" customHeight="1" x14ac:dyDescent="0.15">
      <c r="A38" s="39" t="s">
        <v>35</v>
      </c>
      <c r="B38" s="101"/>
      <c r="C38" s="101"/>
      <c r="D38" s="101"/>
      <c r="E38" s="101"/>
      <c r="F38" s="101"/>
      <c r="G38" s="101"/>
      <c r="H38" s="101"/>
    </row>
    <row r="39" spans="1:10" ht="12" customHeight="1" x14ac:dyDescent="0.15">
      <c r="A39" s="156" t="s">
        <v>28</v>
      </c>
      <c r="B39" s="36" t="s">
        <v>18</v>
      </c>
      <c r="C39" s="36" t="s">
        <v>18</v>
      </c>
      <c r="D39" s="36" t="s">
        <v>18</v>
      </c>
      <c r="E39" s="36" t="s">
        <v>18</v>
      </c>
      <c r="F39" s="36" t="s">
        <v>18</v>
      </c>
      <c r="G39" s="36" t="s">
        <v>18</v>
      </c>
      <c r="H39" s="36" t="s">
        <v>18</v>
      </c>
      <c r="J39" s="24"/>
    </row>
    <row r="40" spans="1:10" ht="12" customHeight="1" x14ac:dyDescent="0.15">
      <c r="A40" s="156" t="s">
        <v>26</v>
      </c>
      <c r="B40" s="36" t="s">
        <v>18</v>
      </c>
      <c r="C40" s="36" t="s">
        <v>18</v>
      </c>
      <c r="D40" s="36" t="s">
        <v>18</v>
      </c>
      <c r="E40" s="36" t="s">
        <v>18</v>
      </c>
      <c r="F40" s="36" t="s">
        <v>18</v>
      </c>
      <c r="G40" s="36" t="s">
        <v>18</v>
      </c>
      <c r="H40" s="36" t="s">
        <v>18</v>
      </c>
      <c r="J40" s="24"/>
    </row>
    <row r="41" spans="1:10" ht="12" customHeight="1" x14ac:dyDescent="0.15">
      <c r="A41" s="28" t="s">
        <v>36</v>
      </c>
      <c r="B41" s="150"/>
      <c r="C41" s="151"/>
      <c r="D41" s="151"/>
      <c r="E41" s="151"/>
      <c r="F41" s="151"/>
      <c r="G41" s="151"/>
      <c r="H41" s="151"/>
    </row>
    <row r="42" spans="1:10" ht="12" customHeight="1" x14ac:dyDescent="0.15">
      <c r="A42" s="97" t="s">
        <v>37</v>
      </c>
      <c r="B42" s="36">
        <v>359</v>
      </c>
      <c r="C42" s="42">
        <v>381</v>
      </c>
      <c r="D42" s="42">
        <v>396</v>
      </c>
      <c r="E42" s="42">
        <v>428</v>
      </c>
      <c r="F42" s="42">
        <v>463</v>
      </c>
      <c r="G42" s="42">
        <v>466</v>
      </c>
      <c r="H42" s="42">
        <v>428</v>
      </c>
      <c r="J42" s="24"/>
    </row>
    <row r="43" spans="1:10" ht="12" customHeight="1" x14ac:dyDescent="0.15">
      <c r="A43" s="97" t="s">
        <v>38</v>
      </c>
      <c r="B43" s="36">
        <v>180</v>
      </c>
      <c r="C43" s="42">
        <v>181</v>
      </c>
      <c r="D43" s="42">
        <v>191</v>
      </c>
      <c r="E43" s="42">
        <v>201</v>
      </c>
      <c r="F43" s="42">
        <v>204</v>
      </c>
      <c r="G43" s="42">
        <v>201</v>
      </c>
      <c r="H43" s="42">
        <v>183</v>
      </c>
      <c r="J43" s="24"/>
    </row>
    <row r="44" spans="1:10" ht="12" customHeight="1" x14ac:dyDescent="0.15">
      <c r="A44" s="97" t="s">
        <v>39</v>
      </c>
      <c r="B44" s="100">
        <v>50.1</v>
      </c>
      <c r="C44" s="44">
        <v>47.5</v>
      </c>
      <c r="D44" s="44">
        <v>48.2</v>
      </c>
      <c r="E44" s="44">
        <v>47</v>
      </c>
      <c r="F44" s="44">
        <v>44.1</v>
      </c>
      <c r="G44" s="44">
        <v>43.1</v>
      </c>
      <c r="H44" s="44">
        <v>42.8</v>
      </c>
      <c r="J44" s="24"/>
    </row>
    <row r="45" spans="1:10" ht="12" customHeight="1" x14ac:dyDescent="0.15">
      <c r="A45" s="97" t="s">
        <v>40</v>
      </c>
      <c r="B45" s="100" t="s">
        <v>18</v>
      </c>
      <c r="C45" s="44">
        <v>0.6</v>
      </c>
      <c r="D45" s="44">
        <v>5.5</v>
      </c>
      <c r="E45" s="44">
        <v>5.2</v>
      </c>
      <c r="F45" s="44">
        <v>1.5</v>
      </c>
      <c r="G45" s="44">
        <v>-1.5</v>
      </c>
      <c r="H45" s="44">
        <v>-9</v>
      </c>
      <c r="J45" s="24"/>
    </row>
    <row r="46" spans="1:10" ht="12" customHeight="1" x14ac:dyDescent="0.15">
      <c r="A46" s="39" t="s">
        <v>41</v>
      </c>
      <c r="B46" s="148"/>
      <c r="C46" s="148"/>
      <c r="D46" s="148"/>
      <c r="E46" s="148"/>
      <c r="F46" s="148"/>
      <c r="G46" s="148"/>
      <c r="H46" s="148"/>
    </row>
    <row r="47" spans="1:10" ht="12" customHeight="1" x14ac:dyDescent="0.15">
      <c r="A47" s="57" t="s">
        <v>20</v>
      </c>
      <c r="B47" s="100" t="s">
        <v>18</v>
      </c>
      <c r="C47" s="100" t="s">
        <v>18</v>
      </c>
      <c r="D47" s="100" t="s">
        <v>18</v>
      </c>
      <c r="E47" s="100" t="s">
        <v>18</v>
      </c>
      <c r="F47" s="100" t="s">
        <v>18</v>
      </c>
      <c r="G47" s="100" t="s">
        <v>18</v>
      </c>
      <c r="H47" s="100" t="s">
        <v>18</v>
      </c>
      <c r="J47" s="24"/>
    </row>
    <row r="48" spans="1:10" ht="12" customHeight="1" x14ac:dyDescent="0.15">
      <c r="A48" s="57" t="s">
        <v>21</v>
      </c>
      <c r="B48" s="100" t="s">
        <v>18</v>
      </c>
      <c r="C48" s="100" t="s">
        <v>18</v>
      </c>
      <c r="D48" s="100" t="s">
        <v>18</v>
      </c>
      <c r="E48" s="100" t="s">
        <v>18</v>
      </c>
      <c r="F48" s="100" t="s">
        <v>18</v>
      </c>
      <c r="G48" s="100" t="s">
        <v>18</v>
      </c>
      <c r="H48" s="100" t="s">
        <v>18</v>
      </c>
      <c r="J48" s="24"/>
    </row>
    <row r="49" spans="1:10" ht="12" customHeight="1" x14ac:dyDescent="0.15">
      <c r="A49" s="57" t="s">
        <v>22</v>
      </c>
      <c r="B49" s="100" t="s">
        <v>18</v>
      </c>
      <c r="C49" s="100" t="s">
        <v>18</v>
      </c>
      <c r="D49" s="100" t="s">
        <v>18</v>
      </c>
      <c r="E49" s="100" t="s">
        <v>18</v>
      </c>
      <c r="F49" s="100" t="s">
        <v>18</v>
      </c>
      <c r="G49" s="100" t="s">
        <v>18</v>
      </c>
      <c r="H49" s="100" t="s">
        <v>18</v>
      </c>
      <c r="J49" s="24"/>
    </row>
    <row r="50" spans="1:10" ht="12" customHeight="1" x14ac:dyDescent="0.15">
      <c r="A50" s="57" t="s">
        <v>23</v>
      </c>
      <c r="B50" s="100" t="s">
        <v>18</v>
      </c>
      <c r="C50" s="100" t="s">
        <v>18</v>
      </c>
      <c r="D50" s="100" t="s">
        <v>18</v>
      </c>
      <c r="E50" s="100" t="s">
        <v>18</v>
      </c>
      <c r="F50" s="100" t="s">
        <v>18</v>
      </c>
      <c r="G50" s="100" t="s">
        <v>18</v>
      </c>
      <c r="H50" s="100" t="s">
        <v>18</v>
      </c>
      <c r="J50" s="24"/>
    </row>
    <row r="51" spans="1:10" ht="12" customHeight="1" x14ac:dyDescent="0.15">
      <c r="A51" s="57" t="s">
        <v>24</v>
      </c>
      <c r="B51" s="100" t="s">
        <v>18</v>
      </c>
      <c r="C51" s="100" t="s">
        <v>18</v>
      </c>
      <c r="D51" s="100" t="s">
        <v>18</v>
      </c>
      <c r="E51" s="100" t="s">
        <v>18</v>
      </c>
      <c r="F51" s="100" t="s">
        <v>18</v>
      </c>
      <c r="G51" s="100" t="s">
        <v>18</v>
      </c>
      <c r="H51" s="100" t="s">
        <v>18</v>
      </c>
      <c r="J51" s="24"/>
    </row>
    <row r="52" spans="1:10" ht="12" customHeight="1" x14ac:dyDescent="0.15">
      <c r="A52" s="57" t="s">
        <v>25</v>
      </c>
      <c r="B52" s="100" t="s">
        <v>18</v>
      </c>
      <c r="C52" s="100" t="s">
        <v>18</v>
      </c>
      <c r="D52" s="100" t="s">
        <v>18</v>
      </c>
      <c r="E52" s="100" t="s">
        <v>18</v>
      </c>
      <c r="F52" s="100" t="s">
        <v>18</v>
      </c>
      <c r="G52" s="100" t="s">
        <v>18</v>
      </c>
      <c r="H52" s="100" t="s">
        <v>18</v>
      </c>
      <c r="J52" s="24"/>
    </row>
    <row r="53" spans="1:10" ht="12" customHeight="1" x14ac:dyDescent="0.15">
      <c r="A53" s="57" t="s">
        <v>26</v>
      </c>
      <c r="B53" s="100" t="s">
        <v>18</v>
      </c>
      <c r="C53" s="100" t="s">
        <v>18</v>
      </c>
      <c r="D53" s="100" t="s">
        <v>18</v>
      </c>
      <c r="E53" s="100" t="s">
        <v>18</v>
      </c>
      <c r="F53" s="100" t="s">
        <v>18</v>
      </c>
      <c r="G53" s="100" t="s">
        <v>18</v>
      </c>
      <c r="H53" s="100" t="s">
        <v>18</v>
      </c>
      <c r="J53" s="24"/>
    </row>
    <row r="54" spans="1:10" ht="12" customHeight="1" x14ac:dyDescent="0.15">
      <c r="A54" s="39" t="s">
        <v>42</v>
      </c>
      <c r="B54" s="101"/>
      <c r="C54" s="101"/>
      <c r="D54" s="101"/>
      <c r="E54" s="101"/>
      <c r="F54" s="101"/>
      <c r="G54" s="101"/>
      <c r="H54" s="101"/>
    </row>
    <row r="55" spans="1:10" ht="12" customHeight="1" x14ac:dyDescent="0.15">
      <c r="A55" s="156" t="s">
        <v>28</v>
      </c>
      <c r="B55" s="100" t="s">
        <v>18</v>
      </c>
      <c r="C55" s="100" t="s">
        <v>18</v>
      </c>
      <c r="D55" s="100" t="s">
        <v>18</v>
      </c>
      <c r="E55" s="100" t="s">
        <v>18</v>
      </c>
      <c r="F55" s="100" t="s">
        <v>18</v>
      </c>
      <c r="G55" s="100" t="s">
        <v>18</v>
      </c>
      <c r="H55" s="100" t="s">
        <v>18</v>
      </c>
      <c r="J55" s="24"/>
    </row>
    <row r="56" spans="1:10" ht="12" customHeight="1" x14ac:dyDescent="0.15">
      <c r="A56" s="156" t="s">
        <v>26</v>
      </c>
      <c r="B56" s="100" t="s">
        <v>18</v>
      </c>
      <c r="C56" s="100" t="s">
        <v>18</v>
      </c>
      <c r="D56" s="100" t="s">
        <v>18</v>
      </c>
      <c r="E56" s="100" t="s">
        <v>18</v>
      </c>
      <c r="F56" s="100" t="s">
        <v>18</v>
      </c>
      <c r="G56" s="100" t="s">
        <v>18</v>
      </c>
      <c r="H56" s="100" t="s">
        <v>18</v>
      </c>
      <c r="J56" s="24"/>
    </row>
    <row r="57" spans="1:10" ht="12" customHeight="1" x14ac:dyDescent="0.15">
      <c r="A57" s="28" t="s">
        <v>43</v>
      </c>
      <c r="B57" s="22"/>
      <c r="C57" s="22"/>
      <c r="D57" s="22"/>
      <c r="E57" s="22"/>
      <c r="F57" s="22"/>
      <c r="G57" s="22"/>
      <c r="H57" s="22"/>
    </row>
    <row r="58" spans="1:10" ht="12" customHeight="1" x14ac:dyDescent="0.15">
      <c r="A58" s="97" t="s">
        <v>44</v>
      </c>
      <c r="B58" s="44">
        <v>526.06742399999996</v>
      </c>
      <c r="C58" s="44">
        <v>491.816148</v>
      </c>
      <c r="D58" s="44">
        <v>466.91161599999998</v>
      </c>
      <c r="E58" s="44">
        <v>515.00084900000002</v>
      </c>
      <c r="F58" s="44">
        <v>555.665077</v>
      </c>
      <c r="G58" s="44">
        <v>532.51411700000006</v>
      </c>
      <c r="H58" s="44">
        <v>515.6</v>
      </c>
      <c r="J58" s="24"/>
    </row>
    <row r="59" spans="1:10" ht="12" customHeight="1" x14ac:dyDescent="0.15">
      <c r="A59" s="97" t="s">
        <v>45</v>
      </c>
      <c r="B59" s="44">
        <v>0.10661453274935197</v>
      </c>
      <c r="C59" s="44">
        <v>-6.5108148570704811</v>
      </c>
      <c r="D59" s="44">
        <v>-5.0637889994616483</v>
      </c>
      <c r="E59" s="44">
        <v>10.299429560561638</v>
      </c>
      <c r="F59" s="44">
        <v>7.8959535851172893</v>
      </c>
      <c r="G59" s="44">
        <v>-4.1663514513077704</v>
      </c>
      <c r="H59" s="44">
        <v>-3.2</v>
      </c>
      <c r="J59" s="24"/>
    </row>
    <row r="60" spans="1:10" ht="12" customHeight="1" x14ac:dyDescent="0.15">
      <c r="A60" s="97" t="s">
        <v>46</v>
      </c>
      <c r="B60" s="100" t="s">
        <v>18</v>
      </c>
      <c r="C60" s="100" t="s">
        <v>18</v>
      </c>
      <c r="D60" s="100" t="s">
        <v>18</v>
      </c>
      <c r="E60" s="100" t="s">
        <v>18</v>
      </c>
      <c r="F60" s="100" t="s">
        <v>18</v>
      </c>
      <c r="G60" s="100" t="s">
        <v>18</v>
      </c>
      <c r="H60" s="100" t="s">
        <v>18</v>
      </c>
      <c r="J60" s="24"/>
    </row>
    <row r="61" spans="1:10" ht="12" customHeight="1" x14ac:dyDescent="0.15">
      <c r="A61" s="97" t="s">
        <v>47</v>
      </c>
      <c r="B61" s="100" t="s">
        <v>18</v>
      </c>
      <c r="C61" s="100" t="s">
        <v>18</v>
      </c>
      <c r="D61" s="100" t="s">
        <v>18</v>
      </c>
      <c r="E61" s="100" t="s">
        <v>18</v>
      </c>
      <c r="F61" s="100" t="s">
        <v>18</v>
      </c>
      <c r="G61" s="100" t="s">
        <v>18</v>
      </c>
      <c r="H61" s="100" t="s">
        <v>18</v>
      </c>
      <c r="J61" s="24"/>
    </row>
    <row r="62" spans="1:10" ht="12" customHeight="1" x14ac:dyDescent="0.15">
      <c r="A62" s="97" t="s">
        <v>48</v>
      </c>
      <c r="B62" s="100" t="s">
        <v>18</v>
      </c>
      <c r="C62" s="100" t="s">
        <v>18</v>
      </c>
      <c r="D62" s="100" t="s">
        <v>18</v>
      </c>
      <c r="E62" s="100" t="s">
        <v>18</v>
      </c>
      <c r="F62" s="100" t="s">
        <v>18</v>
      </c>
      <c r="G62" s="100" t="s">
        <v>18</v>
      </c>
      <c r="H62" s="100" t="s">
        <v>18</v>
      </c>
      <c r="J62" s="24"/>
    </row>
    <row r="63" spans="1:10" ht="12" customHeight="1" x14ac:dyDescent="0.15">
      <c r="A63" s="28" t="s">
        <v>49</v>
      </c>
      <c r="B63" s="22"/>
      <c r="C63" s="22"/>
      <c r="D63" s="22"/>
      <c r="E63" s="22"/>
      <c r="F63" s="22"/>
      <c r="G63" s="22"/>
      <c r="H63" s="22"/>
    </row>
    <row r="64" spans="1:10" ht="12" customHeight="1" x14ac:dyDescent="0.15">
      <c r="A64" s="30" t="s">
        <v>50</v>
      </c>
      <c r="B64" s="44">
        <v>478.582584</v>
      </c>
      <c r="C64" s="44">
        <v>423.402647</v>
      </c>
      <c r="D64" s="44">
        <v>403.30459500000001</v>
      </c>
      <c r="E64" s="44">
        <v>452.10156599999999</v>
      </c>
      <c r="F64" s="44">
        <v>500.194028</v>
      </c>
      <c r="G64" s="44">
        <v>489.71236299999998</v>
      </c>
      <c r="H64" s="44">
        <v>453.5</v>
      </c>
      <c r="J64" s="24"/>
    </row>
    <row r="65" spans="1:10" ht="12" customHeight="1" x14ac:dyDescent="0.15">
      <c r="A65" s="97" t="s">
        <v>51</v>
      </c>
      <c r="B65" s="44">
        <v>-1.4391647444115876</v>
      </c>
      <c r="C65" s="44">
        <v>-11.529867330065649</v>
      </c>
      <c r="D65" s="44">
        <v>-4.7467941314027717</v>
      </c>
      <c r="E65" s="44">
        <v>12.099284661014087</v>
      </c>
      <c r="F65" s="44">
        <v>10.637534929485295</v>
      </c>
      <c r="G65" s="44">
        <v>-2.0955198209603614</v>
      </c>
      <c r="H65" s="44">
        <v>-7.4</v>
      </c>
      <c r="J65" s="24"/>
    </row>
    <row r="66" spans="1:10" ht="12" customHeight="1" x14ac:dyDescent="0.15">
      <c r="A66" s="97" t="s">
        <v>52</v>
      </c>
      <c r="B66" s="100" t="s">
        <v>18</v>
      </c>
      <c r="C66" s="100" t="s">
        <v>18</v>
      </c>
      <c r="D66" s="100" t="s">
        <v>18</v>
      </c>
      <c r="E66" s="100" t="s">
        <v>18</v>
      </c>
      <c r="F66" s="100" t="s">
        <v>18</v>
      </c>
      <c r="G66" s="100" t="s">
        <v>18</v>
      </c>
      <c r="H66" s="44" t="s">
        <v>18</v>
      </c>
      <c r="J66" s="24"/>
    </row>
    <row r="67" spans="1:10" ht="12" customHeight="1" x14ac:dyDescent="0.15">
      <c r="A67" s="97" t="s">
        <v>53</v>
      </c>
      <c r="B67" s="100" t="s">
        <v>18</v>
      </c>
      <c r="C67" s="100" t="s">
        <v>18</v>
      </c>
      <c r="D67" s="100" t="s">
        <v>18</v>
      </c>
      <c r="E67" s="100" t="s">
        <v>18</v>
      </c>
      <c r="F67" s="100" t="s">
        <v>18</v>
      </c>
      <c r="G67" s="100" t="s">
        <v>18</v>
      </c>
      <c r="H67" s="100" t="s">
        <v>18</v>
      </c>
      <c r="J67" s="24"/>
    </row>
    <row r="68" spans="1:10" ht="12" customHeight="1" x14ac:dyDescent="0.15">
      <c r="A68" s="97" t="s">
        <v>54</v>
      </c>
      <c r="B68" s="100" t="s">
        <v>18</v>
      </c>
      <c r="C68" s="100" t="s">
        <v>18</v>
      </c>
      <c r="D68" s="100" t="s">
        <v>18</v>
      </c>
      <c r="E68" s="100" t="s">
        <v>18</v>
      </c>
      <c r="F68" s="100" t="s">
        <v>18</v>
      </c>
      <c r="G68" s="100" t="s">
        <v>18</v>
      </c>
      <c r="H68" s="100" t="s">
        <v>18</v>
      </c>
      <c r="J68" s="24"/>
    </row>
    <row r="69" spans="1:10" x14ac:dyDescent="0.15">
      <c r="A69" s="30" t="s">
        <v>55</v>
      </c>
      <c r="B69" s="31"/>
      <c r="C69" s="31"/>
      <c r="D69" s="31"/>
      <c r="E69" s="31"/>
      <c r="F69" s="31"/>
      <c r="G69" s="31"/>
      <c r="H69" s="31"/>
    </row>
    <row r="70" spans="1:10" s="17" customFormat="1" ht="93" customHeight="1" x14ac:dyDescent="0.15">
      <c r="A70" s="161" t="s">
        <v>56</v>
      </c>
      <c r="B70" s="161"/>
      <c r="C70" s="161"/>
      <c r="D70" s="161"/>
      <c r="E70" s="161"/>
      <c r="F70" s="161"/>
      <c r="G70" s="161"/>
      <c r="H70" s="161"/>
      <c r="J70" s="13"/>
    </row>
    <row r="71" spans="1:10" s="17" customFormat="1" x14ac:dyDescent="0.15">
      <c r="A71" s="32" t="s">
        <v>57</v>
      </c>
      <c r="B71" s="33"/>
      <c r="C71" s="33"/>
      <c r="D71" s="33"/>
      <c r="E71" s="33"/>
      <c r="F71" s="33"/>
      <c r="G71" s="33"/>
      <c r="H71" s="33"/>
      <c r="J71" s="13"/>
    </row>
  </sheetData>
  <mergeCells count="1">
    <mergeCell ref="A70:H70"/>
  </mergeCells>
  <pageMargins left="0.25" right="0.25" top="0.75" bottom="0.75" header="0.3" footer="0.3"/>
  <pageSetup scale="75" orientation="portrait" verticalDpi="0" r:id="rId1"/>
  <headerFooter>
    <oddFooter>&amp;L&amp;1#&amp;"Calibri"&amp;9&amp;K000000INTERNAL. This information is accessible to ADB Management and staff. It may be shared outside ADB with appropriate permission.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A9C9-F23E-4027-934F-4C197CC6CCC4}">
  <sheetPr>
    <pageSetUpPr fitToPage="1"/>
  </sheetPr>
  <dimension ref="A1:N73"/>
  <sheetViews>
    <sheetView workbookViewId="0">
      <selection activeCell="A3" sqref="A3"/>
    </sheetView>
  </sheetViews>
  <sheetFormatPr baseColWidth="10" defaultColWidth="8.83203125" defaultRowHeight="11" x14ac:dyDescent="0.15"/>
  <cols>
    <col min="1" max="1" width="39.83203125" style="14" customWidth="1"/>
    <col min="2" max="16384" width="8.83203125" style="14"/>
  </cols>
  <sheetData>
    <row r="1" spans="1:13" s="3" customFormat="1" ht="18" x14ac:dyDescent="0.15">
      <c r="A1" s="12" t="s">
        <v>10</v>
      </c>
    </row>
    <row r="2" spans="1:13" s="3" customFormat="1" ht="18" x14ac:dyDescent="0.2">
      <c r="A2" s="7" t="s">
        <v>6</v>
      </c>
    </row>
    <row r="3" spans="1:13" ht="13" x14ac:dyDescent="0.15">
      <c r="A3" s="34" t="s">
        <v>221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97"/>
    </row>
    <row r="4" spans="1:13" x14ac:dyDescent="0.15">
      <c r="A4" s="33" t="s">
        <v>11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97"/>
    </row>
    <row r="5" spans="1:13" ht="12" thickBot="1" x14ac:dyDescent="0.2">
      <c r="A5" s="139" t="s">
        <v>0</v>
      </c>
      <c r="B5" s="140">
        <v>2010</v>
      </c>
      <c r="C5" s="140">
        <v>2011</v>
      </c>
      <c r="D5" s="141">
        <v>2012</v>
      </c>
      <c r="E5" s="140">
        <v>2013</v>
      </c>
      <c r="F5" s="140">
        <v>2014</v>
      </c>
      <c r="G5" s="140">
        <v>2015</v>
      </c>
      <c r="H5" s="140">
        <v>2016</v>
      </c>
      <c r="I5" s="140">
        <v>2017</v>
      </c>
      <c r="J5" s="141">
        <v>2018</v>
      </c>
      <c r="K5" s="140">
        <v>2019</v>
      </c>
      <c r="L5" s="141">
        <v>2020</v>
      </c>
      <c r="M5" s="140">
        <v>2021</v>
      </c>
    </row>
    <row r="6" spans="1:13" ht="12" thickTop="1" x14ac:dyDescent="0.15">
      <c r="A6" s="142" t="s">
        <v>58</v>
      </c>
      <c r="B6" s="145"/>
      <c r="C6" s="145"/>
      <c r="D6" s="145"/>
      <c r="E6" s="145"/>
      <c r="F6" s="138"/>
      <c r="G6" s="138"/>
      <c r="H6" s="138"/>
      <c r="I6" s="138"/>
      <c r="J6" s="138"/>
      <c r="K6" s="138"/>
      <c r="L6" s="138"/>
      <c r="M6" s="138"/>
    </row>
    <row r="7" spans="1:13" ht="12" x14ac:dyDescent="0.15">
      <c r="A7" s="97" t="s">
        <v>59</v>
      </c>
      <c r="B7" s="36">
        <v>120</v>
      </c>
      <c r="C7" s="36">
        <v>120</v>
      </c>
      <c r="D7" s="36">
        <v>123</v>
      </c>
      <c r="E7" s="36">
        <v>123</v>
      </c>
      <c r="F7" s="36">
        <v>124</v>
      </c>
      <c r="G7" s="36">
        <v>126</v>
      </c>
      <c r="H7" s="36">
        <v>124</v>
      </c>
      <c r="I7" s="36">
        <v>128</v>
      </c>
      <c r="J7" s="36">
        <v>127</v>
      </c>
      <c r="K7" s="37">
        <v>131</v>
      </c>
      <c r="L7" s="74">
        <v>132</v>
      </c>
      <c r="M7" s="74">
        <v>131</v>
      </c>
    </row>
    <row r="8" spans="1:13" ht="12" x14ac:dyDescent="0.15">
      <c r="A8" s="38" t="s">
        <v>60</v>
      </c>
      <c r="B8" s="36">
        <v>7</v>
      </c>
      <c r="C8" s="36">
        <v>6</v>
      </c>
      <c r="D8" s="36">
        <v>6</v>
      </c>
      <c r="E8" s="36">
        <v>6</v>
      </c>
      <c r="F8" s="36">
        <v>5</v>
      </c>
      <c r="G8" s="36">
        <v>5</v>
      </c>
      <c r="H8" s="36">
        <v>5</v>
      </c>
      <c r="I8" s="36">
        <v>5</v>
      </c>
      <c r="J8" s="36">
        <v>4</v>
      </c>
      <c r="K8" s="37">
        <v>4</v>
      </c>
      <c r="L8" s="74">
        <v>4</v>
      </c>
      <c r="M8" s="74">
        <v>4</v>
      </c>
    </row>
    <row r="9" spans="1:13" x14ac:dyDescent="0.15">
      <c r="A9" s="38" t="s">
        <v>223</v>
      </c>
      <c r="B9" s="36">
        <v>18</v>
      </c>
      <c r="C9" s="36">
        <v>18</v>
      </c>
      <c r="D9" s="36">
        <v>18</v>
      </c>
      <c r="E9" s="36">
        <v>17</v>
      </c>
      <c r="F9" s="36">
        <v>18</v>
      </c>
      <c r="G9" s="36">
        <v>18</v>
      </c>
      <c r="H9" s="36">
        <v>18</v>
      </c>
      <c r="I9" s="36">
        <v>19</v>
      </c>
      <c r="J9" s="36">
        <v>19</v>
      </c>
      <c r="K9" s="37">
        <v>20</v>
      </c>
      <c r="L9" s="42">
        <v>29</v>
      </c>
      <c r="M9" s="73">
        <v>30</v>
      </c>
    </row>
    <row r="10" spans="1:13" x14ac:dyDescent="0.15">
      <c r="A10" s="38" t="s">
        <v>61</v>
      </c>
      <c r="B10" s="36">
        <v>7</v>
      </c>
      <c r="C10" s="36">
        <v>8</v>
      </c>
      <c r="D10" s="36">
        <v>8</v>
      </c>
      <c r="E10" s="36">
        <v>10</v>
      </c>
      <c r="F10" s="36">
        <v>10</v>
      </c>
      <c r="G10" s="36">
        <v>10</v>
      </c>
      <c r="H10" s="36">
        <v>10</v>
      </c>
      <c r="I10" s="36">
        <v>10</v>
      </c>
      <c r="J10" s="36">
        <v>10</v>
      </c>
      <c r="K10" s="37">
        <v>10</v>
      </c>
      <c r="L10" s="44" t="s">
        <v>18</v>
      </c>
      <c r="M10" s="44" t="s">
        <v>18</v>
      </c>
    </row>
    <row r="11" spans="1:13" x14ac:dyDescent="0.15">
      <c r="A11" s="38" t="s">
        <v>62</v>
      </c>
      <c r="B11" s="36">
        <v>46</v>
      </c>
      <c r="C11" s="36">
        <v>50</v>
      </c>
      <c r="D11" s="36">
        <v>52</v>
      </c>
      <c r="E11" s="36">
        <v>53</v>
      </c>
      <c r="F11" s="36">
        <v>55</v>
      </c>
      <c r="G11" s="36">
        <v>56</v>
      </c>
      <c r="H11" s="36">
        <v>53</v>
      </c>
      <c r="I11" s="36">
        <v>57</v>
      </c>
      <c r="J11" s="36">
        <v>92</v>
      </c>
      <c r="K11" s="37">
        <v>97</v>
      </c>
      <c r="L11" s="42">
        <v>99</v>
      </c>
      <c r="M11" s="73">
        <v>97</v>
      </c>
    </row>
    <row r="12" spans="1:13" x14ac:dyDescent="0.15">
      <c r="A12" s="38" t="s">
        <v>63</v>
      </c>
      <c r="B12" s="36">
        <v>42</v>
      </c>
      <c r="C12" s="36">
        <v>38</v>
      </c>
      <c r="D12" s="36">
        <v>39</v>
      </c>
      <c r="E12" s="36">
        <v>37</v>
      </c>
      <c r="F12" s="36">
        <v>36</v>
      </c>
      <c r="G12" s="36">
        <v>37</v>
      </c>
      <c r="H12" s="36">
        <v>38</v>
      </c>
      <c r="I12" s="36">
        <v>37</v>
      </c>
      <c r="J12" s="36">
        <v>2</v>
      </c>
      <c r="K12" s="37">
        <v>0</v>
      </c>
      <c r="L12" s="44" t="s">
        <v>18</v>
      </c>
      <c r="M12" s="44" t="s">
        <v>18</v>
      </c>
    </row>
    <row r="13" spans="1:13" x14ac:dyDescent="0.15">
      <c r="A13" s="39" t="s">
        <v>64</v>
      </c>
      <c r="B13" s="40"/>
      <c r="C13" s="40"/>
      <c r="D13" s="40"/>
      <c r="E13" s="40"/>
      <c r="F13" s="41"/>
      <c r="G13" s="41"/>
      <c r="H13" s="41"/>
      <c r="I13" s="41"/>
      <c r="J13" s="41"/>
      <c r="K13" s="41"/>
      <c r="L13" s="41"/>
      <c r="M13" s="41"/>
    </row>
    <row r="14" spans="1:13" x14ac:dyDescent="0.15">
      <c r="A14" s="29" t="s">
        <v>65</v>
      </c>
      <c r="B14" s="42">
        <v>641055.80000000005</v>
      </c>
      <c r="C14" s="42">
        <v>796447.2</v>
      </c>
      <c r="D14" s="42">
        <v>879193.3</v>
      </c>
      <c r="E14" s="42">
        <v>1052149.7</v>
      </c>
      <c r="F14" s="42">
        <v>1148900.8</v>
      </c>
      <c r="G14" s="42">
        <v>1149348.8</v>
      </c>
      <c r="H14" s="42">
        <v>1155498.5</v>
      </c>
      <c r="I14" s="42">
        <v>1248433.2999999998</v>
      </c>
      <c r="J14" s="42">
        <v>1314153.5</v>
      </c>
      <c r="K14" s="42">
        <v>1369844.3</v>
      </c>
      <c r="L14" s="42">
        <f>SUM(L15:L16)</f>
        <v>1353729.7000000002</v>
      </c>
      <c r="M14" s="44" t="s">
        <v>18</v>
      </c>
    </row>
    <row r="15" spans="1:13" ht="13" x14ac:dyDescent="0.15">
      <c r="A15" s="38" t="s">
        <v>66</v>
      </c>
      <c r="B15" s="42">
        <v>322743.8</v>
      </c>
      <c r="C15" s="42">
        <v>420455.5</v>
      </c>
      <c r="D15" s="42">
        <v>490706.5</v>
      </c>
      <c r="E15" s="42">
        <v>574274.4</v>
      </c>
      <c r="F15" s="42">
        <v>607200.5</v>
      </c>
      <c r="G15" s="42">
        <v>599756</v>
      </c>
      <c r="H15" s="42">
        <v>617347.4</v>
      </c>
      <c r="I15" s="42">
        <v>651931.6</v>
      </c>
      <c r="J15" s="42">
        <v>671734.6</v>
      </c>
      <c r="K15" s="42">
        <v>692400.5</v>
      </c>
      <c r="L15" s="42">
        <v>678723.9</v>
      </c>
      <c r="M15" s="44" t="s">
        <v>18</v>
      </c>
    </row>
    <row r="16" spans="1:13" ht="13" x14ac:dyDescent="0.15">
      <c r="A16" s="38" t="s">
        <v>67</v>
      </c>
      <c r="B16" s="42">
        <v>318312</v>
      </c>
      <c r="C16" s="42">
        <v>375991.7</v>
      </c>
      <c r="D16" s="42">
        <v>388486.8</v>
      </c>
      <c r="E16" s="42">
        <v>477875.3</v>
      </c>
      <c r="F16" s="42">
        <v>541700.30000000005</v>
      </c>
      <c r="G16" s="42">
        <v>549592.80000000005</v>
      </c>
      <c r="H16" s="42">
        <v>538151.1</v>
      </c>
      <c r="I16" s="42">
        <v>596501.69999999995</v>
      </c>
      <c r="J16" s="42">
        <v>642418.9</v>
      </c>
      <c r="K16" s="42">
        <v>677443.8</v>
      </c>
      <c r="L16" s="42">
        <v>675005.8</v>
      </c>
      <c r="M16" s="44" t="s">
        <v>18</v>
      </c>
    </row>
    <row r="17" spans="1:14" x14ac:dyDescent="0.15">
      <c r="A17" s="9" t="s">
        <v>68</v>
      </c>
      <c r="B17" s="44">
        <v>13.46909616899018</v>
      </c>
      <c r="C17" s="44">
        <v>24.239917960339785</v>
      </c>
      <c r="D17" s="44">
        <v>10.389401833542776</v>
      </c>
      <c r="E17" s="44">
        <v>19.672169931231267</v>
      </c>
      <c r="F17" s="44">
        <v>9.1955640913075474</v>
      </c>
      <c r="G17" s="44">
        <v>3.8993793023731904E-2</v>
      </c>
      <c r="H17" s="44">
        <v>0.53505950499970201</v>
      </c>
      <c r="I17" s="44">
        <v>8.0428317302012822</v>
      </c>
      <c r="J17" s="44">
        <v>5.2642139552029121</v>
      </c>
      <c r="K17" s="44">
        <v>4.2374730197043187</v>
      </c>
      <c r="L17" s="44">
        <f>(L14/K14-1)*100</f>
        <v>-1.1763818705527229</v>
      </c>
      <c r="M17" s="44" t="s">
        <v>18</v>
      </c>
    </row>
    <row r="18" spans="1:14" x14ac:dyDescent="0.15">
      <c r="A18" s="9" t="s">
        <v>69</v>
      </c>
      <c r="B18" s="44" t="s">
        <v>18</v>
      </c>
      <c r="C18" s="44" t="s">
        <v>18</v>
      </c>
      <c r="D18" s="44" t="s">
        <v>18</v>
      </c>
      <c r="E18" s="44" t="s">
        <v>18</v>
      </c>
      <c r="F18" s="44" t="s">
        <v>18</v>
      </c>
      <c r="G18" s="44" t="s">
        <v>18</v>
      </c>
      <c r="H18" s="44" t="s">
        <v>18</v>
      </c>
      <c r="I18" s="44" t="s">
        <v>18</v>
      </c>
      <c r="J18" s="44" t="s">
        <v>18</v>
      </c>
      <c r="K18" s="44" t="s">
        <v>18</v>
      </c>
      <c r="L18" s="44" t="s">
        <v>18</v>
      </c>
      <c r="M18" s="44" t="s">
        <v>18</v>
      </c>
    </row>
    <row r="19" spans="1:14" ht="13" x14ac:dyDescent="0.15">
      <c r="A19" s="38" t="s">
        <v>70</v>
      </c>
      <c r="B19" s="44">
        <v>98.70441656847008</v>
      </c>
      <c r="C19" s="44">
        <v>119.6624677439231</v>
      </c>
      <c r="D19" s="44">
        <v>133.06555161001219</v>
      </c>
      <c r="E19" s="44">
        <v>149.21244897306966</v>
      </c>
      <c r="F19" s="44">
        <v>152.20045023422855</v>
      </c>
      <c r="G19" s="44">
        <v>141.63758569312927</v>
      </c>
      <c r="H19" s="44">
        <v>140.23668262693366</v>
      </c>
      <c r="I19" s="44">
        <v>138.09795858363566</v>
      </c>
      <c r="J19" s="44">
        <v>133.44080356745553</v>
      </c>
      <c r="K19" s="44">
        <v>136.4153983793689</v>
      </c>
      <c r="L19" s="44" t="s">
        <v>18</v>
      </c>
      <c r="M19" s="44" t="s">
        <v>18</v>
      </c>
    </row>
    <row r="20" spans="1:14" ht="13" x14ac:dyDescent="0.15">
      <c r="A20" s="38" t="s">
        <v>71</v>
      </c>
      <c r="B20" s="44">
        <v>97.349043565648202</v>
      </c>
      <c r="C20" s="44">
        <v>107.00798223172919</v>
      </c>
      <c r="D20" s="44">
        <v>105.34649599140928</v>
      </c>
      <c r="E20" s="44">
        <v>124.16528373324729</v>
      </c>
      <c r="F20" s="44">
        <v>135.78221617409193</v>
      </c>
      <c r="G20" s="44">
        <v>129.7911105621734</v>
      </c>
      <c r="H20" s="44">
        <v>122.24644505838241</v>
      </c>
      <c r="I20" s="44">
        <v>126.35630342457441</v>
      </c>
      <c r="J20" s="44">
        <v>127.61720811004953</v>
      </c>
      <c r="K20" s="44">
        <v>133.4678900962374</v>
      </c>
      <c r="L20" s="44" t="s">
        <v>18</v>
      </c>
      <c r="M20" s="44" t="s">
        <v>18</v>
      </c>
    </row>
    <row r="21" spans="1:14" ht="13" x14ac:dyDescent="0.15">
      <c r="A21" s="9" t="s">
        <v>72</v>
      </c>
      <c r="B21" s="44">
        <v>5.38</v>
      </c>
      <c r="C21" s="44">
        <v>5.38</v>
      </c>
      <c r="D21" s="44">
        <v>5.38</v>
      </c>
      <c r="E21" s="44">
        <v>5.38</v>
      </c>
      <c r="F21" s="44">
        <v>5.35</v>
      </c>
      <c r="G21" s="44">
        <v>5.35</v>
      </c>
      <c r="H21" s="44">
        <v>5.35</v>
      </c>
      <c r="I21" s="44">
        <v>5.28</v>
      </c>
      <c r="J21" s="44">
        <v>5.33</v>
      </c>
      <c r="K21" s="44">
        <v>5.25</v>
      </c>
      <c r="L21" s="44">
        <v>5.3</v>
      </c>
      <c r="M21" s="44" t="s">
        <v>18</v>
      </c>
    </row>
    <row r="22" spans="1:14" ht="13" x14ac:dyDescent="0.15">
      <c r="A22" s="9" t="s">
        <v>73</v>
      </c>
      <c r="B22" s="42">
        <f t="shared" ref="B22:H22" si="0">B23/100*B14</f>
        <v>12051.849039999999</v>
      </c>
      <c r="C22" s="42">
        <f t="shared" si="0"/>
        <v>10672.39248</v>
      </c>
      <c r="D22" s="42">
        <f t="shared" si="0"/>
        <v>10638.23893</v>
      </c>
      <c r="E22" s="42">
        <f t="shared" si="0"/>
        <v>13046.656279999999</v>
      </c>
      <c r="F22" s="42">
        <f t="shared" si="0"/>
        <v>12523.01872</v>
      </c>
      <c r="G22" s="42">
        <f t="shared" si="0"/>
        <v>18504.51568</v>
      </c>
      <c r="H22" s="42">
        <f t="shared" si="0"/>
        <v>25883.166400000006</v>
      </c>
      <c r="I22" s="42">
        <f>I23/100*I14</f>
        <v>25218.352659999997</v>
      </c>
      <c r="J22" s="42">
        <v>24443.255100000002</v>
      </c>
      <c r="K22" s="42">
        <f>K23/100*K14</f>
        <v>27533.870429999995</v>
      </c>
      <c r="L22" s="42">
        <f>L23/100*L14</f>
        <v>34655.48032000001</v>
      </c>
      <c r="M22" s="44" t="s">
        <v>18</v>
      </c>
      <c r="N22" s="45"/>
    </row>
    <row r="23" spans="1:14" x14ac:dyDescent="0.15">
      <c r="A23" s="9" t="s">
        <v>74</v>
      </c>
      <c r="B23" s="44">
        <v>1.88</v>
      </c>
      <c r="C23" s="44">
        <v>1.34</v>
      </c>
      <c r="D23" s="44">
        <v>1.21</v>
      </c>
      <c r="E23" s="44">
        <v>1.24</v>
      </c>
      <c r="F23" s="44">
        <v>1.0900000000000001</v>
      </c>
      <c r="G23" s="44">
        <v>1.61</v>
      </c>
      <c r="H23" s="44">
        <v>2.2400000000000002</v>
      </c>
      <c r="I23" s="44">
        <v>2.02</v>
      </c>
      <c r="J23" s="44">
        <v>1.86</v>
      </c>
      <c r="K23" s="44">
        <v>2.0099999999999998</v>
      </c>
      <c r="L23" s="44">
        <v>2.56</v>
      </c>
      <c r="M23" s="44" t="s">
        <v>18</v>
      </c>
    </row>
    <row r="24" spans="1:14" x14ac:dyDescent="0.15">
      <c r="A24" s="47" t="s">
        <v>75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1"/>
    </row>
    <row r="25" spans="1:14" ht="13" x14ac:dyDescent="0.15">
      <c r="A25" s="9" t="s">
        <v>110</v>
      </c>
      <c r="B25" s="42">
        <v>786507.43625000003</v>
      </c>
      <c r="C25" s="42">
        <v>868607.34361999994</v>
      </c>
      <c r="D25" s="42">
        <v>919522.68335000006</v>
      </c>
      <c r="E25" s="42">
        <v>999596.18689000001</v>
      </c>
      <c r="F25" s="42">
        <v>1069789.12784</v>
      </c>
      <c r="G25" s="42">
        <v>1118601.1557800001</v>
      </c>
      <c r="H25" s="42">
        <v>1165246.3287599999</v>
      </c>
      <c r="I25" s="42">
        <v>1199727.8324599999</v>
      </c>
      <c r="J25" s="42">
        <v>1238742.34736</v>
      </c>
      <c r="K25" s="42">
        <v>1336069.99168</v>
      </c>
      <c r="L25" s="42">
        <v>1468805.2711919998</v>
      </c>
      <c r="M25" s="44" t="s">
        <v>18</v>
      </c>
    </row>
    <row r="26" spans="1:14" x14ac:dyDescent="0.15">
      <c r="A26" s="9" t="s">
        <v>76</v>
      </c>
      <c r="B26" s="42">
        <v>429824.1</v>
      </c>
      <c r="C26" s="42">
        <v>478180.3</v>
      </c>
      <c r="D26" s="42">
        <v>513634</v>
      </c>
      <c r="E26" s="42">
        <v>530815.4</v>
      </c>
      <c r="F26" s="42">
        <v>541078.69999999995</v>
      </c>
      <c r="G26" s="42">
        <v>549501.4</v>
      </c>
      <c r="H26" s="42">
        <v>588228.6</v>
      </c>
      <c r="I26" s="42">
        <v>598533</v>
      </c>
      <c r="J26" s="42">
        <v>619048.30000000005</v>
      </c>
      <c r="K26" s="42">
        <v>664801.9</v>
      </c>
      <c r="L26" s="42">
        <v>733980</v>
      </c>
      <c r="M26" s="44" t="s">
        <v>18</v>
      </c>
    </row>
    <row r="27" spans="1:14" ht="13" x14ac:dyDescent="0.15">
      <c r="A27" s="9" t="s">
        <v>113</v>
      </c>
      <c r="B27" s="42">
        <v>356683.23624999996</v>
      </c>
      <c r="C27" s="42">
        <v>390427.04361999995</v>
      </c>
      <c r="D27" s="42">
        <v>405888.68335000001</v>
      </c>
      <c r="E27" s="42">
        <v>468780.68689000007</v>
      </c>
      <c r="F27" s="42">
        <v>528710.4278399999</v>
      </c>
      <c r="G27" s="42">
        <v>569099.65578000003</v>
      </c>
      <c r="H27" s="42">
        <v>577017.62875999999</v>
      </c>
      <c r="I27" s="42">
        <v>601194.83245999995</v>
      </c>
      <c r="J27" s="42">
        <v>619694.04736000008</v>
      </c>
      <c r="K27" s="42">
        <v>671268.09168000007</v>
      </c>
      <c r="L27" s="42">
        <v>734825.27119199978</v>
      </c>
      <c r="M27" s="44" t="s">
        <v>18</v>
      </c>
    </row>
    <row r="28" spans="1:14" ht="13" x14ac:dyDescent="0.15">
      <c r="A28" s="9" t="s">
        <v>77</v>
      </c>
      <c r="B28" s="75">
        <v>0.13</v>
      </c>
      <c r="C28" s="75">
        <v>0.11</v>
      </c>
      <c r="D28" s="75">
        <v>0.11</v>
      </c>
      <c r="E28" s="75">
        <v>0.1</v>
      </c>
      <c r="F28" s="75">
        <v>0.11</v>
      </c>
      <c r="G28" s="75">
        <v>0.14000000000000001</v>
      </c>
      <c r="H28" s="75">
        <v>0.14000000000000001</v>
      </c>
      <c r="I28" s="75">
        <v>0.16</v>
      </c>
      <c r="J28" s="75">
        <v>0.16</v>
      </c>
      <c r="K28" s="75">
        <v>0.16</v>
      </c>
      <c r="L28" s="75">
        <v>0.09</v>
      </c>
      <c r="M28" s="44" t="s">
        <v>18</v>
      </c>
    </row>
    <row r="29" spans="1:14" x14ac:dyDescent="0.15">
      <c r="A29" s="49" t="s">
        <v>78</v>
      </c>
      <c r="B29" s="50"/>
      <c r="C29" s="50"/>
      <c r="D29" s="50"/>
      <c r="E29" s="50"/>
      <c r="F29" s="22"/>
      <c r="G29" s="22"/>
      <c r="H29" s="22"/>
      <c r="I29" s="22"/>
      <c r="J29" s="22"/>
      <c r="K29" s="22"/>
      <c r="L29" s="22"/>
      <c r="M29" s="22"/>
    </row>
    <row r="30" spans="1:14" x14ac:dyDescent="0.15">
      <c r="A30" s="9" t="s">
        <v>79</v>
      </c>
      <c r="B30" s="42">
        <v>46423.579614005532</v>
      </c>
      <c r="C30" s="42">
        <v>56869</v>
      </c>
      <c r="D30" s="42">
        <v>60497</v>
      </c>
      <c r="E30" s="42">
        <v>66752</v>
      </c>
      <c r="F30" s="42">
        <v>74190</v>
      </c>
      <c r="G30" s="42">
        <v>76018</v>
      </c>
      <c r="H30" s="42">
        <v>77983</v>
      </c>
      <c r="I30" s="42">
        <v>80667</v>
      </c>
      <c r="J30" s="42">
        <v>78204</v>
      </c>
      <c r="K30" s="42">
        <v>86242</v>
      </c>
      <c r="L30" s="42">
        <v>90429</v>
      </c>
      <c r="M30" s="44" t="s">
        <v>18</v>
      </c>
    </row>
    <row r="31" spans="1:14" x14ac:dyDescent="0.15">
      <c r="A31" s="9" t="s">
        <v>80</v>
      </c>
      <c r="B31" s="44">
        <v>7.2417377105090583</v>
      </c>
      <c r="C31" s="44">
        <f t="shared" ref="C31:L31" si="1">C30/C14%</f>
        <v>7.1403352287508826</v>
      </c>
      <c r="D31" s="44">
        <f t="shared" si="1"/>
        <v>6.880966904547611</v>
      </c>
      <c r="E31" s="44">
        <f t="shared" si="1"/>
        <v>6.3443443456762854</v>
      </c>
      <c r="F31" s="44">
        <f t="shared" si="1"/>
        <v>6.4574765723898881</v>
      </c>
      <c r="G31" s="44">
        <f t="shared" si="1"/>
        <v>6.6140061224234099</v>
      </c>
      <c r="H31" s="44">
        <f t="shared" si="1"/>
        <v>6.7488620712186123</v>
      </c>
      <c r="I31" s="44">
        <f t="shared" si="1"/>
        <v>6.4614585336677584</v>
      </c>
      <c r="J31" s="44">
        <f t="shared" si="1"/>
        <v>5.9509029957307122</v>
      </c>
      <c r="K31" s="44">
        <f t="shared" si="1"/>
        <v>6.2957520062681569</v>
      </c>
      <c r="L31" s="44">
        <f t="shared" si="1"/>
        <v>6.6799893656761746</v>
      </c>
      <c r="M31" s="44" t="s">
        <v>18</v>
      </c>
    </row>
    <row r="32" spans="1:14" x14ac:dyDescent="0.15">
      <c r="A32" s="9" t="s">
        <v>81</v>
      </c>
      <c r="B32" s="44">
        <v>14.197677355290287</v>
      </c>
      <c r="C32" s="44">
        <v>15.761494378955696</v>
      </c>
      <c r="D32" s="44">
        <v>14.743736717635656</v>
      </c>
      <c r="E32" s="44">
        <v>16.750614863008803</v>
      </c>
      <c r="F32" s="44">
        <v>17.5788416389662</v>
      </c>
      <c r="G32" s="44">
        <v>17.200734419644991</v>
      </c>
      <c r="H32" s="44">
        <v>16.159129689090342</v>
      </c>
      <c r="I32" s="44">
        <v>15.931068041291709</v>
      </c>
      <c r="J32" s="44">
        <v>15.129028157451337</v>
      </c>
      <c r="K32" s="44" t="s">
        <v>18</v>
      </c>
      <c r="L32" s="44"/>
      <c r="M32" s="44" t="s">
        <v>18</v>
      </c>
    </row>
    <row r="33" spans="1:13" x14ac:dyDescent="0.15">
      <c r="A33" s="9" t="s">
        <v>82</v>
      </c>
      <c r="B33" s="44" t="s">
        <v>18</v>
      </c>
      <c r="C33" s="44">
        <f>(C30/B30-1)*100</f>
        <v>22.500247660443627</v>
      </c>
      <c r="D33" s="44">
        <f t="shared" ref="D33:L33" si="2">(D30/C30-1)*100</f>
        <v>6.3795741089169855</v>
      </c>
      <c r="E33" s="44">
        <f t="shared" si="2"/>
        <v>10.339355670529127</v>
      </c>
      <c r="F33" s="44">
        <f t="shared" si="2"/>
        <v>11.142737296260785</v>
      </c>
      <c r="G33" s="44">
        <f t="shared" si="2"/>
        <v>2.463943927753065</v>
      </c>
      <c r="H33" s="44">
        <f t="shared" si="2"/>
        <v>2.5849140992922681</v>
      </c>
      <c r="I33" s="44">
        <f t="shared" si="2"/>
        <v>3.4417757716425301</v>
      </c>
      <c r="J33" s="44">
        <f t="shared" si="2"/>
        <v>-3.0532931682100473</v>
      </c>
      <c r="K33" s="44">
        <f t="shared" si="2"/>
        <v>10.278246637000654</v>
      </c>
      <c r="L33" s="44">
        <f t="shared" si="2"/>
        <v>4.8549430671830374</v>
      </c>
      <c r="M33" s="44" t="s">
        <v>18</v>
      </c>
    </row>
    <row r="34" spans="1:13" x14ac:dyDescent="0.15">
      <c r="A34" s="9" t="s">
        <v>83</v>
      </c>
      <c r="B34" s="44" t="s">
        <v>18</v>
      </c>
      <c r="C34" s="44" t="s">
        <v>18</v>
      </c>
      <c r="D34" s="44" t="s">
        <v>18</v>
      </c>
      <c r="E34" s="44" t="s">
        <v>18</v>
      </c>
      <c r="F34" s="44" t="s">
        <v>18</v>
      </c>
      <c r="G34" s="44" t="s">
        <v>18</v>
      </c>
      <c r="H34" s="44" t="s">
        <v>18</v>
      </c>
      <c r="I34" s="44" t="s">
        <v>18</v>
      </c>
      <c r="J34" s="44" t="s">
        <v>18</v>
      </c>
      <c r="K34" s="44" t="s">
        <v>18</v>
      </c>
      <c r="L34" s="44"/>
      <c r="M34" s="44" t="s">
        <v>18</v>
      </c>
    </row>
    <row r="35" spans="1:13" ht="13" x14ac:dyDescent="0.15">
      <c r="A35" s="9" t="s">
        <v>109</v>
      </c>
      <c r="B35" s="42">
        <f t="shared" ref="B35:J35" si="3">B36/100*B30</f>
        <v>696.36138876885263</v>
      </c>
      <c r="C35" s="42">
        <f t="shared" si="3"/>
        <v>783.20230393928557</v>
      </c>
      <c r="D35" s="42">
        <f t="shared" si="3"/>
        <v>612.25719197515627</v>
      </c>
      <c r="E35" s="42">
        <f t="shared" si="3"/>
        <v>560.50526298712475</v>
      </c>
      <c r="F35" s="42">
        <f t="shared" si="3"/>
        <v>626.85405643389981</v>
      </c>
      <c r="G35" s="42">
        <f t="shared" si="3"/>
        <v>1457.6605623133485</v>
      </c>
      <c r="H35" s="42">
        <f t="shared" si="3"/>
        <v>2330.3879177005824</v>
      </c>
      <c r="I35" s="42">
        <f t="shared" si="3"/>
        <v>4018.4565967273916</v>
      </c>
      <c r="J35" s="42">
        <f t="shared" si="3"/>
        <v>4266.8482371473465</v>
      </c>
      <c r="K35" s="42">
        <f>K36/100*K30</f>
        <v>3591.0240736132764</v>
      </c>
      <c r="L35" s="42">
        <f>L36/100*L30</f>
        <v>3895.8208245651804</v>
      </c>
      <c r="M35" s="44" t="s">
        <v>18</v>
      </c>
    </row>
    <row r="36" spans="1:13" x14ac:dyDescent="0.15">
      <c r="A36" s="9" t="s">
        <v>84</v>
      </c>
      <c r="B36" s="44">
        <v>1.5000165746778549</v>
      </c>
      <c r="C36" s="44">
        <v>1.3772042834220499</v>
      </c>
      <c r="D36" s="44">
        <v>1.0120455427131201</v>
      </c>
      <c r="E36" s="44">
        <v>0.83968310011254299</v>
      </c>
      <c r="F36" s="44">
        <v>0.84493065970332903</v>
      </c>
      <c r="G36" s="44">
        <v>1.9175202745577999</v>
      </c>
      <c r="H36" s="44">
        <v>2.9883281198473801</v>
      </c>
      <c r="I36" s="44">
        <v>4.98153717967371</v>
      </c>
      <c r="J36" s="44">
        <v>5.45604858721721</v>
      </c>
      <c r="K36" s="44">
        <v>4.1638923884108401</v>
      </c>
      <c r="L36" s="44">
        <v>4.3081542697200899</v>
      </c>
      <c r="M36" s="44" t="s">
        <v>18</v>
      </c>
    </row>
    <row r="37" spans="1:13" x14ac:dyDescent="0.15">
      <c r="A37" s="9" t="s">
        <v>85</v>
      </c>
      <c r="B37" s="42" t="s">
        <v>18</v>
      </c>
      <c r="C37" s="42" t="s">
        <v>18</v>
      </c>
      <c r="D37" s="42" t="s">
        <v>18</v>
      </c>
      <c r="E37" s="42" t="s">
        <v>18</v>
      </c>
      <c r="F37" s="42" t="s">
        <v>18</v>
      </c>
      <c r="G37" s="42">
        <v>84466</v>
      </c>
      <c r="H37" s="42">
        <v>87920</v>
      </c>
      <c r="I37" s="42">
        <v>89753</v>
      </c>
      <c r="J37" s="42">
        <v>87428.597406219997</v>
      </c>
      <c r="K37" s="42">
        <v>81366</v>
      </c>
      <c r="L37" s="42">
        <v>82826</v>
      </c>
      <c r="M37" s="44" t="s">
        <v>18</v>
      </c>
    </row>
    <row r="38" spans="1:13" x14ac:dyDescent="0.15">
      <c r="A38" s="9" t="s">
        <v>86</v>
      </c>
      <c r="B38" s="42" t="s">
        <v>18</v>
      </c>
      <c r="C38" s="42" t="s">
        <v>18</v>
      </c>
      <c r="D38" s="42" t="s">
        <v>18</v>
      </c>
      <c r="E38" s="42" t="s">
        <v>18</v>
      </c>
      <c r="F38" s="42" t="s">
        <v>18</v>
      </c>
      <c r="G38" s="42" t="s">
        <v>18</v>
      </c>
      <c r="H38" s="42" t="s">
        <v>18</v>
      </c>
      <c r="I38" s="42" t="s">
        <v>18</v>
      </c>
      <c r="J38" s="42" t="s">
        <v>18</v>
      </c>
      <c r="K38" s="42" t="s">
        <v>18</v>
      </c>
      <c r="L38" s="42" t="s">
        <v>18</v>
      </c>
      <c r="M38" s="42" t="s">
        <v>18</v>
      </c>
    </row>
    <row r="39" spans="1:13" x14ac:dyDescent="0.15">
      <c r="A39" s="9" t="s">
        <v>87</v>
      </c>
      <c r="B39" s="42" t="s">
        <v>18</v>
      </c>
      <c r="C39" s="42" t="s">
        <v>18</v>
      </c>
      <c r="D39" s="42" t="s">
        <v>18</v>
      </c>
      <c r="E39" s="42" t="s">
        <v>18</v>
      </c>
      <c r="F39" s="42" t="s">
        <v>18</v>
      </c>
      <c r="G39" s="42" t="s">
        <v>18</v>
      </c>
      <c r="H39" s="42" t="s">
        <v>18</v>
      </c>
      <c r="I39" s="42" t="s">
        <v>18</v>
      </c>
      <c r="J39" s="42" t="s">
        <v>18</v>
      </c>
      <c r="K39" s="42" t="s">
        <v>18</v>
      </c>
      <c r="L39" s="42" t="s">
        <v>18</v>
      </c>
      <c r="M39" s="42" t="s">
        <v>18</v>
      </c>
    </row>
    <row r="40" spans="1:13" x14ac:dyDescent="0.15">
      <c r="A40" s="9" t="s">
        <v>88</v>
      </c>
      <c r="B40" s="42" t="s">
        <v>18</v>
      </c>
      <c r="C40" s="42" t="s">
        <v>18</v>
      </c>
      <c r="D40" s="42" t="s">
        <v>18</v>
      </c>
      <c r="E40" s="42" t="s">
        <v>18</v>
      </c>
      <c r="F40" s="42" t="s">
        <v>18</v>
      </c>
      <c r="G40" s="42" t="s">
        <v>18</v>
      </c>
      <c r="H40" s="42" t="s">
        <v>18</v>
      </c>
      <c r="I40" s="42" t="s">
        <v>18</v>
      </c>
      <c r="J40" s="42" t="s">
        <v>18</v>
      </c>
      <c r="K40" s="42" t="s">
        <v>18</v>
      </c>
      <c r="L40" s="42" t="s">
        <v>18</v>
      </c>
      <c r="M40" s="42" t="s">
        <v>18</v>
      </c>
    </row>
    <row r="41" spans="1:13" x14ac:dyDescent="0.15">
      <c r="A41" s="9" t="s">
        <v>89</v>
      </c>
      <c r="B41" s="42" t="s">
        <v>18</v>
      </c>
      <c r="C41" s="42" t="s">
        <v>18</v>
      </c>
      <c r="D41" s="42" t="s">
        <v>18</v>
      </c>
      <c r="E41" s="42" t="s">
        <v>18</v>
      </c>
      <c r="F41" s="42" t="s">
        <v>18</v>
      </c>
      <c r="G41" s="42" t="s">
        <v>18</v>
      </c>
      <c r="H41" s="42" t="s">
        <v>18</v>
      </c>
      <c r="I41" s="42" t="s">
        <v>18</v>
      </c>
      <c r="J41" s="42" t="s">
        <v>18</v>
      </c>
      <c r="K41" s="42" t="s">
        <v>18</v>
      </c>
      <c r="L41" s="42" t="s">
        <v>18</v>
      </c>
      <c r="M41" s="42" t="s">
        <v>18</v>
      </c>
    </row>
    <row r="42" spans="1:13" x14ac:dyDescent="0.15">
      <c r="A42" s="9" t="s">
        <v>90</v>
      </c>
      <c r="B42" s="42" t="s">
        <v>18</v>
      </c>
      <c r="C42" s="42" t="s">
        <v>18</v>
      </c>
      <c r="D42" s="42" t="s">
        <v>18</v>
      </c>
      <c r="E42" s="42" t="s">
        <v>18</v>
      </c>
      <c r="F42" s="42" t="s">
        <v>18</v>
      </c>
      <c r="G42" s="42" t="s">
        <v>18</v>
      </c>
      <c r="H42" s="42" t="s">
        <v>18</v>
      </c>
      <c r="I42" s="42" t="s">
        <v>18</v>
      </c>
      <c r="J42" s="42" t="s">
        <v>18</v>
      </c>
      <c r="K42" s="42" t="s">
        <v>18</v>
      </c>
      <c r="L42" s="42" t="s">
        <v>18</v>
      </c>
      <c r="M42" s="42" t="s">
        <v>18</v>
      </c>
    </row>
    <row r="43" spans="1:13" s="56" customFormat="1" x14ac:dyDescent="0.15">
      <c r="A43" s="47" t="s">
        <v>91</v>
      </c>
      <c r="B43" s="51"/>
      <c r="C43" s="51"/>
      <c r="D43" s="51"/>
      <c r="E43" s="51"/>
      <c r="F43" s="52"/>
      <c r="G43" s="53"/>
      <c r="H43" s="54"/>
      <c r="I43" s="54"/>
      <c r="J43" s="54"/>
      <c r="K43" s="55"/>
      <c r="L43" s="54"/>
      <c r="M43" s="54"/>
    </row>
    <row r="44" spans="1:13" ht="12" x14ac:dyDescent="0.15">
      <c r="A44" s="57" t="s">
        <v>20</v>
      </c>
      <c r="B44" s="43" t="s">
        <v>18</v>
      </c>
      <c r="C44" s="43" t="s">
        <v>18</v>
      </c>
      <c r="D44" s="43" t="s">
        <v>18</v>
      </c>
      <c r="E44" s="43" t="s">
        <v>18</v>
      </c>
      <c r="F44" s="43" t="s">
        <v>18</v>
      </c>
      <c r="G44" s="43" t="s">
        <v>18</v>
      </c>
      <c r="H44" s="43" t="s">
        <v>18</v>
      </c>
      <c r="I44" s="43" t="s">
        <v>18</v>
      </c>
      <c r="J44" s="44" t="s">
        <v>18</v>
      </c>
      <c r="K44" s="44">
        <v>0.34</v>
      </c>
      <c r="L44" s="44">
        <v>0.38964933239382799</v>
      </c>
      <c r="M44" s="44" t="s">
        <v>18</v>
      </c>
    </row>
    <row r="45" spans="1:13" ht="12" x14ac:dyDescent="0.15">
      <c r="A45" s="57" t="s">
        <v>21</v>
      </c>
      <c r="B45" s="43" t="s">
        <v>18</v>
      </c>
      <c r="C45" s="43" t="s">
        <v>18</v>
      </c>
      <c r="D45" s="43" t="s">
        <v>18</v>
      </c>
      <c r="E45" s="43" t="s">
        <v>18</v>
      </c>
      <c r="F45" s="43" t="s">
        <v>18</v>
      </c>
      <c r="G45" s="43" t="s">
        <v>18</v>
      </c>
      <c r="H45" s="43" t="s">
        <v>18</v>
      </c>
      <c r="I45" s="43" t="s">
        <v>18</v>
      </c>
      <c r="J45" s="44" t="s">
        <v>18</v>
      </c>
      <c r="K45" s="44">
        <v>7.3</v>
      </c>
      <c r="L45" s="44">
        <v>7.3813172581657698</v>
      </c>
      <c r="M45" s="44" t="s">
        <v>18</v>
      </c>
    </row>
    <row r="46" spans="1:13" ht="12" x14ac:dyDescent="0.15">
      <c r="A46" s="57" t="s">
        <v>22</v>
      </c>
      <c r="B46" s="43" t="s">
        <v>18</v>
      </c>
      <c r="C46" s="43" t="s">
        <v>18</v>
      </c>
      <c r="D46" s="43" t="s">
        <v>18</v>
      </c>
      <c r="E46" s="43" t="s">
        <v>18</v>
      </c>
      <c r="F46" s="43" t="s">
        <v>18</v>
      </c>
      <c r="G46" s="43" t="s">
        <v>18</v>
      </c>
      <c r="H46" s="43" t="s">
        <v>18</v>
      </c>
      <c r="I46" s="43" t="s">
        <v>18</v>
      </c>
      <c r="J46" s="44" t="s">
        <v>18</v>
      </c>
      <c r="K46" s="44">
        <v>8.9700000000000006</v>
      </c>
      <c r="L46" s="44">
        <v>7.9634259633880502</v>
      </c>
      <c r="M46" s="44" t="s">
        <v>18</v>
      </c>
    </row>
    <row r="47" spans="1:13" ht="12" x14ac:dyDescent="0.15">
      <c r="A47" s="57" t="s">
        <v>23</v>
      </c>
      <c r="B47" s="43" t="s">
        <v>18</v>
      </c>
      <c r="C47" s="43" t="s">
        <v>18</v>
      </c>
      <c r="D47" s="43" t="s">
        <v>18</v>
      </c>
      <c r="E47" s="43" t="s">
        <v>18</v>
      </c>
      <c r="F47" s="43" t="s">
        <v>18</v>
      </c>
      <c r="G47" s="43" t="s">
        <v>18</v>
      </c>
      <c r="H47" s="43" t="s">
        <v>18</v>
      </c>
      <c r="I47" s="43" t="s">
        <v>18</v>
      </c>
      <c r="J47" s="44" t="s">
        <v>18</v>
      </c>
      <c r="K47" s="44">
        <v>38.07</v>
      </c>
      <c r="L47" s="44">
        <v>40.199381014177703</v>
      </c>
      <c r="M47" s="44" t="s">
        <v>18</v>
      </c>
    </row>
    <row r="48" spans="1:13" ht="12" x14ac:dyDescent="0.15">
      <c r="A48" s="57" t="s">
        <v>24</v>
      </c>
      <c r="B48" s="43" t="s">
        <v>18</v>
      </c>
      <c r="C48" s="43" t="s">
        <v>18</v>
      </c>
      <c r="D48" s="43" t="s">
        <v>18</v>
      </c>
      <c r="E48" s="43" t="s">
        <v>18</v>
      </c>
      <c r="F48" s="43" t="s">
        <v>18</v>
      </c>
      <c r="G48" s="43" t="s">
        <v>18</v>
      </c>
      <c r="H48" s="43" t="s">
        <v>18</v>
      </c>
      <c r="I48" s="43" t="s">
        <v>18</v>
      </c>
      <c r="J48" s="44" t="s">
        <v>18</v>
      </c>
      <c r="K48" s="44">
        <v>23.72</v>
      </c>
      <c r="L48" s="44">
        <v>23.915591992083101</v>
      </c>
      <c r="M48" s="44" t="s">
        <v>18</v>
      </c>
    </row>
    <row r="49" spans="1:14" ht="12" x14ac:dyDescent="0.15">
      <c r="A49" s="57" t="s">
        <v>25</v>
      </c>
      <c r="B49" s="43" t="s">
        <v>18</v>
      </c>
      <c r="C49" s="43" t="s">
        <v>18</v>
      </c>
      <c r="D49" s="43" t="s">
        <v>18</v>
      </c>
      <c r="E49" s="43" t="s">
        <v>18</v>
      </c>
      <c r="F49" s="43" t="s">
        <v>18</v>
      </c>
      <c r="G49" s="43" t="s">
        <v>18</v>
      </c>
      <c r="H49" s="43" t="s">
        <v>18</v>
      </c>
      <c r="I49" s="43" t="s">
        <v>18</v>
      </c>
      <c r="J49" s="44" t="s">
        <v>18</v>
      </c>
      <c r="K49" s="44">
        <v>11.88</v>
      </c>
      <c r="L49" s="44">
        <v>13.586404469932001</v>
      </c>
      <c r="M49" s="44" t="s">
        <v>18</v>
      </c>
    </row>
    <row r="50" spans="1:14" ht="12" x14ac:dyDescent="0.15">
      <c r="A50" s="57" t="s">
        <v>26</v>
      </c>
      <c r="B50" s="43" t="s">
        <v>18</v>
      </c>
      <c r="C50" s="43" t="s">
        <v>18</v>
      </c>
      <c r="D50" s="43" t="s">
        <v>18</v>
      </c>
      <c r="E50" s="43" t="s">
        <v>18</v>
      </c>
      <c r="F50" s="43" t="s">
        <v>18</v>
      </c>
      <c r="G50" s="43" t="s">
        <v>18</v>
      </c>
      <c r="H50" s="43" t="s">
        <v>18</v>
      </c>
      <c r="I50" s="43" t="s">
        <v>18</v>
      </c>
      <c r="J50" s="44" t="s">
        <v>18</v>
      </c>
      <c r="K50" s="44">
        <v>9.7200000000000006</v>
      </c>
      <c r="L50" s="44">
        <v>6.5642299698595199</v>
      </c>
      <c r="M50" s="44" t="s">
        <v>18</v>
      </c>
    </row>
    <row r="51" spans="1:14" s="56" customFormat="1" x14ac:dyDescent="0.15">
      <c r="A51" s="47" t="s">
        <v>92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4" ht="12" x14ac:dyDescent="0.15">
      <c r="A52" s="57" t="s">
        <v>28</v>
      </c>
      <c r="B52" s="58" t="s">
        <v>18</v>
      </c>
      <c r="C52" s="58" t="s">
        <v>18</v>
      </c>
      <c r="D52" s="58" t="s">
        <v>18</v>
      </c>
      <c r="E52" s="58" t="s">
        <v>18</v>
      </c>
      <c r="F52" s="58" t="s">
        <v>18</v>
      </c>
      <c r="G52" s="58" t="s">
        <v>18</v>
      </c>
      <c r="H52" s="58" t="s">
        <v>18</v>
      </c>
      <c r="I52" s="58" t="s">
        <v>18</v>
      </c>
      <c r="J52" s="58" t="s">
        <v>18</v>
      </c>
      <c r="K52" s="58" t="s">
        <v>18</v>
      </c>
      <c r="L52" s="58" t="s">
        <v>18</v>
      </c>
      <c r="M52" s="58" t="s">
        <v>18</v>
      </c>
    </row>
    <row r="53" spans="1:14" ht="12" x14ac:dyDescent="0.15">
      <c r="A53" s="57" t="s">
        <v>26</v>
      </c>
      <c r="B53" s="58" t="s">
        <v>18</v>
      </c>
      <c r="C53" s="58" t="s">
        <v>18</v>
      </c>
      <c r="D53" s="58" t="s">
        <v>18</v>
      </c>
      <c r="E53" s="58" t="s">
        <v>18</v>
      </c>
      <c r="F53" s="58" t="s">
        <v>18</v>
      </c>
      <c r="G53" s="58" t="s">
        <v>18</v>
      </c>
      <c r="H53" s="58" t="s">
        <v>18</v>
      </c>
      <c r="I53" s="58" t="s">
        <v>18</v>
      </c>
      <c r="J53" s="58" t="s">
        <v>18</v>
      </c>
      <c r="K53" s="58" t="s">
        <v>18</v>
      </c>
      <c r="L53" s="58" t="s">
        <v>18</v>
      </c>
      <c r="M53" s="58" t="s">
        <v>18</v>
      </c>
    </row>
    <row r="54" spans="1:14" s="56" customFormat="1" x14ac:dyDescent="0.15">
      <c r="A54" s="39" t="s">
        <v>93</v>
      </c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39"/>
    </row>
    <row r="55" spans="1:14" x14ac:dyDescent="0.15">
      <c r="A55" s="60" t="s">
        <v>94</v>
      </c>
      <c r="B55" s="61" t="s">
        <v>18</v>
      </c>
      <c r="C55" s="61" t="s">
        <v>18</v>
      </c>
      <c r="D55" s="61" t="s">
        <v>18</v>
      </c>
      <c r="E55" s="61" t="s">
        <v>18</v>
      </c>
      <c r="F55" s="61" t="s">
        <v>18</v>
      </c>
      <c r="G55" s="61" t="s">
        <v>18</v>
      </c>
      <c r="H55" s="61" t="s">
        <v>18</v>
      </c>
      <c r="I55" s="61" t="s">
        <v>18</v>
      </c>
      <c r="J55" s="61" t="s">
        <v>18</v>
      </c>
      <c r="K55" s="61" t="s">
        <v>18</v>
      </c>
      <c r="L55" s="58" t="s">
        <v>18</v>
      </c>
      <c r="M55" s="58" t="s">
        <v>18</v>
      </c>
    </row>
    <row r="56" spans="1:14" x14ac:dyDescent="0.15">
      <c r="A56" s="60" t="s">
        <v>95</v>
      </c>
      <c r="B56" s="61" t="s">
        <v>18</v>
      </c>
      <c r="C56" s="61" t="s">
        <v>18</v>
      </c>
      <c r="D56" s="61" t="s">
        <v>18</v>
      </c>
      <c r="E56" s="61" t="s">
        <v>18</v>
      </c>
      <c r="F56" s="61" t="s">
        <v>18</v>
      </c>
      <c r="G56" s="61" t="s">
        <v>18</v>
      </c>
      <c r="H56" s="61" t="s">
        <v>18</v>
      </c>
      <c r="I56" s="61" t="s">
        <v>18</v>
      </c>
      <c r="J56" s="61" t="s">
        <v>18</v>
      </c>
      <c r="K56" s="61" t="s">
        <v>18</v>
      </c>
      <c r="L56" s="58" t="s">
        <v>18</v>
      </c>
      <c r="M56" s="58" t="s">
        <v>18</v>
      </c>
    </row>
    <row r="57" spans="1:14" s="56" customFormat="1" x14ac:dyDescent="0.15">
      <c r="A57" s="39" t="s">
        <v>96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39"/>
    </row>
    <row r="58" spans="1:14" x14ac:dyDescent="0.15">
      <c r="A58" s="62" t="s">
        <v>97</v>
      </c>
      <c r="B58" s="63" t="s">
        <v>18</v>
      </c>
      <c r="C58" s="63" t="s">
        <v>18</v>
      </c>
      <c r="D58" s="63" t="s">
        <v>18</v>
      </c>
      <c r="E58" s="63" t="s">
        <v>18</v>
      </c>
      <c r="F58" s="63" t="s">
        <v>18</v>
      </c>
      <c r="G58" s="63" t="s">
        <v>18</v>
      </c>
      <c r="H58" s="63" t="s">
        <v>18</v>
      </c>
      <c r="I58" s="63" t="s">
        <v>18</v>
      </c>
      <c r="J58" s="63" t="s">
        <v>18</v>
      </c>
      <c r="K58" s="63" t="s">
        <v>18</v>
      </c>
      <c r="L58" s="58" t="s">
        <v>18</v>
      </c>
      <c r="M58" s="58" t="s">
        <v>18</v>
      </c>
    </row>
    <row r="59" spans="1:14" x14ac:dyDescent="0.15">
      <c r="A59" s="60" t="s">
        <v>98</v>
      </c>
      <c r="B59" s="58" t="s">
        <v>18</v>
      </c>
      <c r="C59" s="58" t="s">
        <v>18</v>
      </c>
      <c r="D59" s="58" t="s">
        <v>18</v>
      </c>
      <c r="E59" s="58" t="s">
        <v>18</v>
      </c>
      <c r="F59" s="58" t="s">
        <v>18</v>
      </c>
      <c r="G59" s="58" t="s">
        <v>18</v>
      </c>
      <c r="H59" s="58" t="s">
        <v>18</v>
      </c>
      <c r="I59" s="58" t="s">
        <v>18</v>
      </c>
      <c r="J59" s="58" t="s">
        <v>18</v>
      </c>
      <c r="K59" s="58" t="s">
        <v>18</v>
      </c>
      <c r="L59" s="58" t="s">
        <v>18</v>
      </c>
      <c r="M59" s="58" t="s">
        <v>18</v>
      </c>
    </row>
    <row r="60" spans="1:14" x14ac:dyDescent="0.15">
      <c r="A60" s="64" t="s">
        <v>99</v>
      </c>
      <c r="B60" s="65" t="s">
        <v>18</v>
      </c>
      <c r="C60" s="65" t="s">
        <v>18</v>
      </c>
      <c r="D60" s="65" t="s">
        <v>18</v>
      </c>
      <c r="E60" s="65" t="s">
        <v>18</v>
      </c>
      <c r="F60" s="65" t="s">
        <v>18</v>
      </c>
      <c r="G60" s="65" t="s">
        <v>18</v>
      </c>
      <c r="H60" s="65" t="s">
        <v>18</v>
      </c>
      <c r="I60" s="65" t="s">
        <v>18</v>
      </c>
      <c r="J60" s="65" t="s">
        <v>18</v>
      </c>
      <c r="K60" s="65" t="s">
        <v>18</v>
      </c>
      <c r="L60" s="65" t="s">
        <v>18</v>
      </c>
      <c r="M60" s="65" t="s">
        <v>18</v>
      </c>
    </row>
    <row r="61" spans="1:14" s="3" customFormat="1" x14ac:dyDescent="0.15">
      <c r="A61" s="66" t="s">
        <v>100</v>
      </c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39"/>
    </row>
    <row r="62" spans="1:14" s="3" customFormat="1" x14ac:dyDescent="0.15">
      <c r="A62" s="68" t="s">
        <v>101</v>
      </c>
      <c r="B62" s="44">
        <v>52.326845289691548</v>
      </c>
      <c r="C62" s="44">
        <v>50.798238788103397</v>
      </c>
      <c r="D62" s="44">
        <v>60.454627900012703</v>
      </c>
      <c r="E62" s="44">
        <v>59.775467258934988</v>
      </c>
      <c r="F62" s="44">
        <v>63.051086375190046</v>
      </c>
      <c r="G62" s="44">
        <v>67.39247231377135</v>
      </c>
      <c r="H62" s="44">
        <v>67.588908118773276</v>
      </c>
      <c r="I62" s="44">
        <v>65.5477840316033</v>
      </c>
      <c r="J62" s="44">
        <v>66.375036742140452</v>
      </c>
      <c r="K62" s="44">
        <v>67.730270818304589</v>
      </c>
      <c r="L62" s="44">
        <v>65.555727886331653</v>
      </c>
      <c r="M62" s="58" t="s">
        <v>18</v>
      </c>
      <c r="N62" s="14"/>
    </row>
    <row r="63" spans="1:14" s="3" customFormat="1" x14ac:dyDescent="0.15">
      <c r="A63" s="9" t="s">
        <v>102</v>
      </c>
      <c r="B63" s="44">
        <v>24.763861542499708</v>
      </c>
      <c r="C63" s="44">
        <v>25.018674359264637</v>
      </c>
      <c r="D63" s="44">
        <v>19.702917129643627</v>
      </c>
      <c r="E63" s="44">
        <v>22.345679776293316</v>
      </c>
      <c r="F63" s="44">
        <v>21.231598390294376</v>
      </c>
      <c r="G63" s="44">
        <v>16.091973378667966</v>
      </c>
      <c r="H63" s="44">
        <v>15.455743027079883</v>
      </c>
      <c r="I63" s="44">
        <v>16.610436667780913</v>
      </c>
      <c r="J63" s="44">
        <v>15.834814235759589</v>
      </c>
      <c r="K63" s="44">
        <v>16.506517419321611</v>
      </c>
      <c r="L63" s="44">
        <v>15.227317214962296</v>
      </c>
      <c r="M63" s="58" t="s">
        <v>18</v>
      </c>
      <c r="N63" s="14"/>
    </row>
    <row r="64" spans="1:14" s="3" customFormat="1" x14ac:dyDescent="0.15">
      <c r="A64" s="69" t="s">
        <v>103</v>
      </c>
      <c r="B64" s="70">
        <v>22.909293167808801</v>
      </c>
      <c r="C64" s="76">
        <v>24.18308685263197</v>
      </c>
      <c r="D64" s="76">
        <v>19.842454970343663</v>
      </c>
      <c r="E64" s="76">
        <v>17.878852964771692</v>
      </c>
      <c r="F64" s="76">
        <v>15.717315234515564</v>
      </c>
      <c r="G64" s="76">
        <v>16.515554307560674</v>
      </c>
      <c r="H64" s="76">
        <v>16.955348854146855</v>
      </c>
      <c r="I64" s="76">
        <v>17.841779300615762</v>
      </c>
      <c r="J64" s="76">
        <v>17.790149022099975</v>
      </c>
      <c r="K64" s="76">
        <v>15.763211762373791</v>
      </c>
      <c r="L64" s="76">
        <v>19.216954898706064</v>
      </c>
      <c r="M64" s="65" t="s">
        <v>18</v>
      </c>
      <c r="N64" s="14"/>
    </row>
    <row r="65" spans="1:13" x14ac:dyDescent="0.15">
      <c r="A65" s="72" t="s">
        <v>225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</row>
    <row r="66" spans="1:13" x14ac:dyDescent="0.15">
      <c r="A66" s="71" t="s">
        <v>222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46"/>
      <c r="M66" s="46"/>
    </row>
    <row r="67" spans="1:13" x14ac:dyDescent="0.15">
      <c r="A67" s="71" t="s">
        <v>104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spans="1:13" x14ac:dyDescent="0.15">
      <c r="A68" s="71" t="s">
        <v>105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spans="1:13" x14ac:dyDescent="0.15">
      <c r="A69" s="72" t="s">
        <v>106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spans="1:13" x14ac:dyDescent="0.15">
      <c r="A70" s="9" t="s">
        <v>111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spans="1:13" x14ac:dyDescent="0.15">
      <c r="A71" s="9" t="s">
        <v>112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spans="1:13" x14ac:dyDescent="0.15">
      <c r="A72" s="29" t="s">
        <v>108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spans="1:13" x14ac:dyDescent="0.15">
      <c r="A73" s="29" t="s">
        <v>107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</sheetData>
  <pageMargins left="0.25" right="0.25" top="0.75" bottom="0.75" header="0.3" footer="0.3"/>
  <pageSetup scale="69" orientation="portrait" verticalDpi="0" r:id="rId1"/>
  <headerFooter>
    <oddFooter>&amp;L&amp;1#&amp;"Calibri"&amp;9&amp;K000000INTERNAL. This information is accessible to ADB Management and staff. It may be shared outside ADB with appropriate permission.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20A9-CF86-4287-B674-A9541D905ED2}">
  <sheetPr>
    <pageSetUpPr fitToPage="1"/>
  </sheetPr>
  <dimension ref="A1:P42"/>
  <sheetViews>
    <sheetView workbookViewId="0">
      <selection activeCell="A3" sqref="A3"/>
    </sheetView>
  </sheetViews>
  <sheetFormatPr baseColWidth="10" defaultColWidth="8.83203125" defaultRowHeight="11" x14ac:dyDescent="0.15"/>
  <cols>
    <col min="1" max="1" width="36.33203125" style="14" customWidth="1"/>
    <col min="2" max="4" width="7.1640625" style="14" customWidth="1"/>
    <col min="5" max="10" width="9.1640625" style="14" customWidth="1"/>
    <col min="11" max="11" width="7.1640625" style="14" customWidth="1"/>
    <col min="12" max="12" width="9.1640625" style="14" customWidth="1"/>
    <col min="13" max="16384" width="8.83203125" style="14"/>
  </cols>
  <sheetData>
    <row r="1" spans="1:14" s="3" customFormat="1" ht="18" x14ac:dyDescent="0.15">
      <c r="A1" s="12" t="s">
        <v>10</v>
      </c>
    </row>
    <row r="2" spans="1:14" s="3" customFormat="1" ht="18" x14ac:dyDescent="0.2">
      <c r="A2" s="7" t="s">
        <v>6</v>
      </c>
    </row>
    <row r="3" spans="1:14" ht="13" x14ac:dyDescent="0.15">
      <c r="A3" s="34" t="s">
        <v>218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4" x14ac:dyDescent="0.15">
      <c r="A4" s="33" t="s">
        <v>11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14" ht="12" thickBot="1" x14ac:dyDescent="0.2">
      <c r="A5" s="139" t="s">
        <v>0</v>
      </c>
      <c r="B5" s="140">
        <v>2010</v>
      </c>
      <c r="C5" s="140">
        <v>2011</v>
      </c>
      <c r="D5" s="141">
        <v>2012</v>
      </c>
      <c r="E5" s="140">
        <v>2013</v>
      </c>
      <c r="F5" s="140">
        <v>2014</v>
      </c>
      <c r="G5" s="140">
        <v>2015</v>
      </c>
      <c r="H5" s="140">
        <v>2016</v>
      </c>
      <c r="I5" s="140">
        <v>2017</v>
      </c>
      <c r="J5" s="141">
        <v>2018</v>
      </c>
      <c r="K5" s="141">
        <v>2019</v>
      </c>
      <c r="L5" s="141">
        <v>2020</v>
      </c>
    </row>
    <row r="6" spans="1:14" ht="12" thickTop="1" x14ac:dyDescent="0.15">
      <c r="A6" s="142" t="s">
        <v>114</v>
      </c>
      <c r="B6" s="143"/>
      <c r="C6" s="143"/>
      <c r="D6" s="143"/>
      <c r="E6" s="143"/>
      <c r="F6" s="144"/>
      <c r="G6" s="138"/>
      <c r="H6" s="138"/>
      <c r="I6" s="138"/>
      <c r="J6" s="138"/>
      <c r="K6" s="138"/>
      <c r="L6" s="138"/>
    </row>
    <row r="7" spans="1:14" x14ac:dyDescent="0.15">
      <c r="A7" s="38" t="s">
        <v>115</v>
      </c>
      <c r="B7" s="36" t="s">
        <v>18</v>
      </c>
      <c r="C7" s="36" t="s">
        <v>18</v>
      </c>
      <c r="D7" s="36" t="s">
        <v>18</v>
      </c>
      <c r="E7" s="36" t="s">
        <v>18</v>
      </c>
      <c r="F7" s="77" t="s">
        <v>18</v>
      </c>
      <c r="G7" s="77" t="s">
        <v>18</v>
      </c>
      <c r="H7" s="77" t="s">
        <v>18</v>
      </c>
      <c r="I7" s="77" t="s">
        <v>18</v>
      </c>
      <c r="J7" s="77" t="s">
        <v>18</v>
      </c>
      <c r="K7" s="77" t="s">
        <v>18</v>
      </c>
      <c r="L7" s="77" t="s">
        <v>18</v>
      </c>
    </row>
    <row r="8" spans="1:14" x14ac:dyDescent="0.15">
      <c r="A8" s="38" t="s">
        <v>116</v>
      </c>
      <c r="B8" s="36" t="s">
        <v>18</v>
      </c>
      <c r="C8" s="36" t="s">
        <v>18</v>
      </c>
      <c r="D8" s="36" t="s">
        <v>18</v>
      </c>
      <c r="E8" s="36" t="s">
        <v>18</v>
      </c>
      <c r="F8" s="77" t="s">
        <v>18</v>
      </c>
      <c r="G8" s="77" t="s">
        <v>18</v>
      </c>
      <c r="H8" s="77" t="s">
        <v>18</v>
      </c>
      <c r="I8" s="77" t="s">
        <v>18</v>
      </c>
      <c r="J8" s="77" t="s">
        <v>18</v>
      </c>
      <c r="K8" s="77" t="s">
        <v>18</v>
      </c>
      <c r="L8" s="77" t="s">
        <v>18</v>
      </c>
    </row>
    <row r="9" spans="1:14" x14ac:dyDescent="0.15">
      <c r="A9" s="38" t="s">
        <v>117</v>
      </c>
      <c r="B9" s="36">
        <v>3</v>
      </c>
      <c r="C9" s="36">
        <v>3</v>
      </c>
      <c r="D9" s="36">
        <v>3</v>
      </c>
      <c r="E9" s="36">
        <v>3</v>
      </c>
      <c r="F9" s="77">
        <v>3</v>
      </c>
      <c r="G9" s="77">
        <v>3</v>
      </c>
      <c r="H9" s="77">
        <v>3</v>
      </c>
      <c r="I9" s="77">
        <v>3</v>
      </c>
      <c r="J9" s="77">
        <v>3</v>
      </c>
      <c r="K9" s="77">
        <v>3</v>
      </c>
      <c r="L9" s="73">
        <v>3</v>
      </c>
    </row>
    <row r="10" spans="1:14" x14ac:dyDescent="0.15">
      <c r="A10" s="38" t="s">
        <v>118</v>
      </c>
      <c r="B10" s="36" t="s">
        <v>18</v>
      </c>
      <c r="C10" s="36" t="s">
        <v>18</v>
      </c>
      <c r="D10" s="36" t="s">
        <v>18</v>
      </c>
      <c r="E10" s="36" t="s">
        <v>18</v>
      </c>
      <c r="F10" s="77" t="s">
        <v>18</v>
      </c>
      <c r="G10" s="77" t="s">
        <v>18</v>
      </c>
      <c r="H10" s="77" t="s">
        <v>18</v>
      </c>
      <c r="I10" s="77" t="s">
        <v>18</v>
      </c>
      <c r="J10" s="77" t="s">
        <v>18</v>
      </c>
      <c r="K10" s="77" t="s">
        <v>18</v>
      </c>
      <c r="L10" s="77" t="s">
        <v>18</v>
      </c>
    </row>
    <row r="11" spans="1:14" x14ac:dyDescent="0.15">
      <c r="A11" s="38" t="s">
        <v>119</v>
      </c>
      <c r="B11" s="36" t="s">
        <v>18</v>
      </c>
      <c r="C11" s="36" t="s">
        <v>18</v>
      </c>
      <c r="D11" s="36" t="s">
        <v>18</v>
      </c>
      <c r="E11" s="36" t="s">
        <v>18</v>
      </c>
      <c r="F11" s="77" t="s">
        <v>18</v>
      </c>
      <c r="G11" s="77" t="s">
        <v>18</v>
      </c>
      <c r="H11" s="77" t="s">
        <v>18</v>
      </c>
      <c r="I11" s="77" t="s">
        <v>18</v>
      </c>
      <c r="J11" s="77" t="s">
        <v>18</v>
      </c>
      <c r="K11" s="77" t="s">
        <v>18</v>
      </c>
      <c r="L11" s="77" t="s">
        <v>18</v>
      </c>
    </row>
    <row r="12" spans="1:14" x14ac:dyDescent="0.15">
      <c r="A12" s="38" t="s">
        <v>120</v>
      </c>
      <c r="B12" s="36" t="s">
        <v>18</v>
      </c>
      <c r="C12" s="36" t="s">
        <v>18</v>
      </c>
      <c r="D12" s="36" t="s">
        <v>18</v>
      </c>
      <c r="E12" s="36" t="s">
        <v>18</v>
      </c>
      <c r="F12" s="77" t="s">
        <v>18</v>
      </c>
      <c r="G12" s="77" t="s">
        <v>18</v>
      </c>
      <c r="H12" s="77" t="s">
        <v>18</v>
      </c>
      <c r="I12" s="77" t="s">
        <v>18</v>
      </c>
      <c r="J12" s="77" t="s">
        <v>18</v>
      </c>
      <c r="K12" s="77" t="s">
        <v>18</v>
      </c>
      <c r="L12" s="77" t="s">
        <v>18</v>
      </c>
    </row>
    <row r="13" spans="1:14" x14ac:dyDescent="0.15">
      <c r="A13" s="38" t="s">
        <v>121</v>
      </c>
      <c r="B13" s="36">
        <v>158</v>
      </c>
      <c r="C13" s="36">
        <v>157</v>
      </c>
      <c r="D13" s="36">
        <v>164</v>
      </c>
      <c r="E13" s="36">
        <v>168</v>
      </c>
      <c r="F13" s="77">
        <v>177</v>
      </c>
      <c r="G13" s="77">
        <v>181</v>
      </c>
      <c r="H13" s="77">
        <v>185</v>
      </c>
      <c r="I13" s="77">
        <v>182</v>
      </c>
      <c r="J13" s="77">
        <v>182</v>
      </c>
      <c r="K13" s="77">
        <v>184</v>
      </c>
      <c r="L13" s="73">
        <v>200</v>
      </c>
    </row>
    <row r="14" spans="1:14" x14ac:dyDescent="0.15">
      <c r="A14" s="38" t="s">
        <v>26</v>
      </c>
      <c r="B14" s="36" t="s">
        <v>18</v>
      </c>
      <c r="C14" s="36" t="s">
        <v>18</v>
      </c>
      <c r="D14" s="36" t="s">
        <v>18</v>
      </c>
      <c r="E14" s="36" t="s">
        <v>18</v>
      </c>
      <c r="F14" s="77" t="s">
        <v>18</v>
      </c>
      <c r="G14" s="77" t="s">
        <v>18</v>
      </c>
      <c r="H14" s="77" t="s">
        <v>18</v>
      </c>
      <c r="I14" s="77" t="s">
        <v>18</v>
      </c>
      <c r="J14" s="77" t="s">
        <v>18</v>
      </c>
      <c r="K14" s="77" t="s">
        <v>18</v>
      </c>
      <c r="L14" s="77" t="s">
        <v>18</v>
      </c>
    </row>
    <row r="15" spans="1:14" x14ac:dyDescent="0.15">
      <c r="A15" s="49" t="s">
        <v>122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78"/>
    </row>
    <row r="16" spans="1:14" x14ac:dyDescent="0.15">
      <c r="A16" s="9" t="s">
        <v>123</v>
      </c>
      <c r="B16" s="36">
        <v>8058.2</v>
      </c>
      <c r="C16" s="36">
        <v>9460.2000000000007</v>
      </c>
      <c r="D16" s="36">
        <v>11311.5</v>
      </c>
      <c r="E16" s="36">
        <v>11653.9</v>
      </c>
      <c r="F16" s="36">
        <v>12385.4</v>
      </c>
      <c r="G16" s="36">
        <v>13251.7</v>
      </c>
      <c r="H16" s="36">
        <v>12546.5</v>
      </c>
      <c r="I16" s="36">
        <v>12848.7</v>
      </c>
      <c r="J16" s="36">
        <v>13254.4</v>
      </c>
      <c r="K16" s="36">
        <v>14712.2</v>
      </c>
      <c r="L16" s="42">
        <v>14080.1</v>
      </c>
      <c r="N16" s="79"/>
    </row>
    <row r="17" spans="1:16" x14ac:dyDescent="0.15">
      <c r="A17" s="60" t="s">
        <v>124</v>
      </c>
      <c r="B17" s="36">
        <v>1485.5</v>
      </c>
      <c r="C17" s="36">
        <v>1517.1</v>
      </c>
      <c r="D17" s="36">
        <v>1402.8</v>
      </c>
      <c r="E17" s="36">
        <v>1394</v>
      </c>
      <c r="F17" s="36">
        <v>1448.4</v>
      </c>
      <c r="G17" s="36">
        <v>1475.8</v>
      </c>
      <c r="H17" s="36">
        <v>1397.4</v>
      </c>
      <c r="I17" s="36">
        <v>1333.5</v>
      </c>
      <c r="J17" s="36">
        <v>1258</v>
      </c>
      <c r="K17" s="36">
        <v>1347.4</v>
      </c>
      <c r="L17" s="42">
        <v>1159.9000000000001</v>
      </c>
      <c r="O17" s="79"/>
      <c r="P17" s="80"/>
    </row>
    <row r="18" spans="1:16" x14ac:dyDescent="0.15">
      <c r="A18" s="60" t="s">
        <v>125</v>
      </c>
      <c r="B18" s="36">
        <v>2069.9</v>
      </c>
      <c r="C18" s="36">
        <v>2037.7</v>
      </c>
      <c r="D18" s="36">
        <v>2089.9</v>
      </c>
      <c r="E18" s="36">
        <v>1891.5</v>
      </c>
      <c r="F18" s="36">
        <v>1779.4</v>
      </c>
      <c r="G18" s="36">
        <v>1978.1</v>
      </c>
      <c r="H18" s="36">
        <v>2113.4</v>
      </c>
      <c r="I18" s="36">
        <v>2150.6</v>
      </c>
      <c r="J18" s="36">
        <v>2206</v>
      </c>
      <c r="K18" s="36">
        <v>2327.1</v>
      </c>
      <c r="L18" s="42">
        <v>2015.8</v>
      </c>
    </row>
    <row r="19" spans="1:16" x14ac:dyDescent="0.15">
      <c r="A19" s="60" t="s">
        <v>126</v>
      </c>
      <c r="B19" s="36" t="s">
        <v>18</v>
      </c>
      <c r="C19" s="36" t="s">
        <v>18</v>
      </c>
      <c r="D19" s="36" t="s">
        <v>18</v>
      </c>
      <c r="E19" s="36" t="s">
        <v>18</v>
      </c>
      <c r="F19" s="36" t="s">
        <v>18</v>
      </c>
      <c r="G19" s="36" t="s">
        <v>18</v>
      </c>
      <c r="H19" s="36" t="s">
        <v>18</v>
      </c>
      <c r="I19" s="36" t="s">
        <v>18</v>
      </c>
      <c r="J19" s="36" t="s">
        <v>18</v>
      </c>
      <c r="K19" s="36" t="s">
        <v>18</v>
      </c>
      <c r="L19" s="36" t="s">
        <v>18</v>
      </c>
    </row>
    <row r="20" spans="1:16" x14ac:dyDescent="0.15">
      <c r="A20" s="60" t="s">
        <v>220</v>
      </c>
      <c r="B20" s="36">
        <v>4502.8</v>
      </c>
      <c r="C20" s="36">
        <v>5905.4</v>
      </c>
      <c r="D20" s="36">
        <v>7818.8</v>
      </c>
      <c r="E20" s="36">
        <v>8368.4</v>
      </c>
      <c r="F20" s="36">
        <v>9157.6</v>
      </c>
      <c r="G20" s="36">
        <v>9797.9</v>
      </c>
      <c r="H20" s="36">
        <v>9035.7000000000007</v>
      </c>
      <c r="I20" s="36">
        <v>9364.6</v>
      </c>
      <c r="J20" s="36">
        <v>9790.4</v>
      </c>
      <c r="K20" s="36">
        <v>11037.8</v>
      </c>
      <c r="L20" s="42">
        <v>10904.4</v>
      </c>
      <c r="N20" s="81"/>
      <c r="O20" s="82"/>
    </row>
    <row r="21" spans="1:16" x14ac:dyDescent="0.15">
      <c r="A21" s="9" t="s">
        <v>127</v>
      </c>
      <c r="B21" s="43">
        <v>-0.41769649036085249</v>
      </c>
      <c r="C21" s="43">
        <v>17.398426447593767</v>
      </c>
      <c r="D21" s="43">
        <v>19.569353713452138</v>
      </c>
      <c r="E21" s="43">
        <v>3.0270079123016367</v>
      </c>
      <c r="F21" s="43">
        <v>6.276868687735436</v>
      </c>
      <c r="G21" s="43">
        <v>6.9945258126503882</v>
      </c>
      <c r="H21" s="43">
        <v>-5.3215813820113702</v>
      </c>
      <c r="I21" s="43">
        <v>2.4086398597218404</v>
      </c>
      <c r="J21" s="43">
        <v>3.1575178811864149</v>
      </c>
      <c r="K21" s="43">
        <v>10.998611781747957</v>
      </c>
      <c r="L21" s="44">
        <v>-4.2964342518454091</v>
      </c>
    </row>
    <row r="22" spans="1:16" x14ac:dyDescent="0.15">
      <c r="A22" s="9" t="s">
        <v>128</v>
      </c>
      <c r="B22" s="43">
        <v>2.4644313216614715</v>
      </c>
      <c r="C22" s="43">
        <v>2.6923916498917517</v>
      </c>
      <c r="D22" s="43">
        <v>3.0673548995920226</v>
      </c>
      <c r="E22" s="43">
        <v>3.0280070974559479</v>
      </c>
      <c r="F22" s="43">
        <v>3.1045156522944475</v>
      </c>
      <c r="G22" s="43">
        <v>3.1295039888381964</v>
      </c>
      <c r="H22" s="43">
        <v>2.8500639001295269</v>
      </c>
      <c r="I22" s="43">
        <v>2.7217260836160726</v>
      </c>
      <c r="J22" s="43">
        <v>2.6330008708863333</v>
      </c>
      <c r="K22" s="43">
        <v>2.8985689987759269</v>
      </c>
      <c r="L22" s="44">
        <v>3.0015397704392641</v>
      </c>
    </row>
    <row r="23" spans="1:16" x14ac:dyDescent="0.15">
      <c r="A23" s="9" t="s">
        <v>129</v>
      </c>
      <c r="B23" s="36" t="s">
        <v>18</v>
      </c>
      <c r="C23" s="36" t="s">
        <v>18</v>
      </c>
      <c r="D23" s="36" t="s">
        <v>18</v>
      </c>
      <c r="E23" s="36" t="s">
        <v>18</v>
      </c>
      <c r="F23" s="36" t="s">
        <v>18</v>
      </c>
      <c r="G23" s="36" t="s">
        <v>18</v>
      </c>
      <c r="H23" s="36" t="s">
        <v>18</v>
      </c>
      <c r="I23" s="36" t="s">
        <v>18</v>
      </c>
      <c r="J23" s="36" t="s">
        <v>18</v>
      </c>
      <c r="K23" s="36" t="s">
        <v>18</v>
      </c>
      <c r="L23" s="36" t="s">
        <v>18</v>
      </c>
    </row>
    <row r="24" spans="1:16" x14ac:dyDescent="0.15">
      <c r="A24" s="60" t="s">
        <v>130</v>
      </c>
      <c r="B24" s="43">
        <v>3.64</v>
      </c>
      <c r="C24" s="43">
        <v>3.44</v>
      </c>
      <c r="D24" s="43">
        <v>3.44</v>
      </c>
      <c r="E24" s="43">
        <v>4.12</v>
      </c>
      <c r="F24" s="43">
        <v>4.12</v>
      </c>
      <c r="G24" s="43">
        <v>4.92</v>
      </c>
      <c r="H24" s="43">
        <v>4.97</v>
      </c>
      <c r="I24" s="43">
        <v>5.0599999999999996</v>
      </c>
      <c r="J24" s="43">
        <v>4.87</v>
      </c>
      <c r="K24" s="43">
        <v>4.87</v>
      </c>
      <c r="L24" s="44">
        <v>4.87</v>
      </c>
    </row>
    <row r="25" spans="1:16" x14ac:dyDescent="0.15">
      <c r="A25" s="60" t="s">
        <v>131</v>
      </c>
      <c r="B25" s="43">
        <v>4.41</v>
      </c>
      <c r="C25" s="43">
        <v>4.26</v>
      </c>
      <c r="D25" s="43">
        <v>2.87</v>
      </c>
      <c r="E25" s="43">
        <v>2.93</v>
      </c>
      <c r="F25" s="43">
        <v>2.93</v>
      </c>
      <c r="G25" s="43">
        <v>3.22</v>
      </c>
      <c r="H25" s="43">
        <v>3.41</v>
      </c>
      <c r="I25" s="43">
        <v>3.16</v>
      </c>
      <c r="J25" s="43">
        <v>3.22</v>
      </c>
      <c r="K25" s="43">
        <v>3.27</v>
      </c>
      <c r="L25" s="44">
        <v>2.84</v>
      </c>
    </row>
    <row r="26" spans="1:16" x14ac:dyDescent="0.15">
      <c r="A26" s="9" t="s">
        <v>132</v>
      </c>
      <c r="B26" s="43" t="s">
        <v>18</v>
      </c>
      <c r="C26" s="43" t="s">
        <v>18</v>
      </c>
      <c r="D26" s="43" t="s">
        <v>18</v>
      </c>
      <c r="E26" s="43" t="s">
        <v>18</v>
      </c>
      <c r="F26" s="43" t="s">
        <v>18</v>
      </c>
      <c r="G26" s="43" t="s">
        <v>18</v>
      </c>
      <c r="H26" s="43" t="s">
        <v>18</v>
      </c>
      <c r="I26" s="43" t="s">
        <v>18</v>
      </c>
      <c r="J26" s="43">
        <v>14.8</v>
      </c>
      <c r="K26" s="43">
        <v>19.7</v>
      </c>
      <c r="L26" s="36" t="s">
        <v>18</v>
      </c>
    </row>
    <row r="27" spans="1:16" x14ac:dyDescent="0.15">
      <c r="A27" s="9" t="s">
        <v>133</v>
      </c>
      <c r="B27" s="43" t="s">
        <v>18</v>
      </c>
      <c r="C27" s="43" t="s">
        <v>18</v>
      </c>
      <c r="D27" s="43" t="s">
        <v>18</v>
      </c>
      <c r="E27" s="43" t="s">
        <v>18</v>
      </c>
      <c r="F27" s="43" t="s">
        <v>18</v>
      </c>
      <c r="G27" s="43" t="s">
        <v>18</v>
      </c>
      <c r="H27" s="43" t="s">
        <v>18</v>
      </c>
      <c r="I27" s="43" t="s">
        <v>18</v>
      </c>
      <c r="J27" s="43">
        <v>1</v>
      </c>
      <c r="K27" s="43">
        <v>1.3</v>
      </c>
      <c r="L27" s="36" t="s">
        <v>18</v>
      </c>
    </row>
    <row r="28" spans="1:16" x14ac:dyDescent="0.15">
      <c r="A28" s="9" t="s">
        <v>134</v>
      </c>
      <c r="B28" s="36" t="s">
        <v>18</v>
      </c>
      <c r="C28" s="36" t="s">
        <v>18</v>
      </c>
      <c r="D28" s="36" t="s">
        <v>18</v>
      </c>
      <c r="E28" s="36" t="s">
        <v>18</v>
      </c>
      <c r="F28" s="36" t="s">
        <v>18</v>
      </c>
      <c r="G28" s="36" t="s">
        <v>18</v>
      </c>
      <c r="H28" s="36" t="s">
        <v>18</v>
      </c>
      <c r="I28" s="36" t="s">
        <v>18</v>
      </c>
      <c r="J28" s="36" t="s">
        <v>18</v>
      </c>
      <c r="K28" s="36" t="s">
        <v>18</v>
      </c>
      <c r="L28" s="36" t="s">
        <v>18</v>
      </c>
    </row>
    <row r="29" spans="1:16" x14ac:dyDescent="0.15">
      <c r="A29" s="47" t="s">
        <v>135</v>
      </c>
      <c r="B29" s="83"/>
      <c r="C29" s="83"/>
      <c r="D29" s="83"/>
      <c r="E29" s="83"/>
      <c r="F29" s="84"/>
      <c r="G29" s="85"/>
      <c r="H29" s="85"/>
      <c r="I29" s="85"/>
      <c r="J29" s="85"/>
      <c r="K29" s="85"/>
      <c r="L29" s="85"/>
    </row>
    <row r="30" spans="1:16" ht="12" x14ac:dyDescent="0.15">
      <c r="A30" s="86" t="s">
        <v>20</v>
      </c>
      <c r="B30" s="48" t="s">
        <v>18</v>
      </c>
      <c r="C30" s="48" t="s">
        <v>18</v>
      </c>
      <c r="D30" s="48" t="s">
        <v>18</v>
      </c>
      <c r="E30" s="48" t="s">
        <v>18</v>
      </c>
      <c r="F30" s="87" t="s">
        <v>18</v>
      </c>
      <c r="G30" s="87" t="s">
        <v>18</v>
      </c>
      <c r="H30" s="87" t="s">
        <v>18</v>
      </c>
      <c r="I30" s="87" t="s">
        <v>18</v>
      </c>
      <c r="J30" s="87" t="s">
        <v>18</v>
      </c>
      <c r="K30" s="87" t="s">
        <v>18</v>
      </c>
      <c r="L30" s="87" t="s">
        <v>18</v>
      </c>
    </row>
    <row r="31" spans="1:16" ht="12" x14ac:dyDescent="0.15">
      <c r="A31" s="57" t="s">
        <v>21</v>
      </c>
      <c r="B31" s="48" t="s">
        <v>18</v>
      </c>
      <c r="C31" s="48" t="s">
        <v>18</v>
      </c>
      <c r="D31" s="48" t="s">
        <v>18</v>
      </c>
      <c r="E31" s="48" t="s">
        <v>18</v>
      </c>
      <c r="F31" s="87" t="s">
        <v>18</v>
      </c>
      <c r="G31" s="87" t="s">
        <v>18</v>
      </c>
      <c r="H31" s="87" t="s">
        <v>18</v>
      </c>
      <c r="I31" s="87" t="s">
        <v>18</v>
      </c>
      <c r="J31" s="87" t="s">
        <v>18</v>
      </c>
      <c r="K31" s="87" t="s">
        <v>18</v>
      </c>
      <c r="L31" s="87" t="s">
        <v>18</v>
      </c>
    </row>
    <row r="32" spans="1:16" ht="12" x14ac:dyDescent="0.15">
      <c r="A32" s="57" t="s">
        <v>22</v>
      </c>
      <c r="B32" s="48" t="s">
        <v>18</v>
      </c>
      <c r="C32" s="48" t="s">
        <v>18</v>
      </c>
      <c r="D32" s="48" t="s">
        <v>18</v>
      </c>
      <c r="E32" s="48" t="s">
        <v>18</v>
      </c>
      <c r="F32" s="87" t="s">
        <v>18</v>
      </c>
      <c r="G32" s="87" t="s">
        <v>18</v>
      </c>
      <c r="H32" s="87" t="s">
        <v>18</v>
      </c>
      <c r="I32" s="87" t="s">
        <v>18</v>
      </c>
      <c r="J32" s="87" t="s">
        <v>18</v>
      </c>
      <c r="K32" s="87" t="s">
        <v>18</v>
      </c>
      <c r="L32" s="87" t="s">
        <v>18</v>
      </c>
    </row>
    <row r="33" spans="1:12" ht="12" x14ac:dyDescent="0.15">
      <c r="A33" s="57" t="s">
        <v>23</v>
      </c>
      <c r="B33" s="48" t="s">
        <v>18</v>
      </c>
      <c r="C33" s="48" t="s">
        <v>18</v>
      </c>
      <c r="D33" s="48" t="s">
        <v>18</v>
      </c>
      <c r="E33" s="48" t="s">
        <v>18</v>
      </c>
      <c r="F33" s="87" t="s">
        <v>18</v>
      </c>
      <c r="G33" s="87" t="s">
        <v>18</v>
      </c>
      <c r="H33" s="87" t="s">
        <v>18</v>
      </c>
      <c r="I33" s="87" t="s">
        <v>18</v>
      </c>
      <c r="J33" s="87" t="s">
        <v>18</v>
      </c>
      <c r="K33" s="87" t="s">
        <v>18</v>
      </c>
      <c r="L33" s="87" t="s">
        <v>18</v>
      </c>
    </row>
    <row r="34" spans="1:12" ht="12" x14ac:dyDescent="0.15">
      <c r="A34" s="57" t="s">
        <v>24</v>
      </c>
      <c r="B34" s="48" t="s">
        <v>18</v>
      </c>
      <c r="C34" s="48" t="s">
        <v>18</v>
      </c>
      <c r="D34" s="48" t="s">
        <v>18</v>
      </c>
      <c r="E34" s="48" t="s">
        <v>18</v>
      </c>
      <c r="F34" s="87" t="s">
        <v>18</v>
      </c>
      <c r="G34" s="87" t="s">
        <v>18</v>
      </c>
      <c r="H34" s="87" t="s">
        <v>18</v>
      </c>
      <c r="I34" s="87" t="s">
        <v>18</v>
      </c>
      <c r="J34" s="87" t="s">
        <v>18</v>
      </c>
      <c r="K34" s="87" t="s">
        <v>18</v>
      </c>
      <c r="L34" s="87" t="s">
        <v>18</v>
      </c>
    </row>
    <row r="35" spans="1:12" ht="12" x14ac:dyDescent="0.15">
      <c r="A35" s="57" t="s">
        <v>25</v>
      </c>
      <c r="B35" s="48" t="s">
        <v>18</v>
      </c>
      <c r="C35" s="48" t="s">
        <v>18</v>
      </c>
      <c r="D35" s="48" t="s">
        <v>18</v>
      </c>
      <c r="E35" s="48" t="s">
        <v>18</v>
      </c>
      <c r="F35" s="87" t="s">
        <v>18</v>
      </c>
      <c r="G35" s="87" t="s">
        <v>18</v>
      </c>
      <c r="H35" s="87" t="s">
        <v>18</v>
      </c>
      <c r="I35" s="87" t="s">
        <v>18</v>
      </c>
      <c r="J35" s="87" t="s">
        <v>18</v>
      </c>
      <c r="K35" s="87" t="s">
        <v>18</v>
      </c>
      <c r="L35" s="87" t="s">
        <v>18</v>
      </c>
    </row>
    <row r="36" spans="1:12" ht="12" x14ac:dyDescent="0.15">
      <c r="A36" s="57" t="s">
        <v>26</v>
      </c>
      <c r="B36" s="48" t="s">
        <v>18</v>
      </c>
      <c r="C36" s="48" t="s">
        <v>18</v>
      </c>
      <c r="D36" s="48" t="s">
        <v>18</v>
      </c>
      <c r="E36" s="48" t="s">
        <v>18</v>
      </c>
      <c r="F36" s="87" t="s">
        <v>18</v>
      </c>
      <c r="G36" s="87" t="s">
        <v>18</v>
      </c>
      <c r="H36" s="87" t="s">
        <v>18</v>
      </c>
      <c r="I36" s="87" t="s">
        <v>18</v>
      </c>
      <c r="J36" s="87" t="s">
        <v>18</v>
      </c>
      <c r="K36" s="87" t="s">
        <v>18</v>
      </c>
      <c r="L36" s="87" t="s">
        <v>18</v>
      </c>
    </row>
    <row r="37" spans="1:12" x14ac:dyDescent="0.15">
      <c r="A37" s="39" t="s">
        <v>136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</row>
    <row r="38" spans="1:12" ht="12" x14ac:dyDescent="0.15">
      <c r="A38" s="89" t="s">
        <v>28</v>
      </c>
      <c r="B38" s="90" t="s">
        <v>18</v>
      </c>
      <c r="C38" s="90" t="s">
        <v>18</v>
      </c>
      <c r="D38" s="90" t="s">
        <v>18</v>
      </c>
      <c r="E38" s="90" t="s">
        <v>18</v>
      </c>
      <c r="F38" s="90" t="s">
        <v>18</v>
      </c>
      <c r="G38" s="90" t="s">
        <v>18</v>
      </c>
      <c r="H38" s="90" t="s">
        <v>18</v>
      </c>
      <c r="I38" s="90" t="s">
        <v>18</v>
      </c>
      <c r="J38" s="90" t="s">
        <v>18</v>
      </c>
      <c r="K38" s="90" t="s">
        <v>18</v>
      </c>
      <c r="L38" s="90" t="s">
        <v>18</v>
      </c>
    </row>
    <row r="39" spans="1:12" ht="12" x14ac:dyDescent="0.15">
      <c r="A39" s="91" t="s">
        <v>26</v>
      </c>
      <c r="B39" s="92" t="s">
        <v>18</v>
      </c>
      <c r="C39" s="92" t="s">
        <v>18</v>
      </c>
      <c r="D39" s="92" t="s">
        <v>18</v>
      </c>
      <c r="E39" s="92" t="s">
        <v>18</v>
      </c>
      <c r="F39" s="92" t="s">
        <v>18</v>
      </c>
      <c r="G39" s="92" t="s">
        <v>18</v>
      </c>
      <c r="H39" s="92" t="s">
        <v>18</v>
      </c>
      <c r="I39" s="92" t="s">
        <v>18</v>
      </c>
      <c r="J39" s="92" t="s">
        <v>18</v>
      </c>
      <c r="K39" s="92" t="s">
        <v>18</v>
      </c>
      <c r="L39" s="92" t="s">
        <v>18</v>
      </c>
    </row>
    <row r="40" spans="1:12" ht="12" x14ac:dyDescent="0.15">
      <c r="A40" s="93" t="s">
        <v>224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</row>
    <row r="41" spans="1:12" ht="12" x14ac:dyDescent="0.15">
      <c r="A41" s="93" t="s">
        <v>219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spans="1:12" x14ac:dyDescent="0.15">
      <c r="A42" s="72" t="s">
        <v>107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</sheetData>
  <pageMargins left="0.25" right="0.25" top="0.75" bottom="0.75" header="0.3" footer="0.3"/>
  <pageSetup scale="7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BE30-BB9A-4141-B6F1-F42B76066A0A}">
  <sheetPr>
    <pageSetUpPr fitToPage="1"/>
  </sheetPr>
  <dimension ref="A1:P3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5.33203125" customWidth="1"/>
  </cols>
  <sheetData>
    <row r="1" spans="1:16" ht="18" x14ac:dyDescent="0.2">
      <c r="A1" s="12" t="s">
        <v>10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</row>
    <row r="2" spans="1:16" ht="18" x14ac:dyDescent="0.2">
      <c r="A2" s="95" t="s">
        <v>6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1:16" x14ac:dyDescent="0.2">
      <c r="A3" s="104" t="s">
        <v>217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4"/>
      <c r="P3" s="94"/>
    </row>
    <row r="4" spans="1:16" ht="12" customHeight="1" x14ac:dyDescent="0.2">
      <c r="A4" s="98" t="s">
        <v>11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4"/>
      <c r="P4" s="94"/>
    </row>
    <row r="5" spans="1:16" ht="12" customHeight="1" thickBot="1" x14ac:dyDescent="0.25">
      <c r="A5" s="139" t="s">
        <v>0</v>
      </c>
      <c r="B5" s="140">
        <v>2008</v>
      </c>
      <c r="C5" s="140">
        <v>2009</v>
      </c>
      <c r="D5" s="140">
        <v>2010</v>
      </c>
      <c r="E5" s="140">
        <v>2011</v>
      </c>
      <c r="F5" s="141">
        <v>2012</v>
      </c>
      <c r="G5" s="140">
        <v>2013</v>
      </c>
      <c r="H5" s="140">
        <v>2014</v>
      </c>
      <c r="I5" s="140">
        <v>2015</v>
      </c>
      <c r="J5" s="140">
        <v>2016</v>
      </c>
      <c r="K5" s="140">
        <v>2017</v>
      </c>
      <c r="L5" s="140">
        <v>2018</v>
      </c>
      <c r="M5" s="141">
        <v>2019</v>
      </c>
      <c r="N5" s="140">
        <v>2020</v>
      </c>
      <c r="O5" s="94"/>
      <c r="P5" s="94"/>
    </row>
    <row r="6" spans="1:16" ht="12" customHeight="1" thickTop="1" x14ac:dyDescent="0.2">
      <c r="A6" s="137" t="s">
        <v>137</v>
      </c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94"/>
      <c r="P6" s="94"/>
    </row>
    <row r="7" spans="1:16" ht="12" customHeight="1" x14ac:dyDescent="0.2">
      <c r="A7" s="105" t="s">
        <v>138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6"/>
      <c r="N7" s="101"/>
      <c r="O7" s="94"/>
      <c r="P7" s="94"/>
    </row>
    <row r="8" spans="1:16" ht="12" customHeight="1" x14ac:dyDescent="0.2">
      <c r="A8" s="102" t="s">
        <v>139</v>
      </c>
      <c r="B8" s="107">
        <v>1761.56</v>
      </c>
      <c r="C8" s="107">
        <v>2897.62</v>
      </c>
      <c r="D8" s="107">
        <v>3190.04</v>
      </c>
      <c r="E8" s="107">
        <v>2646.35</v>
      </c>
      <c r="F8" s="107">
        <v>3167.08</v>
      </c>
      <c r="G8" s="107">
        <v>3167.43</v>
      </c>
      <c r="H8" s="107">
        <v>3365.15</v>
      </c>
      <c r="I8" s="107">
        <v>2882.73</v>
      </c>
      <c r="J8" s="107">
        <v>2880.76</v>
      </c>
      <c r="K8" s="107">
        <v>3402.92</v>
      </c>
      <c r="L8" s="107">
        <v>3068.76</v>
      </c>
      <c r="M8" s="107">
        <v>3222.83</v>
      </c>
      <c r="N8" s="107">
        <v>2843.81</v>
      </c>
      <c r="O8" s="94"/>
      <c r="P8" s="94"/>
    </row>
    <row r="9" spans="1:16" ht="12" customHeight="1" x14ac:dyDescent="0.2">
      <c r="A9" s="102" t="s">
        <v>140</v>
      </c>
      <c r="B9" s="107">
        <v>384663.34</v>
      </c>
      <c r="C9" s="107">
        <v>675670.37</v>
      </c>
      <c r="D9" s="107">
        <v>829161.75</v>
      </c>
      <c r="E9" s="107">
        <v>775780.21</v>
      </c>
      <c r="F9" s="107">
        <v>934542.73</v>
      </c>
      <c r="G9" s="107">
        <v>939896.15</v>
      </c>
      <c r="H9" s="107">
        <v>997576.37</v>
      </c>
      <c r="I9" s="107">
        <v>904769.65</v>
      </c>
      <c r="J9" s="107">
        <v>925994.19</v>
      </c>
      <c r="K9" s="107">
        <v>1052166.75</v>
      </c>
      <c r="L9" s="107">
        <v>936868.96</v>
      </c>
      <c r="M9" s="107">
        <v>937829.94</v>
      </c>
      <c r="N9" s="107">
        <v>862104</v>
      </c>
      <c r="O9" s="94"/>
      <c r="P9" s="94"/>
    </row>
    <row r="10" spans="1:16" ht="12" customHeight="1" x14ac:dyDescent="0.2">
      <c r="A10" s="102" t="s">
        <v>141</v>
      </c>
      <c r="B10" s="100">
        <v>-50.439227342074695</v>
      </c>
      <c r="C10" s="100">
        <v>75.652395156762253</v>
      </c>
      <c r="D10" s="100">
        <v>22.716902622206153</v>
      </c>
      <c r="E10" s="100">
        <v>-6.4380128485184027</v>
      </c>
      <c r="F10" s="100">
        <v>20.464883990789094</v>
      </c>
      <c r="G10" s="100">
        <v>0.57283844046382359</v>
      </c>
      <c r="H10" s="100">
        <v>6.1368716107625261</v>
      </c>
      <c r="I10" s="100">
        <v>-9.3032195620271114</v>
      </c>
      <c r="J10" s="100">
        <v>2.3458501288145466</v>
      </c>
      <c r="K10" s="100">
        <v>13.62563192756102</v>
      </c>
      <c r="L10" s="100">
        <v>-10.958129022799859</v>
      </c>
      <c r="M10" s="100">
        <v>0.10257357656507068</v>
      </c>
      <c r="N10" s="100">
        <v>-8.0745918604389999</v>
      </c>
      <c r="O10" s="94"/>
      <c r="P10" s="115"/>
    </row>
    <row r="11" spans="1:16" ht="12" customHeight="1" x14ac:dyDescent="0.2">
      <c r="A11" s="102" t="s">
        <v>142</v>
      </c>
      <c r="B11" s="107" t="s">
        <v>18</v>
      </c>
      <c r="C11" s="107" t="s">
        <v>18</v>
      </c>
      <c r="D11" s="107" t="s">
        <v>18</v>
      </c>
      <c r="E11" s="107" t="s">
        <v>18</v>
      </c>
      <c r="F11" s="107" t="s">
        <v>18</v>
      </c>
      <c r="G11" s="107" t="s">
        <v>18</v>
      </c>
      <c r="H11" s="107" t="s">
        <v>18</v>
      </c>
      <c r="I11" s="107" t="s">
        <v>18</v>
      </c>
      <c r="J11" s="107" t="s">
        <v>18</v>
      </c>
      <c r="K11" s="107">
        <v>242536</v>
      </c>
      <c r="L11" s="107">
        <v>254388</v>
      </c>
      <c r="M11" s="107">
        <v>233174</v>
      </c>
      <c r="N11" s="107">
        <v>301394.75069299998</v>
      </c>
      <c r="O11" s="94"/>
      <c r="P11" s="94"/>
    </row>
    <row r="12" spans="1:16" ht="12" customHeight="1" x14ac:dyDescent="0.2">
      <c r="A12" s="102" t="s">
        <v>143</v>
      </c>
      <c r="B12" s="107" t="s">
        <v>18</v>
      </c>
      <c r="C12" s="107" t="s">
        <v>18</v>
      </c>
      <c r="D12" s="107" t="s">
        <v>18</v>
      </c>
      <c r="E12" s="107" t="s">
        <v>18</v>
      </c>
      <c r="F12" s="107" t="s">
        <v>18</v>
      </c>
      <c r="G12" s="107" t="s">
        <v>18</v>
      </c>
      <c r="H12" s="107" t="s">
        <v>18</v>
      </c>
      <c r="I12" s="107" t="s">
        <v>18</v>
      </c>
      <c r="J12" s="107" t="s">
        <v>18</v>
      </c>
      <c r="K12" s="107">
        <v>218121</v>
      </c>
      <c r="L12" s="107">
        <v>170725</v>
      </c>
      <c r="M12" s="107">
        <v>147600</v>
      </c>
      <c r="N12" s="107">
        <v>341953.20100155304</v>
      </c>
      <c r="O12" s="94"/>
      <c r="P12" s="94"/>
    </row>
    <row r="13" spans="1:16" ht="12" customHeight="1" x14ac:dyDescent="0.2">
      <c r="A13" s="102" t="s">
        <v>144</v>
      </c>
      <c r="B13" s="107">
        <v>767</v>
      </c>
      <c r="C13" s="107">
        <v>773</v>
      </c>
      <c r="D13" s="107">
        <v>778</v>
      </c>
      <c r="E13" s="107">
        <v>773</v>
      </c>
      <c r="F13" s="107">
        <v>776</v>
      </c>
      <c r="G13" s="107">
        <v>776</v>
      </c>
      <c r="H13" s="107">
        <v>775</v>
      </c>
      <c r="I13" s="107">
        <v>769</v>
      </c>
      <c r="J13" s="107">
        <v>757</v>
      </c>
      <c r="K13" s="107">
        <v>750</v>
      </c>
      <c r="L13" s="107">
        <v>741</v>
      </c>
      <c r="M13" s="107">
        <v>723</v>
      </c>
      <c r="N13" s="107">
        <v>696</v>
      </c>
      <c r="O13" s="94"/>
      <c r="P13" s="94"/>
    </row>
    <row r="14" spans="1:16" ht="12" customHeight="1" x14ac:dyDescent="0.2">
      <c r="A14" s="102" t="s">
        <v>145</v>
      </c>
      <c r="B14" s="107">
        <v>35</v>
      </c>
      <c r="C14" s="107">
        <v>22</v>
      </c>
      <c r="D14" s="107">
        <v>32</v>
      </c>
      <c r="E14" s="107">
        <v>22</v>
      </c>
      <c r="F14" s="107">
        <v>22</v>
      </c>
      <c r="G14" s="107">
        <v>27</v>
      </c>
      <c r="H14" s="107">
        <v>32</v>
      </c>
      <c r="I14" s="107">
        <v>15</v>
      </c>
      <c r="J14" s="107">
        <v>18</v>
      </c>
      <c r="K14" s="107">
        <v>24</v>
      </c>
      <c r="L14" s="107">
        <v>17</v>
      </c>
      <c r="M14" s="107">
        <v>13</v>
      </c>
      <c r="N14" s="107">
        <v>6</v>
      </c>
      <c r="O14" s="94"/>
      <c r="P14" s="94"/>
    </row>
    <row r="15" spans="1:16" ht="12" customHeight="1" x14ac:dyDescent="0.2">
      <c r="A15" s="102" t="s">
        <v>146</v>
      </c>
      <c r="B15" s="108" t="s">
        <v>18</v>
      </c>
      <c r="C15" s="108" t="s">
        <v>18</v>
      </c>
      <c r="D15" s="108" t="s">
        <v>18</v>
      </c>
      <c r="E15" s="108" t="s">
        <v>18</v>
      </c>
      <c r="F15" s="108" t="s">
        <v>18</v>
      </c>
      <c r="G15" s="108" t="s">
        <v>18</v>
      </c>
      <c r="H15" s="108" t="s">
        <v>18</v>
      </c>
      <c r="I15" s="108" t="s">
        <v>18</v>
      </c>
      <c r="J15" s="108" t="s">
        <v>18</v>
      </c>
      <c r="K15" s="108" t="s">
        <v>18</v>
      </c>
      <c r="L15" s="108" t="s">
        <v>18</v>
      </c>
      <c r="M15" s="108" t="s">
        <v>18</v>
      </c>
      <c r="N15" s="107">
        <v>34</v>
      </c>
      <c r="O15" s="94"/>
      <c r="P15" s="94"/>
    </row>
    <row r="16" spans="1:16" ht="12" customHeight="1" x14ac:dyDescent="0.2">
      <c r="A16" s="105" t="s">
        <v>147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</row>
    <row r="17" spans="1:14" ht="12" customHeight="1" x14ac:dyDescent="0.2">
      <c r="A17" s="114" t="s">
        <v>148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</row>
    <row r="18" spans="1:14" ht="12" customHeight="1" x14ac:dyDescent="0.2">
      <c r="A18" s="102" t="s">
        <v>149</v>
      </c>
      <c r="B18" s="110">
        <v>797.38</v>
      </c>
      <c r="C18" s="110">
        <v>1230.73</v>
      </c>
      <c r="D18" s="110">
        <v>1144.8599999999999</v>
      </c>
      <c r="E18" s="110">
        <v>815.77</v>
      </c>
      <c r="F18" s="110">
        <v>930.26</v>
      </c>
      <c r="G18" s="110">
        <v>1075.74</v>
      </c>
      <c r="H18" s="110">
        <v>735.89</v>
      </c>
      <c r="I18" s="110">
        <v>496.61</v>
      </c>
      <c r="J18" s="110">
        <v>441.1</v>
      </c>
      <c r="K18" s="107">
        <v>469.92</v>
      </c>
      <c r="L18" s="107">
        <v>309.54000000000002</v>
      </c>
      <c r="M18" s="107">
        <v>272.39</v>
      </c>
      <c r="N18" s="107">
        <v>316.10000000000002</v>
      </c>
    </row>
    <row r="19" spans="1:14" ht="12" customHeight="1" x14ac:dyDescent="0.2">
      <c r="A19" s="102" t="s">
        <v>150</v>
      </c>
      <c r="B19" s="110">
        <v>3562.3</v>
      </c>
      <c r="C19" s="110">
        <v>5325.3</v>
      </c>
      <c r="D19" s="110">
        <v>6462.3</v>
      </c>
      <c r="E19" s="110">
        <v>5347.2</v>
      </c>
      <c r="F19" s="110">
        <v>6781.8</v>
      </c>
      <c r="G19" s="110">
        <v>9325.9</v>
      </c>
      <c r="H19" s="110">
        <v>10790.9</v>
      </c>
      <c r="I19" s="110">
        <v>9521.4</v>
      </c>
      <c r="J19" s="110">
        <v>9233.2000000000007</v>
      </c>
      <c r="K19" s="107">
        <v>12819.3</v>
      </c>
      <c r="L19" s="107">
        <v>10533.9</v>
      </c>
      <c r="M19" s="107">
        <v>9809</v>
      </c>
      <c r="N19" s="107">
        <v>10974.729175207998</v>
      </c>
    </row>
    <row r="20" spans="1:14" ht="12" customHeight="1" x14ac:dyDescent="0.2">
      <c r="A20" s="102" t="s">
        <v>141</v>
      </c>
      <c r="B20" s="108" t="s">
        <v>18</v>
      </c>
      <c r="C20" s="100">
        <v>49.490497712152262</v>
      </c>
      <c r="D20" s="100">
        <v>21.350909807898145</v>
      </c>
      <c r="E20" s="100">
        <v>-17.255466320040856</v>
      </c>
      <c r="F20" s="100">
        <v>26.828994614003598</v>
      </c>
      <c r="G20" s="100">
        <v>37.513639446754539</v>
      </c>
      <c r="H20" s="100">
        <v>15.708939619768602</v>
      </c>
      <c r="I20" s="100">
        <v>-11.764542345865499</v>
      </c>
      <c r="J20" s="100">
        <v>-3.0268657970466415</v>
      </c>
      <c r="K20" s="100">
        <v>38.839189013559746</v>
      </c>
      <c r="L20" s="100">
        <v>-17.827806510495893</v>
      </c>
      <c r="M20" s="100">
        <v>-6.8815918130986597</v>
      </c>
      <c r="N20" s="100">
        <v>11.88428152928941</v>
      </c>
    </row>
    <row r="21" spans="1:14" ht="12" customHeight="1" x14ac:dyDescent="0.2">
      <c r="A21" s="102" t="s">
        <v>142</v>
      </c>
      <c r="B21" s="108" t="s">
        <v>18</v>
      </c>
      <c r="C21" s="108" t="s">
        <v>18</v>
      </c>
      <c r="D21" s="108" t="s">
        <v>18</v>
      </c>
      <c r="E21" s="108" t="s">
        <v>18</v>
      </c>
      <c r="F21" s="108" t="s">
        <v>18</v>
      </c>
      <c r="G21" s="108" t="s">
        <v>18</v>
      </c>
      <c r="H21" s="108" t="s">
        <v>18</v>
      </c>
      <c r="I21" s="108" t="s">
        <v>18</v>
      </c>
      <c r="J21" s="108" t="s">
        <v>18</v>
      </c>
      <c r="K21" s="107">
        <v>9420</v>
      </c>
      <c r="L21" s="107">
        <v>3522</v>
      </c>
      <c r="M21" s="107">
        <v>3017</v>
      </c>
      <c r="N21" s="107">
        <v>15985.458232724</v>
      </c>
    </row>
    <row r="22" spans="1:14" ht="12" customHeight="1" x14ac:dyDescent="0.2">
      <c r="A22" s="102" t="s">
        <v>143</v>
      </c>
      <c r="B22" s="108" t="s">
        <v>18</v>
      </c>
      <c r="C22" s="108" t="s">
        <v>18</v>
      </c>
      <c r="D22" s="108" t="s">
        <v>18</v>
      </c>
      <c r="E22" s="108" t="s">
        <v>18</v>
      </c>
      <c r="F22" s="108" t="s">
        <v>18</v>
      </c>
      <c r="G22" s="108" t="s">
        <v>18</v>
      </c>
      <c r="H22" s="108" t="s">
        <v>18</v>
      </c>
      <c r="I22" s="108" t="s">
        <v>18</v>
      </c>
      <c r="J22" s="108" t="s">
        <v>18</v>
      </c>
      <c r="K22" s="107">
        <v>139682</v>
      </c>
      <c r="L22" s="107">
        <v>64512</v>
      </c>
      <c r="M22" s="107">
        <v>49519</v>
      </c>
      <c r="N22" s="107">
        <v>140536.358045</v>
      </c>
    </row>
    <row r="23" spans="1:14" ht="12" customHeight="1" x14ac:dyDescent="0.2">
      <c r="A23" s="102" t="s">
        <v>151</v>
      </c>
      <c r="B23" s="107">
        <v>133</v>
      </c>
      <c r="C23" s="107">
        <v>134</v>
      </c>
      <c r="D23" s="107">
        <v>133</v>
      </c>
      <c r="E23" s="107">
        <v>136</v>
      </c>
      <c r="F23" s="107">
        <v>139</v>
      </c>
      <c r="G23" s="107">
        <v>139</v>
      </c>
      <c r="H23" s="107">
        <v>155</v>
      </c>
      <c r="I23" s="107">
        <v>172</v>
      </c>
      <c r="J23" s="107">
        <v>185</v>
      </c>
      <c r="K23" s="107">
        <v>200</v>
      </c>
      <c r="L23" s="107">
        <v>214</v>
      </c>
      <c r="M23" s="107">
        <v>216</v>
      </c>
      <c r="N23" s="107">
        <v>217</v>
      </c>
    </row>
    <row r="24" spans="1:14" ht="12" customHeight="1" x14ac:dyDescent="0.2">
      <c r="A24" s="102" t="s">
        <v>152</v>
      </c>
      <c r="B24" s="107">
        <v>7</v>
      </c>
      <c r="C24" s="107">
        <v>14</v>
      </c>
      <c r="D24" s="107">
        <v>6</v>
      </c>
      <c r="E24" s="107">
        <v>12</v>
      </c>
      <c r="F24" s="107">
        <v>8</v>
      </c>
      <c r="G24" s="107">
        <v>12</v>
      </c>
      <c r="H24" s="107">
        <v>19</v>
      </c>
      <c r="I24" s="107">
        <v>12</v>
      </c>
      <c r="J24" s="107">
        <v>11</v>
      </c>
      <c r="K24" s="107" t="s">
        <v>18</v>
      </c>
      <c r="L24" s="107">
        <v>12</v>
      </c>
      <c r="M24" s="107">
        <v>7</v>
      </c>
      <c r="N24" s="107">
        <v>6</v>
      </c>
    </row>
    <row r="25" spans="1:14" ht="12" customHeight="1" x14ac:dyDescent="0.2">
      <c r="A25" s="102" t="s">
        <v>153</v>
      </c>
      <c r="B25" s="107">
        <v>2</v>
      </c>
      <c r="C25" s="107">
        <v>1</v>
      </c>
      <c r="D25" s="107">
        <v>6</v>
      </c>
      <c r="E25" s="107">
        <v>4</v>
      </c>
      <c r="F25" s="107">
        <v>2</v>
      </c>
      <c r="G25" s="107">
        <v>5</v>
      </c>
      <c r="H25" s="107">
        <v>2</v>
      </c>
      <c r="I25" s="107">
        <v>3</v>
      </c>
      <c r="J25" s="107">
        <v>4</v>
      </c>
      <c r="K25" s="107" t="s">
        <v>18</v>
      </c>
      <c r="L25" s="107" t="s">
        <v>18</v>
      </c>
      <c r="M25" s="107">
        <v>5</v>
      </c>
      <c r="N25" s="107">
        <v>5</v>
      </c>
    </row>
    <row r="26" spans="1:14" ht="12" customHeight="1" x14ac:dyDescent="0.2">
      <c r="A26" s="111" t="s">
        <v>154</v>
      </c>
      <c r="B26" s="112" t="s">
        <v>18</v>
      </c>
      <c r="C26" s="112" t="s">
        <v>18</v>
      </c>
      <c r="D26" s="112" t="s">
        <v>18</v>
      </c>
      <c r="E26" s="112" t="s">
        <v>18</v>
      </c>
      <c r="F26" s="112" t="s">
        <v>18</v>
      </c>
      <c r="G26" s="112" t="s">
        <v>18</v>
      </c>
      <c r="H26" s="112" t="s">
        <v>18</v>
      </c>
      <c r="I26" s="112" t="s">
        <v>18</v>
      </c>
      <c r="J26" s="112" t="s">
        <v>18</v>
      </c>
      <c r="K26" s="112" t="s">
        <v>18</v>
      </c>
      <c r="L26" s="112" t="s">
        <v>18</v>
      </c>
      <c r="M26" s="112" t="s">
        <v>18</v>
      </c>
      <c r="N26" s="112">
        <v>0</v>
      </c>
    </row>
    <row r="27" spans="1:14" ht="12" customHeight="1" x14ac:dyDescent="0.2">
      <c r="A27" s="102" t="s">
        <v>155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</row>
    <row r="28" spans="1:14" ht="12" customHeight="1" x14ac:dyDescent="0.2">
      <c r="A28" s="102" t="s">
        <v>156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</row>
    <row r="29" spans="1:14" ht="12" customHeight="1" x14ac:dyDescent="0.2">
      <c r="A29" s="162" t="s">
        <v>157</v>
      </c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</row>
    <row r="30" spans="1:14" ht="12" customHeight="1" x14ac:dyDescent="0.2">
      <c r="A30" s="97" t="s">
        <v>158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</row>
  </sheetData>
  <mergeCells count="1">
    <mergeCell ref="A29:N29"/>
  </mergeCells>
  <pageMargins left="0.25" right="0.25" top="0.75" bottom="0.75" header="0.3" footer="0.3"/>
  <pageSetup scale="7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0DA0-6242-4BB8-B357-FF4D58358712}">
  <sheetPr>
    <pageSetUpPr fitToPage="1"/>
  </sheetPr>
  <dimension ref="A1:D39"/>
  <sheetViews>
    <sheetView workbookViewId="0">
      <selection activeCell="A3" sqref="A3"/>
    </sheetView>
  </sheetViews>
  <sheetFormatPr baseColWidth="10" defaultColWidth="8.5" defaultRowHeight="11" x14ac:dyDescent="0.15"/>
  <cols>
    <col min="1" max="1" width="47" style="135" customWidth="1"/>
    <col min="2" max="2" width="11.6640625" style="136" customWidth="1"/>
    <col min="3" max="3" width="2.5" style="136" customWidth="1"/>
    <col min="4" max="4" width="103.1640625" style="135" customWidth="1"/>
    <col min="5" max="16384" width="8.5" style="96"/>
  </cols>
  <sheetData>
    <row r="1" spans="1:4" ht="18" x14ac:dyDescent="0.15">
      <c r="A1" s="12" t="s">
        <v>10</v>
      </c>
      <c r="B1" s="96"/>
      <c r="C1" s="96"/>
      <c r="D1" s="96"/>
    </row>
    <row r="2" spans="1:4" ht="18" x14ac:dyDescent="0.2">
      <c r="A2" s="95" t="s">
        <v>6</v>
      </c>
      <c r="B2" s="96"/>
      <c r="C2" s="96"/>
      <c r="D2" s="96"/>
    </row>
    <row r="3" spans="1:4" ht="13" x14ac:dyDescent="0.15">
      <c r="A3" s="1" t="s">
        <v>216</v>
      </c>
      <c r="B3" s="116"/>
      <c r="C3" s="116"/>
      <c r="D3" s="117"/>
    </row>
    <row r="4" spans="1:4" ht="15" customHeight="1" x14ac:dyDescent="0.15">
      <c r="A4" s="164" t="s">
        <v>159</v>
      </c>
      <c r="B4" s="164"/>
      <c r="C4" s="164"/>
      <c r="D4" s="164"/>
    </row>
    <row r="5" spans="1:4" ht="15" customHeight="1" x14ac:dyDescent="0.15">
      <c r="A5" s="165" t="s">
        <v>160</v>
      </c>
      <c r="B5" s="165"/>
      <c r="C5" s="166" t="s">
        <v>161</v>
      </c>
      <c r="D5" s="166"/>
    </row>
    <row r="6" spans="1:4" ht="15" customHeight="1" x14ac:dyDescent="0.15">
      <c r="A6" s="163" t="s">
        <v>162</v>
      </c>
      <c r="B6" s="163"/>
      <c r="C6" s="163"/>
      <c r="D6" s="163"/>
    </row>
    <row r="7" spans="1:4" ht="12" x14ac:dyDescent="0.15">
      <c r="A7" s="119" t="s">
        <v>163</v>
      </c>
      <c r="B7" s="118"/>
      <c r="C7" s="167" t="s">
        <v>164</v>
      </c>
      <c r="D7" s="167"/>
    </row>
    <row r="8" spans="1:4" ht="15" customHeight="1" x14ac:dyDescent="0.15">
      <c r="A8" s="163" t="s">
        <v>166</v>
      </c>
      <c r="B8" s="163"/>
      <c r="C8" s="163"/>
      <c r="D8" s="163"/>
    </row>
    <row r="9" spans="1:4" x14ac:dyDescent="0.15">
      <c r="A9" s="168" t="s">
        <v>167</v>
      </c>
      <c r="B9" s="168"/>
      <c r="C9" s="168" t="s">
        <v>168</v>
      </c>
      <c r="D9" s="168"/>
    </row>
    <row r="10" spans="1:4" x14ac:dyDescent="0.15">
      <c r="A10" s="169" t="s">
        <v>167</v>
      </c>
      <c r="B10" s="169"/>
      <c r="C10" s="169" t="s">
        <v>169</v>
      </c>
      <c r="D10" s="169"/>
    </row>
    <row r="11" spans="1:4" ht="11.25" customHeight="1" x14ac:dyDescent="0.15">
      <c r="A11" s="170" t="s">
        <v>170</v>
      </c>
      <c r="B11" s="170"/>
      <c r="C11" s="169" t="s">
        <v>171</v>
      </c>
      <c r="D11" s="169"/>
    </row>
    <row r="12" spans="1:4" x14ac:dyDescent="0.15">
      <c r="A12" s="170" t="s">
        <v>172</v>
      </c>
      <c r="B12" s="170"/>
      <c r="C12" s="169" t="s">
        <v>173</v>
      </c>
      <c r="D12" s="169"/>
    </row>
    <row r="13" spans="1:4" x14ac:dyDescent="0.15">
      <c r="A13" s="169" t="s">
        <v>174</v>
      </c>
      <c r="B13" s="169"/>
      <c r="C13" s="169" t="s">
        <v>175</v>
      </c>
      <c r="D13" s="169"/>
    </row>
    <row r="14" spans="1:4" x14ac:dyDescent="0.15">
      <c r="A14" s="171" t="s">
        <v>176</v>
      </c>
      <c r="B14" s="171"/>
      <c r="C14" s="171" t="s">
        <v>177</v>
      </c>
      <c r="D14" s="171"/>
    </row>
    <row r="15" spans="1:4" ht="15" customHeight="1" x14ac:dyDescent="0.15">
      <c r="A15" s="164" t="s">
        <v>178</v>
      </c>
      <c r="B15" s="164"/>
      <c r="C15" s="164"/>
      <c r="D15" s="164"/>
    </row>
    <row r="16" spans="1:4" s="120" customFormat="1" ht="15" customHeight="1" x14ac:dyDescent="0.15">
      <c r="A16" s="172" t="s">
        <v>160</v>
      </c>
      <c r="B16" s="172"/>
      <c r="C16" s="173" t="s">
        <v>179</v>
      </c>
      <c r="D16" s="173"/>
    </row>
    <row r="17" spans="1:4" x14ac:dyDescent="0.15">
      <c r="A17" s="174" t="s">
        <v>180</v>
      </c>
      <c r="B17" s="174"/>
      <c r="C17" s="175" t="s">
        <v>181</v>
      </c>
      <c r="D17" s="175"/>
    </row>
    <row r="18" spans="1:4" ht="24" customHeight="1" x14ac:dyDescent="0.15">
      <c r="A18" s="174" t="s">
        <v>182</v>
      </c>
      <c r="B18" s="174"/>
      <c r="C18" s="174" t="s">
        <v>183</v>
      </c>
      <c r="D18" s="174"/>
    </row>
    <row r="19" spans="1:4" x14ac:dyDescent="0.15">
      <c r="A19" s="174" t="s">
        <v>184</v>
      </c>
      <c r="B19" s="174"/>
      <c r="C19" s="175" t="s">
        <v>185</v>
      </c>
      <c r="D19" s="175"/>
    </row>
    <row r="20" spans="1:4" ht="36" customHeight="1" x14ac:dyDescent="0.15">
      <c r="A20" s="174" t="s">
        <v>187</v>
      </c>
      <c r="B20" s="174"/>
      <c r="C20" s="175" t="s">
        <v>188</v>
      </c>
      <c r="D20" s="175"/>
    </row>
    <row r="21" spans="1:4" s="121" customFormat="1" ht="15" customHeight="1" x14ac:dyDescent="0.2">
      <c r="A21" s="181" t="s">
        <v>189</v>
      </c>
      <c r="B21" s="181"/>
      <c r="C21" s="181"/>
      <c r="D21" s="181"/>
    </row>
    <row r="22" spans="1:4" s="121" customFormat="1" ht="28" x14ac:dyDescent="0.2">
      <c r="A22" s="122" t="s">
        <v>160</v>
      </c>
      <c r="B22" s="123" t="s">
        <v>190</v>
      </c>
      <c r="C22" s="182" t="s">
        <v>161</v>
      </c>
      <c r="D22" s="182"/>
    </row>
    <row r="23" spans="1:4" ht="12" x14ac:dyDescent="0.15">
      <c r="A23" s="124" t="s">
        <v>191</v>
      </c>
      <c r="B23" s="183" t="s">
        <v>186</v>
      </c>
      <c r="C23" s="125" t="s">
        <v>192</v>
      </c>
      <c r="D23" s="126"/>
    </row>
    <row r="24" spans="1:4" ht="12" x14ac:dyDescent="0.15">
      <c r="A24" s="127"/>
      <c r="B24" s="177"/>
      <c r="C24" s="116" t="s">
        <v>193</v>
      </c>
      <c r="D24" s="117" t="s">
        <v>194</v>
      </c>
    </row>
    <row r="25" spans="1:4" ht="12" x14ac:dyDescent="0.15">
      <c r="A25" s="127"/>
      <c r="B25" s="177"/>
      <c r="C25" s="116" t="s">
        <v>195</v>
      </c>
      <c r="D25" s="117" t="s">
        <v>196</v>
      </c>
    </row>
    <row r="26" spans="1:4" ht="12" x14ac:dyDescent="0.15">
      <c r="A26" s="127"/>
      <c r="B26" s="177"/>
      <c r="C26" s="116" t="s">
        <v>197</v>
      </c>
      <c r="D26" s="117" t="s">
        <v>198</v>
      </c>
    </row>
    <row r="27" spans="1:4" ht="12" x14ac:dyDescent="0.15">
      <c r="A27" s="128"/>
      <c r="B27" s="174"/>
      <c r="C27" s="129" t="s">
        <v>199</v>
      </c>
      <c r="D27" s="130" t="s">
        <v>200</v>
      </c>
    </row>
    <row r="28" spans="1:4" x14ac:dyDescent="0.15">
      <c r="A28" s="176" t="s">
        <v>201</v>
      </c>
      <c r="B28" s="176" t="s">
        <v>186</v>
      </c>
      <c r="C28" s="178" t="s">
        <v>202</v>
      </c>
      <c r="D28" s="178"/>
    </row>
    <row r="29" spans="1:4" x14ac:dyDescent="0.15">
      <c r="A29" s="177"/>
      <c r="B29" s="177"/>
      <c r="C29" s="131" t="s">
        <v>193</v>
      </c>
      <c r="D29" s="131" t="s">
        <v>203</v>
      </c>
    </row>
    <row r="30" spans="1:4" ht="12" x14ac:dyDescent="0.15">
      <c r="A30" s="177"/>
      <c r="B30" s="177"/>
      <c r="C30" s="127" t="s">
        <v>195</v>
      </c>
      <c r="D30" s="127" t="s">
        <v>204</v>
      </c>
    </row>
    <row r="31" spans="1:4" ht="12" x14ac:dyDescent="0.15">
      <c r="A31" s="177"/>
      <c r="B31" s="177"/>
      <c r="C31" s="127" t="s">
        <v>197</v>
      </c>
      <c r="D31" s="127" t="s">
        <v>205</v>
      </c>
    </row>
    <row r="32" spans="1:4" ht="12" x14ac:dyDescent="0.15">
      <c r="A32" s="174"/>
      <c r="B32" s="174"/>
      <c r="C32" s="128" t="s">
        <v>199</v>
      </c>
      <c r="D32" s="128" t="s">
        <v>206</v>
      </c>
    </row>
    <row r="33" spans="1:4" ht="12" x14ac:dyDescent="0.15">
      <c r="A33" s="132" t="s">
        <v>207</v>
      </c>
      <c r="B33" s="176" t="s">
        <v>165</v>
      </c>
      <c r="C33" s="133" t="s">
        <v>193</v>
      </c>
      <c r="D33" s="133" t="s">
        <v>208</v>
      </c>
    </row>
    <row r="34" spans="1:4" ht="12" x14ac:dyDescent="0.15">
      <c r="A34" s="127"/>
      <c r="B34" s="177"/>
      <c r="C34" s="131" t="s">
        <v>195</v>
      </c>
      <c r="D34" s="127" t="s">
        <v>209</v>
      </c>
    </row>
    <row r="35" spans="1:4" ht="12" x14ac:dyDescent="0.15">
      <c r="A35" s="127"/>
      <c r="B35" s="177"/>
      <c r="C35" s="131" t="s">
        <v>197</v>
      </c>
      <c r="D35" s="127" t="s">
        <v>210</v>
      </c>
    </row>
    <row r="36" spans="1:4" ht="12" x14ac:dyDescent="0.15">
      <c r="A36" s="128"/>
      <c r="B36" s="174"/>
      <c r="C36" s="134" t="s">
        <v>199</v>
      </c>
      <c r="D36" s="128" t="s">
        <v>211</v>
      </c>
    </row>
    <row r="37" spans="1:4" x14ac:dyDescent="0.15">
      <c r="A37" s="176" t="s">
        <v>212</v>
      </c>
      <c r="B37" s="161" t="s">
        <v>213</v>
      </c>
      <c r="C37" s="177" t="s">
        <v>214</v>
      </c>
      <c r="D37" s="177"/>
    </row>
    <row r="38" spans="1:4" ht="24" customHeight="1" x14ac:dyDescent="0.15">
      <c r="A38" s="179"/>
      <c r="B38" s="180"/>
      <c r="C38" s="179"/>
      <c r="D38" s="179"/>
    </row>
    <row r="39" spans="1:4" x14ac:dyDescent="0.15">
      <c r="A39" s="102" t="s">
        <v>215</v>
      </c>
      <c r="B39" s="102"/>
      <c r="C39" s="102"/>
      <c r="D39" s="102"/>
    </row>
  </sheetData>
  <mergeCells count="39">
    <mergeCell ref="B33:B36"/>
    <mergeCell ref="A37:A38"/>
    <mergeCell ref="B37:B38"/>
    <mergeCell ref="C37:D38"/>
    <mergeCell ref="A20:B20"/>
    <mergeCell ref="C20:D20"/>
    <mergeCell ref="A21:D21"/>
    <mergeCell ref="C22:D22"/>
    <mergeCell ref="B23:B27"/>
    <mergeCell ref="A18:B18"/>
    <mergeCell ref="C18:D18"/>
    <mergeCell ref="A19:B19"/>
    <mergeCell ref="C19:D19"/>
    <mergeCell ref="A28:A32"/>
    <mergeCell ref="B28:B32"/>
    <mergeCell ref="C28:D28"/>
    <mergeCell ref="A15:D15"/>
    <mergeCell ref="A16:B16"/>
    <mergeCell ref="C16:D16"/>
    <mergeCell ref="A17:B17"/>
    <mergeCell ref="C17:D17"/>
    <mergeCell ref="A12:B12"/>
    <mergeCell ref="C12:D12"/>
    <mergeCell ref="A13:B13"/>
    <mergeCell ref="C13:D13"/>
    <mergeCell ref="A14:B14"/>
    <mergeCell ref="C14:D14"/>
    <mergeCell ref="A9:B9"/>
    <mergeCell ref="C9:D9"/>
    <mergeCell ref="A10:B10"/>
    <mergeCell ref="C10:D10"/>
    <mergeCell ref="A11:B11"/>
    <mergeCell ref="C11:D11"/>
    <mergeCell ref="A8:D8"/>
    <mergeCell ref="A4:D4"/>
    <mergeCell ref="A5:B5"/>
    <mergeCell ref="C5:D5"/>
    <mergeCell ref="A6:D6"/>
    <mergeCell ref="C7:D7"/>
  </mergeCells>
  <pageMargins left="0.25" right="0.25" top="0.75" bottom="0.75" header="0.3" footer="0.3"/>
  <pageSetup scale="6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1_SIN</vt:lpstr>
      <vt:lpstr>Table 2_SIN</vt:lpstr>
      <vt:lpstr>Table 3_SIN</vt:lpstr>
      <vt:lpstr>Table 4_SIN</vt:lpstr>
      <vt:lpstr>Table 5_SIN</vt:lpstr>
      <vt:lpstr>Table 6_SIN</vt:lpstr>
    </vt:vector>
  </TitlesOfParts>
  <Manager/>
  <Company>Asian Development Bank</Company>
  <LinksUpToDate>false</LinksUpToDate>
  <SharedDoc>false</SharedDoc>
  <HyperlinkBase>https://data.adb.org/dataset/asia-small-and-medium-sized-enterprise-monitor-2021-volume-1-country-and-regional-reviews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ADB SME Monitor - Singapore</dc:title>
  <dc:subject>ADB MSME, Micro Small and Medium Enterprises in Asia</dc:subject>
  <dc:creator>Asian Development Bank</dc:creator>
  <cp:keywords>ADB SME Monitor, Banking</cp:keywords>
  <dc:description/>
  <cp:lastModifiedBy>Mark Christopher Cham</cp:lastModifiedBy>
  <cp:lastPrinted>2021-11-08T17:10:29Z</cp:lastPrinted>
  <dcterms:created xsi:type="dcterms:W3CDTF">2015-06-05T18:17:20Z</dcterms:created>
  <dcterms:modified xsi:type="dcterms:W3CDTF">2021-11-19T02:22:16Z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7d4574-7375-4d17-b29c-6e4c6df0fcb0_Enabled">
    <vt:lpwstr>true</vt:lpwstr>
  </property>
  <property fmtid="{D5CDD505-2E9C-101B-9397-08002B2CF9AE}" pid="3" name="MSIP_Label_817d4574-7375-4d17-b29c-6e4c6df0fcb0_SetDate">
    <vt:lpwstr>2021-11-08T16:45:06Z</vt:lpwstr>
  </property>
  <property fmtid="{D5CDD505-2E9C-101B-9397-08002B2CF9AE}" pid="4" name="MSIP_Label_817d4574-7375-4d17-b29c-6e4c6df0fcb0_Method">
    <vt:lpwstr>Standard</vt:lpwstr>
  </property>
  <property fmtid="{D5CDD505-2E9C-101B-9397-08002B2CF9AE}" pid="5" name="MSIP_Label_817d4574-7375-4d17-b29c-6e4c6df0fcb0_Name">
    <vt:lpwstr>ADB Internal</vt:lpwstr>
  </property>
  <property fmtid="{D5CDD505-2E9C-101B-9397-08002B2CF9AE}" pid="6" name="MSIP_Label_817d4574-7375-4d17-b29c-6e4c6df0fcb0_SiteId">
    <vt:lpwstr>9495d6bb-41c2-4c58-848f-92e52cf3d640</vt:lpwstr>
  </property>
  <property fmtid="{D5CDD505-2E9C-101B-9397-08002B2CF9AE}" pid="7" name="MSIP_Label_817d4574-7375-4d17-b29c-6e4c6df0fcb0_ActionId">
    <vt:lpwstr>930faaae-d0a3-42e8-b799-43cd3c0caf3b</vt:lpwstr>
  </property>
  <property fmtid="{D5CDD505-2E9C-101B-9397-08002B2CF9AE}" pid="8" name="MSIP_Label_817d4574-7375-4d17-b29c-6e4c6df0fcb0_ContentBits">
    <vt:lpwstr>2</vt:lpwstr>
  </property>
</Properties>
</file>