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12 DECEMBER\"/>
    </mc:Choice>
  </mc:AlternateContent>
  <xr:revisionPtr revIDLastSave="0" documentId="13_ncr:1_{BB355F10-94AD-4C01-8065-A4A0E736F5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0" i="11" l="1"/>
  <c r="AB505" i="1"/>
  <c r="AB474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111" i="1"/>
  <c r="AC17" i="8" l="1"/>
  <c r="E60" i="8"/>
  <c r="K60" i="8"/>
  <c r="Q60" i="8"/>
  <c r="W60" i="8"/>
  <c r="D61" i="8"/>
  <c r="I61" i="8"/>
  <c r="J61" i="8"/>
  <c r="O61" i="8"/>
  <c r="P61" i="8"/>
  <c r="U61" i="8"/>
  <c r="V61" i="8"/>
  <c r="H62" i="8"/>
  <c r="I62" i="8"/>
  <c r="N62" i="8"/>
  <c r="O62" i="8"/>
  <c r="T62" i="8"/>
  <c r="U62" i="8"/>
  <c r="Z62" i="8"/>
  <c r="AA62" i="8"/>
  <c r="AB12" i="8"/>
  <c r="AB18" i="8"/>
  <c r="AB24" i="8"/>
  <c r="AB7" i="8"/>
  <c r="K60" i="9"/>
  <c r="Q60" i="9"/>
  <c r="W60" i="9"/>
  <c r="J61" i="9"/>
  <c r="P61" i="9"/>
  <c r="V61" i="9"/>
  <c r="I62" i="9"/>
  <c r="O62" i="9"/>
  <c r="U62" i="9"/>
  <c r="AA62" i="9"/>
  <c r="A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C7" i="10" s="1"/>
  <c r="D7" i="5"/>
  <c r="D7" i="10" s="1"/>
  <c r="E7" i="5"/>
  <c r="E7" i="10" s="1"/>
  <c r="F7" i="5"/>
  <c r="F7" i="10" s="1"/>
  <c r="G7" i="5"/>
  <c r="H7" i="5"/>
  <c r="I7" i="5"/>
  <c r="I7" i="10" s="1"/>
  <c r="J7" i="5"/>
  <c r="J7" i="10" s="1"/>
  <c r="K7" i="5"/>
  <c r="K7" i="10" s="1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U7" i="5"/>
  <c r="U7" i="10" s="1"/>
  <c r="V7" i="5"/>
  <c r="V7" i="10" s="1"/>
  <c r="W7" i="5"/>
  <c r="W7" i="10" s="1"/>
  <c r="X7" i="5"/>
  <c r="X7" i="10" s="1"/>
  <c r="Y7" i="5"/>
  <c r="Z7" i="5"/>
  <c r="AA7" i="5"/>
  <c r="AA7" i="10" s="1"/>
  <c r="C8" i="5"/>
  <c r="C8" i="10" s="1"/>
  <c r="D8" i="5"/>
  <c r="E8" i="5"/>
  <c r="E8" i="10" s="1"/>
  <c r="F8" i="5"/>
  <c r="G8" i="5"/>
  <c r="H8" i="5"/>
  <c r="H8" i="10" s="1"/>
  <c r="I8" i="5"/>
  <c r="J8" i="5"/>
  <c r="J8" i="10" s="1"/>
  <c r="K8" i="5"/>
  <c r="K8" i="10" s="1"/>
  <c r="L8" i="5"/>
  <c r="M8" i="5"/>
  <c r="N8" i="5"/>
  <c r="N8" i="10" s="1"/>
  <c r="O8" i="5"/>
  <c r="P8" i="5"/>
  <c r="P8" i="10" s="1"/>
  <c r="Q8" i="5"/>
  <c r="Q8" i="10" s="1"/>
  <c r="R8" i="5"/>
  <c r="S8" i="5"/>
  <c r="T8" i="5"/>
  <c r="T8" i="10" s="1"/>
  <c r="U8" i="5"/>
  <c r="U8" i="10" s="1"/>
  <c r="V8" i="5"/>
  <c r="V8" i="10" s="1"/>
  <c r="W8" i="5"/>
  <c r="W8" i="10" s="1"/>
  <c r="X8" i="5"/>
  <c r="Y8" i="5"/>
  <c r="Z8" i="5"/>
  <c r="AA8" i="5"/>
  <c r="AA8" i="10" s="1"/>
  <c r="C9" i="5"/>
  <c r="C9" i="10" s="1"/>
  <c r="D9" i="5"/>
  <c r="D9" i="10" s="1"/>
  <c r="E9" i="5"/>
  <c r="F9" i="5"/>
  <c r="G9" i="5"/>
  <c r="G9" i="10" s="1"/>
  <c r="H9" i="5"/>
  <c r="I9" i="5"/>
  <c r="I9" i="10" s="1"/>
  <c r="J9" i="5"/>
  <c r="J9" i="10" s="1"/>
  <c r="K9" i="5"/>
  <c r="L9" i="5"/>
  <c r="M9" i="5"/>
  <c r="M9" i="10" s="1"/>
  <c r="N9" i="5"/>
  <c r="O9" i="5"/>
  <c r="O9" i="10" s="1"/>
  <c r="P9" i="5"/>
  <c r="P9" i="10" s="1"/>
  <c r="Q9" i="5"/>
  <c r="R9" i="5"/>
  <c r="S9" i="5"/>
  <c r="S9" i="10" s="1"/>
  <c r="T9" i="5"/>
  <c r="U9" i="5"/>
  <c r="U9" i="10" s="1"/>
  <c r="V9" i="5"/>
  <c r="W9" i="5"/>
  <c r="X9" i="5"/>
  <c r="Y9" i="5"/>
  <c r="Y9" i="10" s="1"/>
  <c r="Z9" i="5"/>
  <c r="AA9" i="5"/>
  <c r="AA9" i="10" s="1"/>
  <c r="C10" i="5"/>
  <c r="D10" i="5"/>
  <c r="E10" i="5"/>
  <c r="F10" i="5"/>
  <c r="F10" i="10" s="1"/>
  <c r="G10" i="5"/>
  <c r="H10" i="5"/>
  <c r="H10" i="10" s="1"/>
  <c r="I10" i="5"/>
  <c r="I10" i="10" s="1"/>
  <c r="J10" i="5"/>
  <c r="K10" i="5"/>
  <c r="L10" i="5"/>
  <c r="L10" i="10" s="1"/>
  <c r="M10" i="5"/>
  <c r="N10" i="5"/>
  <c r="O10" i="5"/>
  <c r="O10" i="10" s="1"/>
  <c r="P10" i="5"/>
  <c r="Q10" i="5"/>
  <c r="R10" i="5"/>
  <c r="R10" i="10" s="1"/>
  <c r="S10" i="5"/>
  <c r="T10" i="5"/>
  <c r="U10" i="5"/>
  <c r="U10" i="10" s="1"/>
  <c r="V10" i="5"/>
  <c r="W10" i="5"/>
  <c r="X10" i="5"/>
  <c r="X10" i="10" s="1"/>
  <c r="Y10" i="5"/>
  <c r="Z10" i="5"/>
  <c r="Z10" i="10" s="1"/>
  <c r="AA10" i="5"/>
  <c r="AA10" i="10" s="1"/>
  <c r="C11" i="5"/>
  <c r="D11" i="5"/>
  <c r="E11" i="5"/>
  <c r="E11" i="10" s="1"/>
  <c r="F11" i="5"/>
  <c r="G11" i="5"/>
  <c r="H11" i="5"/>
  <c r="H11" i="10" s="1"/>
  <c r="I11" i="5"/>
  <c r="J11" i="5"/>
  <c r="K11" i="5"/>
  <c r="K11" i="10" s="1"/>
  <c r="L11" i="5"/>
  <c r="M11" i="5"/>
  <c r="N11" i="5"/>
  <c r="N11" i="10" s="1"/>
  <c r="O11" i="5"/>
  <c r="P11" i="5"/>
  <c r="Q11" i="5"/>
  <c r="Q11" i="10" s="1"/>
  <c r="R11" i="5"/>
  <c r="S11" i="5"/>
  <c r="T11" i="5"/>
  <c r="T11" i="10" s="1"/>
  <c r="U11" i="5"/>
  <c r="V11" i="5"/>
  <c r="W11" i="5"/>
  <c r="W11" i="10" s="1"/>
  <c r="X11" i="5"/>
  <c r="Y11" i="5"/>
  <c r="Y11" i="10" s="1"/>
  <c r="Z11" i="5"/>
  <c r="Z11" i="10" s="1"/>
  <c r="AA11" i="5"/>
  <c r="C12" i="5"/>
  <c r="D12" i="5"/>
  <c r="D12" i="10" s="1"/>
  <c r="E12" i="5"/>
  <c r="F12" i="5"/>
  <c r="G12" i="5"/>
  <c r="G12" i="10" s="1"/>
  <c r="H12" i="5"/>
  <c r="I12" i="5"/>
  <c r="J12" i="5"/>
  <c r="J12" i="10" s="1"/>
  <c r="K12" i="5"/>
  <c r="L12" i="5"/>
  <c r="L12" i="10" s="1"/>
  <c r="M12" i="5"/>
  <c r="M12" i="10" s="1"/>
  <c r="N12" i="5"/>
  <c r="O12" i="5"/>
  <c r="P12" i="5"/>
  <c r="P12" i="10" s="1"/>
  <c r="Q12" i="5"/>
  <c r="R12" i="5"/>
  <c r="S12" i="5"/>
  <c r="S12" i="10" s="1"/>
  <c r="T12" i="5"/>
  <c r="U12" i="5"/>
  <c r="V12" i="5"/>
  <c r="V12" i="10" s="1"/>
  <c r="W12" i="5"/>
  <c r="X12" i="5"/>
  <c r="Y12" i="5"/>
  <c r="Y12" i="10" s="1"/>
  <c r="Z12" i="5"/>
  <c r="AA12" i="5"/>
  <c r="C13" i="5"/>
  <c r="C13" i="10" s="1"/>
  <c r="D13" i="5"/>
  <c r="E13" i="5"/>
  <c r="F13" i="5"/>
  <c r="F13" i="10" s="1"/>
  <c r="G13" i="5"/>
  <c r="H13" i="5"/>
  <c r="I13" i="5"/>
  <c r="I13" i="10" s="1"/>
  <c r="J13" i="5"/>
  <c r="K13" i="5"/>
  <c r="L13" i="5"/>
  <c r="L13" i="10" s="1"/>
  <c r="M13" i="5"/>
  <c r="N13" i="5"/>
  <c r="O13" i="5"/>
  <c r="O13" i="10" s="1"/>
  <c r="P13" i="5"/>
  <c r="Q13" i="5"/>
  <c r="Q13" i="10" s="1"/>
  <c r="R13" i="5"/>
  <c r="R13" i="10" s="1"/>
  <c r="S13" i="5"/>
  <c r="T13" i="5"/>
  <c r="U13" i="5"/>
  <c r="U13" i="10" s="1"/>
  <c r="V13" i="5"/>
  <c r="W13" i="5"/>
  <c r="W13" i="10" s="1"/>
  <c r="X13" i="5"/>
  <c r="X13" i="10" s="1"/>
  <c r="Y13" i="5"/>
  <c r="Z13" i="5"/>
  <c r="AA13" i="5"/>
  <c r="AA13" i="10" s="1"/>
  <c r="C14" i="5"/>
  <c r="D14" i="5"/>
  <c r="E14" i="5"/>
  <c r="E14" i="10" s="1"/>
  <c r="F14" i="5"/>
  <c r="G14" i="5"/>
  <c r="H14" i="5"/>
  <c r="H14" i="10" s="1"/>
  <c r="I14" i="5"/>
  <c r="J14" i="5"/>
  <c r="K14" i="5"/>
  <c r="K14" i="10" s="1"/>
  <c r="L14" i="5"/>
  <c r="M14" i="5"/>
  <c r="N14" i="5"/>
  <c r="N14" i="10" s="1"/>
  <c r="O14" i="5"/>
  <c r="P14" i="5"/>
  <c r="P14" i="10" s="1"/>
  <c r="Q14" i="5"/>
  <c r="Q14" i="10" s="1"/>
  <c r="R14" i="5"/>
  <c r="S14" i="5"/>
  <c r="T14" i="5"/>
  <c r="T14" i="10" s="1"/>
  <c r="U14" i="5"/>
  <c r="V14" i="5"/>
  <c r="W14" i="5"/>
  <c r="W14" i="10" s="1"/>
  <c r="X14" i="5"/>
  <c r="Y14" i="5"/>
  <c r="Z14" i="5"/>
  <c r="Z14" i="10" s="1"/>
  <c r="AA14" i="5"/>
  <c r="C15" i="5"/>
  <c r="D15" i="5"/>
  <c r="D15" i="10" s="1"/>
  <c r="E15" i="5"/>
  <c r="F15" i="5"/>
  <c r="G15" i="5"/>
  <c r="G15" i="10" s="1"/>
  <c r="H15" i="5"/>
  <c r="I15" i="5"/>
  <c r="I15" i="10" s="1"/>
  <c r="J15" i="5"/>
  <c r="J15" i="10" s="1"/>
  <c r="K15" i="5"/>
  <c r="L15" i="5"/>
  <c r="M15" i="5"/>
  <c r="M15" i="10" s="1"/>
  <c r="N15" i="5"/>
  <c r="O15" i="5"/>
  <c r="O15" i="10" s="1"/>
  <c r="P15" i="5"/>
  <c r="P15" i="10" s="1"/>
  <c r="Q15" i="5"/>
  <c r="R15" i="5"/>
  <c r="S15" i="5"/>
  <c r="S15" i="10" s="1"/>
  <c r="T15" i="5"/>
  <c r="U15" i="5"/>
  <c r="V15" i="5"/>
  <c r="V15" i="10" s="1"/>
  <c r="W15" i="5"/>
  <c r="X15" i="5"/>
  <c r="Y15" i="5"/>
  <c r="Y15" i="10" s="1"/>
  <c r="Z15" i="5"/>
  <c r="AA15" i="5"/>
  <c r="C16" i="5"/>
  <c r="C16" i="10" s="1"/>
  <c r="D16" i="5"/>
  <c r="E16" i="5"/>
  <c r="F16" i="5"/>
  <c r="F16" i="10" s="1"/>
  <c r="G16" i="5"/>
  <c r="H16" i="5"/>
  <c r="I16" i="5"/>
  <c r="I16" i="10" s="1"/>
  <c r="J16" i="5"/>
  <c r="K16" i="5"/>
  <c r="L16" i="5"/>
  <c r="L16" i="10" s="1"/>
  <c r="M16" i="5"/>
  <c r="N16" i="5"/>
  <c r="O16" i="5"/>
  <c r="O16" i="10" s="1"/>
  <c r="P16" i="5"/>
  <c r="Q16" i="5"/>
  <c r="R16" i="5"/>
  <c r="R16" i="10" s="1"/>
  <c r="S16" i="5"/>
  <c r="T16" i="5"/>
  <c r="U16" i="5"/>
  <c r="U16" i="10" s="1"/>
  <c r="V16" i="5"/>
  <c r="W16" i="5"/>
  <c r="X16" i="5"/>
  <c r="X16" i="10" s="1"/>
  <c r="Y16" i="5"/>
  <c r="Z16" i="5"/>
  <c r="AA16" i="5"/>
  <c r="AA16" i="10" s="1"/>
  <c r="C17" i="5"/>
  <c r="D17" i="5"/>
  <c r="E17" i="5"/>
  <c r="E17" i="10" s="1"/>
  <c r="F17" i="5"/>
  <c r="G17" i="5"/>
  <c r="G17" i="10" s="1"/>
  <c r="H17" i="5"/>
  <c r="H17" i="10" s="1"/>
  <c r="I17" i="5"/>
  <c r="J17" i="5"/>
  <c r="K17" i="5"/>
  <c r="K17" i="10" s="1"/>
  <c r="L17" i="5"/>
  <c r="M17" i="5"/>
  <c r="N17" i="5"/>
  <c r="N17" i="10" s="1"/>
  <c r="O17" i="5"/>
  <c r="P17" i="5"/>
  <c r="Q17" i="5"/>
  <c r="Q17" i="10" s="1"/>
  <c r="R17" i="5"/>
  <c r="S17" i="5"/>
  <c r="T17" i="5"/>
  <c r="T17" i="10" s="1"/>
  <c r="U17" i="5"/>
  <c r="V17" i="5"/>
  <c r="W17" i="5"/>
  <c r="W17" i="10" s="1"/>
  <c r="X17" i="5"/>
  <c r="Y17" i="5"/>
  <c r="Y17" i="10" s="1"/>
  <c r="Z17" i="5"/>
  <c r="Z17" i="10" s="1"/>
  <c r="AA17" i="5"/>
  <c r="C18" i="5"/>
  <c r="D18" i="5"/>
  <c r="D18" i="10" s="1"/>
  <c r="E18" i="5"/>
  <c r="F18" i="5"/>
  <c r="G18" i="5"/>
  <c r="G18" i="10" s="1"/>
  <c r="H18" i="5"/>
  <c r="I18" i="5"/>
  <c r="J18" i="5"/>
  <c r="J18" i="10" s="1"/>
  <c r="K18" i="5"/>
  <c r="L18" i="5"/>
  <c r="L18" i="10" s="1"/>
  <c r="M18" i="5"/>
  <c r="M18" i="10" s="1"/>
  <c r="N18" i="5"/>
  <c r="O18" i="5"/>
  <c r="P18" i="5"/>
  <c r="P18" i="10" s="1"/>
  <c r="Q18" i="5"/>
  <c r="R18" i="5"/>
  <c r="R18" i="10" s="1"/>
  <c r="S18" i="5"/>
  <c r="S18" i="10" s="1"/>
  <c r="T18" i="5"/>
  <c r="U18" i="5"/>
  <c r="V18" i="5"/>
  <c r="V18" i="10" s="1"/>
  <c r="W18" i="5"/>
  <c r="X18" i="5"/>
  <c r="X18" i="10" s="1"/>
  <c r="Y18" i="5"/>
  <c r="Y18" i="10" s="1"/>
  <c r="Z18" i="5"/>
  <c r="AA18" i="5"/>
  <c r="C19" i="5"/>
  <c r="C19" i="10" s="1"/>
  <c r="D19" i="5"/>
  <c r="E19" i="5"/>
  <c r="F19" i="5"/>
  <c r="F19" i="10" s="1"/>
  <c r="G19" i="5"/>
  <c r="H19" i="5"/>
  <c r="I19" i="5"/>
  <c r="I19" i="10" s="1"/>
  <c r="J19" i="5"/>
  <c r="K19" i="5"/>
  <c r="L19" i="5"/>
  <c r="L19" i="10" s="1"/>
  <c r="M19" i="5"/>
  <c r="N19" i="5"/>
  <c r="O19" i="5"/>
  <c r="O19" i="10" s="1"/>
  <c r="P19" i="5"/>
  <c r="Q19" i="5"/>
  <c r="Q19" i="10" s="1"/>
  <c r="R19" i="5"/>
  <c r="R19" i="10" s="1"/>
  <c r="S19" i="5"/>
  <c r="T19" i="5"/>
  <c r="U19" i="5"/>
  <c r="U19" i="10" s="1"/>
  <c r="V19" i="5"/>
  <c r="W19" i="5"/>
  <c r="W19" i="10" s="1"/>
  <c r="X19" i="5"/>
  <c r="X19" i="10" s="1"/>
  <c r="Y19" i="5"/>
  <c r="Z19" i="5"/>
  <c r="AA19" i="5"/>
  <c r="AA19" i="10" s="1"/>
  <c r="C20" i="5"/>
  <c r="D20" i="5"/>
  <c r="E20" i="5"/>
  <c r="E20" i="10" s="1"/>
  <c r="F20" i="5"/>
  <c r="G20" i="5"/>
  <c r="H20" i="5"/>
  <c r="H20" i="10" s="1"/>
  <c r="I20" i="5"/>
  <c r="J20" i="5"/>
  <c r="K20" i="5"/>
  <c r="K20" i="10" s="1"/>
  <c r="L20" i="5"/>
  <c r="M20" i="5"/>
  <c r="N20" i="5"/>
  <c r="N20" i="10" s="1"/>
  <c r="O20" i="5"/>
  <c r="P20" i="5"/>
  <c r="Q20" i="5"/>
  <c r="Q20" i="10" s="1"/>
  <c r="R20" i="5"/>
  <c r="S20" i="5"/>
  <c r="T20" i="5"/>
  <c r="T20" i="10" s="1"/>
  <c r="U20" i="5"/>
  <c r="V20" i="5"/>
  <c r="W20" i="5"/>
  <c r="W20" i="10" s="1"/>
  <c r="X20" i="5"/>
  <c r="Y20" i="5"/>
  <c r="Z20" i="5"/>
  <c r="Z20" i="10" s="1"/>
  <c r="AA20" i="5"/>
  <c r="C21" i="5"/>
  <c r="D21" i="5"/>
  <c r="D21" i="10" s="1"/>
  <c r="E21" i="5"/>
  <c r="F21" i="5"/>
  <c r="G21" i="5"/>
  <c r="G21" i="10" s="1"/>
  <c r="H21" i="5"/>
  <c r="I21" i="5"/>
  <c r="I21" i="10" s="1"/>
  <c r="J21" i="5"/>
  <c r="J21" i="10" s="1"/>
  <c r="K21" i="5"/>
  <c r="L21" i="5"/>
  <c r="M21" i="5"/>
  <c r="M21" i="10" s="1"/>
  <c r="N21" i="5"/>
  <c r="O21" i="5"/>
  <c r="P21" i="5"/>
  <c r="P21" i="10" s="1"/>
  <c r="Q21" i="5"/>
  <c r="R21" i="5"/>
  <c r="S21" i="5"/>
  <c r="S21" i="10" s="1"/>
  <c r="T21" i="5"/>
  <c r="U21" i="5"/>
  <c r="U21" i="10" s="1"/>
  <c r="V21" i="5"/>
  <c r="V21" i="10" s="1"/>
  <c r="W21" i="5"/>
  <c r="X21" i="5"/>
  <c r="Y21" i="5"/>
  <c r="Y21" i="10" s="1"/>
  <c r="Z21" i="5"/>
  <c r="AA21" i="5"/>
  <c r="C22" i="5"/>
  <c r="C22" i="10" s="1"/>
  <c r="D22" i="5"/>
  <c r="E22" i="5"/>
  <c r="F22" i="5"/>
  <c r="F22" i="10" s="1"/>
  <c r="G22" i="5"/>
  <c r="H22" i="5"/>
  <c r="I22" i="5"/>
  <c r="I22" i="10" s="1"/>
  <c r="J22" i="5"/>
  <c r="K22" i="5"/>
  <c r="L22" i="5"/>
  <c r="L22" i="10" s="1"/>
  <c r="M22" i="5"/>
  <c r="N22" i="5"/>
  <c r="O22" i="5"/>
  <c r="O22" i="10" s="1"/>
  <c r="P22" i="5"/>
  <c r="Q22" i="5"/>
  <c r="R22" i="5"/>
  <c r="R22" i="10" s="1"/>
  <c r="S22" i="5"/>
  <c r="T22" i="5"/>
  <c r="U22" i="5"/>
  <c r="U22" i="10" s="1"/>
  <c r="V22" i="5"/>
  <c r="W22" i="5"/>
  <c r="X22" i="5"/>
  <c r="X22" i="10" s="1"/>
  <c r="Y22" i="5"/>
  <c r="Z22" i="5"/>
  <c r="AA22" i="5"/>
  <c r="AA22" i="10" s="1"/>
  <c r="C23" i="5"/>
  <c r="D23" i="5"/>
  <c r="E23" i="5"/>
  <c r="E23" i="10" s="1"/>
  <c r="F23" i="5"/>
  <c r="G23" i="5"/>
  <c r="H23" i="5"/>
  <c r="H23" i="10" s="1"/>
  <c r="I23" i="5"/>
  <c r="J23" i="5"/>
  <c r="K23" i="5"/>
  <c r="K23" i="10" s="1"/>
  <c r="L23" i="5"/>
  <c r="M23" i="5"/>
  <c r="N23" i="5"/>
  <c r="N23" i="10" s="1"/>
  <c r="O23" i="5"/>
  <c r="P23" i="5"/>
  <c r="Q23" i="5"/>
  <c r="Q23" i="10" s="1"/>
  <c r="R23" i="5"/>
  <c r="S23" i="5"/>
  <c r="T23" i="5"/>
  <c r="T23" i="10" s="1"/>
  <c r="U23" i="5"/>
  <c r="V23" i="5"/>
  <c r="W23" i="5"/>
  <c r="W23" i="10" s="1"/>
  <c r="X23" i="5"/>
  <c r="Y23" i="5"/>
  <c r="Z23" i="5"/>
  <c r="Z23" i="10" s="1"/>
  <c r="AA23" i="5"/>
  <c r="C24" i="5"/>
  <c r="D24" i="5"/>
  <c r="D24" i="10" s="1"/>
  <c r="E24" i="5"/>
  <c r="F24" i="5"/>
  <c r="G24" i="5"/>
  <c r="G24" i="10" s="1"/>
  <c r="H24" i="5"/>
  <c r="I24" i="5"/>
  <c r="J24" i="5"/>
  <c r="J24" i="10" s="1"/>
  <c r="K24" i="5"/>
  <c r="L24" i="5"/>
  <c r="M24" i="5"/>
  <c r="M24" i="10" s="1"/>
  <c r="N24" i="5"/>
  <c r="O24" i="5"/>
  <c r="P24" i="5"/>
  <c r="P24" i="10" s="1"/>
  <c r="Q24" i="5"/>
  <c r="R24" i="5"/>
  <c r="S24" i="5"/>
  <c r="S24" i="10" s="1"/>
  <c r="T24" i="5"/>
  <c r="U24" i="5"/>
  <c r="V24" i="5"/>
  <c r="V24" i="10" s="1"/>
  <c r="W24" i="5"/>
  <c r="X24" i="5"/>
  <c r="Y24" i="5"/>
  <c r="Y24" i="10" s="1"/>
  <c r="Z24" i="5"/>
  <c r="AA24" i="5"/>
  <c r="C25" i="5"/>
  <c r="C25" i="10" s="1"/>
  <c r="D25" i="5"/>
  <c r="E25" i="5"/>
  <c r="F25" i="5"/>
  <c r="F25" i="10" s="1"/>
  <c r="G25" i="5"/>
  <c r="H25" i="5"/>
  <c r="I25" i="5"/>
  <c r="I25" i="10" s="1"/>
  <c r="J25" i="5"/>
  <c r="K25" i="5"/>
  <c r="L25" i="5"/>
  <c r="L25" i="10" s="1"/>
  <c r="M25" i="5"/>
  <c r="N25" i="5"/>
  <c r="O25" i="5"/>
  <c r="O25" i="10" s="1"/>
  <c r="P25" i="5"/>
  <c r="Q25" i="5"/>
  <c r="R25" i="5"/>
  <c r="R25" i="10" s="1"/>
  <c r="S25" i="5"/>
  <c r="T25" i="5"/>
  <c r="U25" i="5"/>
  <c r="U25" i="10" s="1"/>
  <c r="V25" i="5"/>
  <c r="W25" i="5"/>
  <c r="X25" i="5"/>
  <c r="X25" i="10" s="1"/>
  <c r="Y25" i="5"/>
  <c r="Z25" i="5"/>
  <c r="AA25" i="5"/>
  <c r="AA25" i="10" s="1"/>
  <c r="C26" i="5"/>
  <c r="D26" i="5"/>
  <c r="E26" i="5"/>
  <c r="E26" i="10" s="1"/>
  <c r="F26" i="5"/>
  <c r="G26" i="5"/>
  <c r="H26" i="5"/>
  <c r="H26" i="10" s="1"/>
  <c r="I26" i="5"/>
  <c r="J26" i="5"/>
  <c r="K26" i="5"/>
  <c r="K26" i="10" s="1"/>
  <c r="L26" i="5"/>
  <c r="M26" i="5"/>
  <c r="N26" i="5"/>
  <c r="N26" i="10" s="1"/>
  <c r="O26" i="5"/>
  <c r="P26" i="5"/>
  <c r="Q26" i="5"/>
  <c r="Q26" i="10" s="1"/>
  <c r="R26" i="5"/>
  <c r="S26" i="5"/>
  <c r="T26" i="5"/>
  <c r="T26" i="10" s="1"/>
  <c r="U26" i="5"/>
  <c r="V26" i="5"/>
  <c r="W26" i="5"/>
  <c r="W26" i="10" s="1"/>
  <c r="X26" i="5"/>
  <c r="Y26" i="5"/>
  <c r="Z26" i="5"/>
  <c r="Z26" i="10" s="1"/>
  <c r="AA26" i="5"/>
  <c r="AA26" i="10" s="1"/>
  <c r="C27" i="5"/>
  <c r="D27" i="5"/>
  <c r="D27" i="10" s="1"/>
  <c r="E27" i="5"/>
  <c r="F27" i="5"/>
  <c r="G27" i="5"/>
  <c r="G27" i="10" s="1"/>
  <c r="H27" i="5"/>
  <c r="I27" i="5"/>
  <c r="I27" i="10" s="1"/>
  <c r="J27" i="5"/>
  <c r="J27" i="10" s="1"/>
  <c r="K27" i="5"/>
  <c r="L27" i="5"/>
  <c r="M27" i="5"/>
  <c r="M27" i="10" s="1"/>
  <c r="N27" i="5"/>
  <c r="N27" i="10" s="1"/>
  <c r="O27" i="5"/>
  <c r="O27" i="10" s="1"/>
  <c r="P27" i="5"/>
  <c r="P27" i="10" s="1"/>
  <c r="Q27" i="5"/>
  <c r="R27" i="5"/>
  <c r="S27" i="5"/>
  <c r="T27" i="5"/>
  <c r="T27" i="10" s="1"/>
  <c r="U27" i="5"/>
  <c r="U27" i="10" s="1"/>
  <c r="V27" i="5"/>
  <c r="V27" i="10" s="1"/>
  <c r="W27" i="5"/>
  <c r="X27" i="5"/>
  <c r="Y27" i="5"/>
  <c r="Z27" i="5"/>
  <c r="Z27" i="10" s="1"/>
  <c r="AA27" i="5"/>
  <c r="AA27" i="10" s="1"/>
  <c r="C28" i="5"/>
  <c r="C28" i="10" s="1"/>
  <c r="D28" i="5"/>
  <c r="E28" i="5"/>
  <c r="F28" i="5"/>
  <c r="F28" i="10" s="1"/>
  <c r="G28" i="5"/>
  <c r="H28" i="5"/>
  <c r="H28" i="10" s="1"/>
  <c r="I28" i="5"/>
  <c r="I28" i="10" s="1"/>
  <c r="J28" i="5"/>
  <c r="K28" i="5"/>
  <c r="L28" i="5"/>
  <c r="L28" i="10" s="1"/>
  <c r="M28" i="5"/>
  <c r="M28" i="10" s="1"/>
  <c r="N28" i="5"/>
  <c r="N28" i="10" s="1"/>
  <c r="O28" i="5"/>
  <c r="O28" i="10" s="1"/>
  <c r="P28" i="5"/>
  <c r="Q28" i="5"/>
  <c r="R28" i="5"/>
  <c r="R28" i="10" s="1"/>
  <c r="S28" i="5"/>
  <c r="T28" i="5"/>
  <c r="T28" i="10" s="1"/>
  <c r="U28" i="5"/>
  <c r="U28" i="10" s="1"/>
  <c r="V28" i="5"/>
  <c r="W28" i="5"/>
  <c r="X28" i="5"/>
  <c r="X28" i="10" s="1"/>
  <c r="Y28" i="5"/>
  <c r="Z28" i="5"/>
  <c r="Z28" i="10" s="1"/>
  <c r="AA28" i="5"/>
  <c r="AA28" i="10" s="1"/>
  <c r="C29" i="5"/>
  <c r="D29" i="5"/>
  <c r="E29" i="5"/>
  <c r="E29" i="10" s="1"/>
  <c r="E61" i="10" s="1"/>
  <c r="F29" i="5"/>
  <c r="F29" i="10" s="1"/>
  <c r="F61" i="10" s="1"/>
  <c r="G29" i="5"/>
  <c r="G29" i="10" s="1"/>
  <c r="G61" i="10" s="1"/>
  <c r="H29" i="5"/>
  <c r="H29" i="10" s="1"/>
  <c r="H61" i="10" s="1"/>
  <c r="I29" i="5"/>
  <c r="J29" i="5"/>
  <c r="K29" i="5"/>
  <c r="K29" i="10" s="1"/>
  <c r="K61" i="10" s="1"/>
  <c r="L29" i="5"/>
  <c r="L29" i="10" s="1"/>
  <c r="L61" i="10" s="1"/>
  <c r="M29" i="5"/>
  <c r="M29" i="10" s="1"/>
  <c r="M61" i="10" s="1"/>
  <c r="N29" i="5"/>
  <c r="N29" i="10" s="1"/>
  <c r="N61" i="10" s="1"/>
  <c r="O29" i="5"/>
  <c r="P29" i="5"/>
  <c r="Q29" i="5"/>
  <c r="Q29" i="10" s="1"/>
  <c r="Q61" i="10" s="1"/>
  <c r="R29" i="5"/>
  <c r="R29" i="10" s="1"/>
  <c r="R61" i="10" s="1"/>
  <c r="S29" i="5"/>
  <c r="S29" i="10" s="1"/>
  <c r="S61" i="10" s="1"/>
  <c r="T29" i="5"/>
  <c r="T29" i="10" s="1"/>
  <c r="T61" i="10" s="1"/>
  <c r="U29" i="5"/>
  <c r="V29" i="5"/>
  <c r="W29" i="5"/>
  <c r="W29" i="10" s="1"/>
  <c r="W61" i="10" s="1"/>
  <c r="X29" i="5"/>
  <c r="X29" i="10" s="1"/>
  <c r="X61" i="10" s="1"/>
  <c r="Y29" i="5"/>
  <c r="Y29" i="10" s="1"/>
  <c r="Y61" i="10" s="1"/>
  <c r="Z29" i="5"/>
  <c r="Z29" i="10" s="1"/>
  <c r="Z61" i="10" s="1"/>
  <c r="AA29" i="5"/>
  <c r="C30" i="5"/>
  <c r="D30" i="5"/>
  <c r="D30" i="10" s="1"/>
  <c r="E30" i="5"/>
  <c r="E30" i="10" s="1"/>
  <c r="E62" i="10" s="1"/>
  <c r="F30" i="5"/>
  <c r="F30" i="10" s="1"/>
  <c r="F62" i="10" s="1"/>
  <c r="G30" i="5"/>
  <c r="G30" i="10" s="1"/>
  <c r="G62" i="10" s="1"/>
  <c r="H30" i="5"/>
  <c r="I30" i="5"/>
  <c r="J30" i="5"/>
  <c r="J30" i="10" s="1"/>
  <c r="J62" i="10" s="1"/>
  <c r="K30" i="5"/>
  <c r="K30" i="10" s="1"/>
  <c r="K62" i="10" s="1"/>
  <c r="L30" i="5"/>
  <c r="L30" i="10" s="1"/>
  <c r="L62" i="10" s="1"/>
  <c r="M30" i="5"/>
  <c r="M30" i="10" s="1"/>
  <c r="M62" i="10" s="1"/>
  <c r="N30" i="5"/>
  <c r="O30" i="5"/>
  <c r="P30" i="5"/>
  <c r="P30" i="10" s="1"/>
  <c r="P62" i="10" s="1"/>
  <c r="Q30" i="5"/>
  <c r="Q30" i="10" s="1"/>
  <c r="Q62" i="10" s="1"/>
  <c r="R30" i="5"/>
  <c r="R30" i="10" s="1"/>
  <c r="R62" i="10" s="1"/>
  <c r="S30" i="5"/>
  <c r="S30" i="10" s="1"/>
  <c r="S62" i="10" s="1"/>
  <c r="T30" i="5"/>
  <c r="U30" i="5"/>
  <c r="V30" i="5"/>
  <c r="V30" i="10" s="1"/>
  <c r="V62" i="10" s="1"/>
  <c r="W30" i="5"/>
  <c r="W30" i="10" s="1"/>
  <c r="W62" i="10" s="1"/>
  <c r="X30" i="5"/>
  <c r="X30" i="10" s="1"/>
  <c r="X62" i="10" s="1"/>
  <c r="Y30" i="5"/>
  <c r="Y30" i="10" s="1"/>
  <c r="Y62" i="10" s="1"/>
  <c r="Z30" i="5"/>
  <c r="AA30" i="5"/>
  <c r="B8" i="5"/>
  <c r="B8" i="10" s="1"/>
  <c r="B9" i="5"/>
  <c r="B9" i="10" s="1"/>
  <c r="B10" i="5"/>
  <c r="B11" i="5"/>
  <c r="B12" i="5"/>
  <c r="B13" i="5"/>
  <c r="B14" i="5"/>
  <c r="B14" i="10" s="1"/>
  <c r="B15" i="5"/>
  <c r="B15" i="10" s="1"/>
  <c r="B16" i="5"/>
  <c r="B17" i="5"/>
  <c r="B18" i="5"/>
  <c r="B19" i="5"/>
  <c r="B20" i="5"/>
  <c r="B20" i="10" s="1"/>
  <c r="B21" i="5"/>
  <c r="B21" i="10" s="1"/>
  <c r="B22" i="5"/>
  <c r="B23" i="5"/>
  <c r="B24" i="5"/>
  <c r="B25" i="5"/>
  <c r="B26" i="5"/>
  <c r="B26" i="10" s="1"/>
  <c r="B27" i="5"/>
  <c r="B27" i="10" s="1"/>
  <c r="B28" i="5"/>
  <c r="B28" i="10" s="1"/>
  <c r="B29" i="5"/>
  <c r="B29" i="10" s="1"/>
  <c r="B61" i="10" s="1"/>
  <c r="B30" i="5"/>
  <c r="B7" i="5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Q7" i="10"/>
  <c r="AB32" i="1"/>
  <c r="AB31" i="1"/>
  <c r="AB9" i="1"/>
  <c r="AB737" i="1"/>
  <c r="AB727" i="1"/>
  <c r="AB706" i="1"/>
  <c r="AB696" i="1"/>
  <c r="B653" i="1"/>
  <c r="C653" i="1"/>
  <c r="D653" i="1"/>
  <c r="BL634" i="1" s="1"/>
  <c r="E653" i="1"/>
  <c r="BM631" i="1" s="1"/>
  <c r="F653" i="1"/>
  <c r="BN642" i="1" s="1"/>
  <c r="G653" i="1"/>
  <c r="BO637" i="1" s="1"/>
  <c r="H653" i="1"/>
  <c r="I653" i="1"/>
  <c r="J653" i="1"/>
  <c r="BR641" i="1" s="1"/>
  <c r="K653" i="1"/>
  <c r="L653" i="1"/>
  <c r="BT640" i="1" s="1"/>
  <c r="M653" i="1"/>
  <c r="BU632" i="1" s="1"/>
  <c r="N653" i="1"/>
  <c r="O653" i="1"/>
  <c r="P653" i="1"/>
  <c r="BX637" i="1" s="1"/>
  <c r="Q653" i="1"/>
  <c r="BY631" i="1" s="1"/>
  <c r="R653" i="1"/>
  <c r="S653" i="1"/>
  <c r="CA640" i="1" s="1"/>
  <c r="T653" i="1"/>
  <c r="U653" i="1"/>
  <c r="V653" i="1"/>
  <c r="CD641" i="1" s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C870" i="1" s="1"/>
  <c r="CK859" i="1" s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CI289" i="1" s="1"/>
  <c r="Z312" i="1"/>
  <c r="Y312" i="1"/>
  <c r="CG310" i="1" s="1"/>
  <c r="X312" i="1"/>
  <c r="CF296" i="1" s="1"/>
  <c r="W312" i="1"/>
  <c r="CE293" i="1" s="1"/>
  <c r="V312" i="1"/>
  <c r="U312" i="1"/>
  <c r="CC291" i="1" s="1"/>
  <c r="T312" i="1"/>
  <c r="S312" i="1"/>
  <c r="CA289" i="1" s="1"/>
  <c r="R312" i="1"/>
  <c r="BZ288" i="1" s="1"/>
  <c r="Q312" i="1"/>
  <c r="BY296" i="1" s="1"/>
  <c r="P312" i="1"/>
  <c r="O312" i="1"/>
  <c r="BW293" i="1" s="1"/>
  <c r="N312" i="1"/>
  <c r="M312" i="1"/>
  <c r="BU304" i="1" s="1"/>
  <c r="L312" i="1"/>
  <c r="BT297" i="1" s="1"/>
  <c r="K312" i="1"/>
  <c r="BS290" i="1" s="1"/>
  <c r="J312" i="1"/>
  <c r="I312" i="1"/>
  <c r="BQ296" i="1" s="1"/>
  <c r="H312" i="1"/>
  <c r="G312" i="1"/>
  <c r="F312" i="1"/>
  <c r="BN288" i="1" s="1"/>
  <c r="E312" i="1"/>
  <c r="BM295" i="1" s="1"/>
  <c r="D312" i="1"/>
  <c r="C312" i="1"/>
  <c r="BK288" i="1" s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B374" i="1" s="1"/>
  <c r="D18" i="11" s="1"/>
  <c r="G18" i="11" s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C963" i="1" s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BG909" i="1" s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B64" i="1" s="1"/>
  <c r="AC41" i="1"/>
  <c r="AB41" i="1"/>
  <c r="AC40" i="1"/>
  <c r="AB40" i="1"/>
  <c r="AC30" i="1"/>
  <c r="AC31" i="1"/>
  <c r="AC32" i="1"/>
  <c r="B281" i="1"/>
  <c r="BJ259" i="1" s="1"/>
  <c r="C281" i="1"/>
  <c r="D281" i="1"/>
  <c r="E281" i="1"/>
  <c r="BM264" i="1" s="1"/>
  <c r="F281" i="1"/>
  <c r="BN260" i="1" s="1"/>
  <c r="G281" i="1"/>
  <c r="BO257" i="1" s="1"/>
  <c r="H281" i="1"/>
  <c r="BP260" i="1" s="1"/>
  <c r="I281" i="1"/>
  <c r="J281" i="1"/>
  <c r="K281" i="1"/>
  <c r="BS258" i="1" s="1"/>
  <c r="L281" i="1"/>
  <c r="BT265" i="1" s="1"/>
  <c r="M281" i="1"/>
  <c r="BU261" i="1" s="1"/>
  <c r="N281" i="1"/>
  <c r="BV258" i="1" s="1"/>
  <c r="O281" i="1"/>
  <c r="P281" i="1"/>
  <c r="Q281" i="1"/>
  <c r="BY260" i="1" s="1"/>
  <c r="R281" i="1"/>
  <c r="BZ260" i="1" s="1"/>
  <c r="S281" i="1"/>
  <c r="CA262" i="1" s="1"/>
  <c r="T281" i="1"/>
  <c r="CB267" i="1" s="1"/>
  <c r="U281" i="1"/>
  <c r="V281" i="1"/>
  <c r="W281" i="1"/>
  <c r="X281" i="1"/>
  <c r="CF266" i="1" s="1"/>
  <c r="Y281" i="1"/>
  <c r="CG260" i="1" s="1"/>
  <c r="Z281" i="1"/>
  <c r="CH262" i="1" s="1"/>
  <c r="AA281" i="1"/>
  <c r="AE949" i="1"/>
  <c r="AE948" i="1"/>
  <c r="BD948" i="1" s="1"/>
  <c r="AE947" i="1"/>
  <c r="AE941" i="1"/>
  <c r="AE940" i="1"/>
  <c r="BD940" i="1" s="1"/>
  <c r="AE939" i="1"/>
  <c r="AE918" i="1"/>
  <c r="BC918" i="1" s="1"/>
  <c r="AE917" i="1"/>
  <c r="BE917" i="1" s="1"/>
  <c r="AE916" i="1"/>
  <c r="AE910" i="1"/>
  <c r="BG910" i="1" s="1"/>
  <c r="AE909" i="1"/>
  <c r="BC909" i="1" s="1"/>
  <c r="AE908" i="1"/>
  <c r="BA908" i="1" s="1"/>
  <c r="AE887" i="1"/>
  <c r="AS887" i="1" s="1"/>
  <c r="AE886" i="1"/>
  <c r="BC886" i="1" s="1"/>
  <c r="AE885" i="1"/>
  <c r="AE879" i="1"/>
  <c r="AE878" i="1"/>
  <c r="BE878" i="1" s="1"/>
  <c r="AE877" i="1"/>
  <c r="AE856" i="1"/>
  <c r="BC856" i="1" s="1"/>
  <c r="AE855" i="1"/>
  <c r="AL855" i="1" s="1"/>
  <c r="AE854" i="1"/>
  <c r="AE848" i="1"/>
  <c r="AE847" i="1"/>
  <c r="AJ847" i="1" s="1"/>
  <c r="AE846" i="1"/>
  <c r="BC846" i="1" s="1"/>
  <c r="AE825" i="1"/>
  <c r="AW825" i="1" s="1"/>
  <c r="AE824" i="1"/>
  <c r="BB824" i="1" s="1"/>
  <c r="AE823" i="1"/>
  <c r="AE817" i="1"/>
  <c r="AE816" i="1"/>
  <c r="AU816" i="1" s="1"/>
  <c r="AE815" i="1"/>
  <c r="BC815" i="1"/>
  <c r="AE794" i="1"/>
  <c r="AE793" i="1"/>
  <c r="AI793" i="1" s="1"/>
  <c r="AE792" i="1"/>
  <c r="AQ792" i="1" s="1"/>
  <c r="AE786" i="1"/>
  <c r="AU786" i="1" s="1"/>
  <c r="AE785" i="1"/>
  <c r="BA785" i="1" s="1"/>
  <c r="AE784" i="1"/>
  <c r="AE763" i="1"/>
  <c r="AT763" i="1" s="1"/>
  <c r="AE762" i="1"/>
  <c r="AS762" i="1" s="1"/>
  <c r="AE761" i="1"/>
  <c r="AE755" i="1"/>
  <c r="AF755" i="1" s="1"/>
  <c r="AE754" i="1"/>
  <c r="AQ754" i="1" s="1"/>
  <c r="AE753" i="1"/>
  <c r="AE732" i="1"/>
  <c r="AE731" i="1"/>
  <c r="AE730" i="1"/>
  <c r="AE724" i="1"/>
  <c r="BD724" i="1" s="1"/>
  <c r="AE723" i="1"/>
  <c r="AE722" i="1"/>
  <c r="BD722" i="1" s="1"/>
  <c r="AE701" i="1"/>
  <c r="AE700" i="1"/>
  <c r="AG700" i="1" s="1"/>
  <c r="AE699" i="1"/>
  <c r="AE693" i="1"/>
  <c r="AP693" i="1" s="1"/>
  <c r="AE692" i="1"/>
  <c r="AK692" i="1" s="1"/>
  <c r="AE691" i="1"/>
  <c r="AF691" i="1" s="1"/>
  <c r="AE670" i="1"/>
  <c r="AE669" i="1"/>
  <c r="AE668" i="1"/>
  <c r="AE662" i="1"/>
  <c r="AR662" i="1" s="1"/>
  <c r="AE661" i="1"/>
  <c r="AI661" i="1" s="1"/>
  <c r="AE660" i="1"/>
  <c r="AQ660" i="1" s="1"/>
  <c r="AE639" i="1"/>
  <c r="AE638" i="1"/>
  <c r="AT638" i="1" s="1"/>
  <c r="AE637" i="1"/>
  <c r="AE631" i="1"/>
  <c r="AP631" i="1" s="1"/>
  <c r="AE630" i="1"/>
  <c r="BC630" i="1" s="1"/>
  <c r="AE629" i="1"/>
  <c r="AU629" i="1" s="1"/>
  <c r="AE608" i="1"/>
  <c r="AI608" i="1" s="1"/>
  <c r="AE607" i="1"/>
  <c r="AE606" i="1"/>
  <c r="AE600" i="1"/>
  <c r="BD600" i="1" s="1"/>
  <c r="AE599" i="1"/>
  <c r="AE598" i="1"/>
  <c r="AW598" i="1" s="1"/>
  <c r="AE577" i="1"/>
  <c r="AE576" i="1"/>
  <c r="AE575" i="1"/>
  <c r="AE569" i="1"/>
  <c r="BE569" i="1" s="1"/>
  <c r="AE568" i="1"/>
  <c r="AE567" i="1"/>
  <c r="BD567" i="1" s="1"/>
  <c r="AE545" i="1"/>
  <c r="AE544" i="1"/>
  <c r="AE537" i="1"/>
  <c r="AE536" i="1"/>
  <c r="AM536" i="1" s="1"/>
  <c r="AE514" i="1"/>
  <c r="AI514" i="1" s="1"/>
  <c r="AQ514" i="1"/>
  <c r="AE513" i="1"/>
  <c r="AM513" i="1" s="1"/>
  <c r="AE506" i="1"/>
  <c r="AT506" i="1" s="1"/>
  <c r="AE505" i="1"/>
  <c r="AE483" i="1"/>
  <c r="AS483" i="1" s="1"/>
  <c r="AE482" i="1"/>
  <c r="AU482" i="1" s="1"/>
  <c r="AE475" i="1"/>
  <c r="AV475" i="1" s="1"/>
  <c r="AE474" i="1"/>
  <c r="AF474" i="1" s="1"/>
  <c r="AE452" i="1"/>
  <c r="AE451" i="1"/>
  <c r="AE444" i="1"/>
  <c r="AH444" i="1" s="1"/>
  <c r="AE443" i="1"/>
  <c r="AE421" i="1"/>
  <c r="AE420" i="1"/>
  <c r="AE413" i="1"/>
  <c r="AE412" i="1"/>
  <c r="AE390" i="1"/>
  <c r="AK390" i="1" s="1"/>
  <c r="AE389" i="1"/>
  <c r="AN389" i="1" s="1"/>
  <c r="AE382" i="1"/>
  <c r="AE381" i="1"/>
  <c r="AE359" i="1"/>
  <c r="AE358" i="1"/>
  <c r="AE351" i="1"/>
  <c r="AX351" i="1" s="1"/>
  <c r="AE350" i="1"/>
  <c r="BC350" i="1" s="1"/>
  <c r="AE328" i="1"/>
  <c r="AE327" i="1"/>
  <c r="AE320" i="1"/>
  <c r="AE319" i="1"/>
  <c r="AE297" i="1"/>
  <c r="AX297" i="1" s="1"/>
  <c r="AE296" i="1"/>
  <c r="AE289" i="1"/>
  <c r="AE288" i="1"/>
  <c r="AE266" i="1"/>
  <c r="AE265" i="1"/>
  <c r="AE258" i="1"/>
  <c r="BE258" i="1" s="1"/>
  <c r="AE257" i="1"/>
  <c r="AE235" i="1"/>
  <c r="AF235" i="1" s="1"/>
  <c r="AE234" i="1"/>
  <c r="AE227" i="1"/>
  <c r="AE226" i="1"/>
  <c r="AE204" i="1"/>
  <c r="AP204" i="1" s="1"/>
  <c r="AE203" i="1"/>
  <c r="AW203" i="1" s="1"/>
  <c r="AE196" i="1"/>
  <c r="AE195" i="1"/>
  <c r="AE173" i="1"/>
  <c r="AE172" i="1"/>
  <c r="AE165" i="1"/>
  <c r="BE165" i="1" s="1"/>
  <c r="AE164" i="1"/>
  <c r="AE142" i="1"/>
  <c r="AE141" i="1"/>
  <c r="BC141" i="1" s="1"/>
  <c r="AE134" i="1"/>
  <c r="AE133" i="1"/>
  <c r="AE111" i="1"/>
  <c r="AY111" i="1" s="1"/>
  <c r="AE110" i="1"/>
  <c r="AH110" i="1" s="1"/>
  <c r="AE103" i="1"/>
  <c r="AE102" i="1"/>
  <c r="AY102" i="1" s="1"/>
  <c r="AE80" i="1"/>
  <c r="AE79" i="1"/>
  <c r="AE72" i="1"/>
  <c r="BC72" i="1" s="1"/>
  <c r="AE71" i="1"/>
  <c r="AE49" i="1"/>
  <c r="AE48" i="1"/>
  <c r="AX48" i="1" s="1"/>
  <c r="AE41" i="1"/>
  <c r="AE40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Z12" i="1" s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I856" i="1"/>
  <c r="AI482" i="1"/>
  <c r="AM856" i="1"/>
  <c r="BA856" i="1"/>
  <c r="AH48" i="1"/>
  <c r="AP48" i="1"/>
  <c r="AF856" i="1"/>
  <c r="AL825" i="1"/>
  <c r="AW856" i="1"/>
  <c r="AO847" i="1"/>
  <c r="AU754" i="1"/>
  <c r="AJ786" i="1"/>
  <c r="AH389" i="1"/>
  <c r="AO389" i="1"/>
  <c r="AK514" i="1"/>
  <c r="BB235" i="1"/>
  <c r="AG49" i="1"/>
  <c r="AN351" i="1"/>
  <c r="BD351" i="1"/>
  <c r="BD353" i="1" s="1"/>
  <c r="AM444" i="1"/>
  <c r="AK763" i="1"/>
  <c r="BA142" i="1"/>
  <c r="AY297" i="1"/>
  <c r="AO297" i="1"/>
  <c r="AS514" i="1"/>
  <c r="AF514" i="1"/>
  <c r="AV514" i="1"/>
  <c r="AW662" i="1"/>
  <c r="AS856" i="1"/>
  <c r="AL918" i="1"/>
  <c r="AN886" i="1"/>
  <c r="AX475" i="1"/>
  <c r="AO661" i="1"/>
  <c r="AH878" i="1"/>
  <c r="BE661" i="1"/>
  <c r="AF103" i="1"/>
  <c r="AG475" i="1"/>
  <c r="AP351" i="1"/>
  <c r="AF815" i="1"/>
  <c r="AS722" i="1"/>
  <c r="AN815" i="1"/>
  <c r="AV815" i="1"/>
  <c r="AO141" i="1"/>
  <c r="AL48" i="1"/>
  <c r="BA102" i="1"/>
  <c r="AG103" i="1"/>
  <c r="AF141" i="1"/>
  <c r="AK141" i="1"/>
  <c r="AP141" i="1"/>
  <c r="BA141" i="1"/>
  <c r="AT141" i="1"/>
  <c r="BE141" i="1"/>
  <c r="BB258" i="1"/>
  <c r="BB48" i="1"/>
  <c r="AG258" i="1"/>
  <c r="AF48" i="1"/>
  <c r="AN48" i="1"/>
  <c r="AV48" i="1"/>
  <c r="AK49" i="1"/>
  <c r="BE102" i="1"/>
  <c r="AH103" i="1"/>
  <c r="AG141" i="1"/>
  <c r="AL141" i="1"/>
  <c r="AR141" i="1"/>
  <c r="BB141" i="1"/>
  <c r="BD196" i="1"/>
  <c r="BE235" i="1"/>
  <c r="AL297" i="1"/>
  <c r="AH351" i="1"/>
  <c r="BA389" i="1"/>
  <c r="AV389" i="1"/>
  <c r="AK389" i="1"/>
  <c r="AK392" i="1" s="1"/>
  <c r="AL389" i="1"/>
  <c r="AZ389" i="1"/>
  <c r="BD444" i="1"/>
  <c r="AR444" i="1"/>
  <c r="AW475" i="1"/>
  <c r="BD482" i="1"/>
  <c r="AW483" i="1"/>
  <c r="AH141" i="1"/>
  <c r="AS141" i="1"/>
  <c r="AX141" i="1"/>
  <c r="BD141" i="1"/>
  <c r="AT258" i="1"/>
  <c r="AR351" i="1"/>
  <c r="AL351" i="1"/>
  <c r="AW351" i="1"/>
  <c r="AT483" i="1"/>
  <c r="AM483" i="1"/>
  <c r="AG483" i="1"/>
  <c r="AX483" i="1"/>
  <c r="BB630" i="1"/>
  <c r="AL630" i="1"/>
  <c r="AR630" i="1"/>
  <c r="BC660" i="1"/>
  <c r="BC722" i="1"/>
  <c r="BB722" i="1"/>
  <c r="AR722" i="1"/>
  <c r="AG722" i="1"/>
  <c r="AG725" i="1" s="1"/>
  <c r="AX722" i="1"/>
  <c r="AL722" i="1"/>
  <c r="AW722" i="1"/>
  <c r="AH722" i="1"/>
  <c r="AG723" i="1"/>
  <c r="BC723" i="1"/>
  <c r="AG599" i="1"/>
  <c r="AF630" i="1"/>
  <c r="AV630" i="1"/>
  <c r="AY661" i="1"/>
  <c r="AX661" i="1"/>
  <c r="BC693" i="1"/>
  <c r="AH693" i="1"/>
  <c r="AN722" i="1"/>
  <c r="BD784" i="1"/>
  <c r="AL784" i="1"/>
  <c r="AY785" i="1"/>
  <c r="AS785" i="1"/>
  <c r="AF785" i="1"/>
  <c r="AV855" i="1"/>
  <c r="AP855" i="1"/>
  <c r="AN514" i="1"/>
  <c r="AY514" i="1"/>
  <c r="BB691" i="1"/>
  <c r="AL691" i="1"/>
  <c r="AN724" i="1"/>
  <c r="AI724" i="1"/>
  <c r="AF753" i="1"/>
  <c r="AG754" i="1"/>
  <c r="AM785" i="1"/>
  <c r="BC825" i="1"/>
  <c r="AQ825" i="1"/>
  <c r="BB825" i="1"/>
  <c r="AG825" i="1"/>
  <c r="AK755" i="1"/>
  <c r="AR755" i="1"/>
  <c r="BD815" i="1"/>
  <c r="AU847" i="1"/>
  <c r="AQ856" i="1"/>
  <c r="BD856" i="1"/>
  <c r="BC878" i="1"/>
  <c r="AH886" i="1"/>
  <c r="AP886" i="1"/>
  <c r="AR918" i="1"/>
  <c r="AW918" i="1"/>
  <c r="AI909" i="1"/>
  <c r="AQ917" i="1"/>
  <c r="AG918" i="1"/>
  <c r="BB918" i="1"/>
  <c r="AR72" i="1"/>
  <c r="AL258" i="1"/>
  <c r="AS258" i="1"/>
  <c r="AY258" i="1"/>
  <c r="AX536" i="1"/>
  <c r="BC536" i="1"/>
  <c r="BB598" i="1"/>
  <c r="BD72" i="1"/>
  <c r="AK102" i="1"/>
  <c r="AW102" i="1"/>
  <c r="AO103" i="1"/>
  <c r="AO105" i="1" s="1"/>
  <c r="AW165" i="1"/>
  <c r="AH258" i="1"/>
  <c r="AO258" i="1"/>
  <c r="AW258" i="1"/>
  <c r="BC258" i="1"/>
  <c r="AX288" i="1"/>
  <c r="AO350" i="1"/>
  <c r="BC351" i="1"/>
  <c r="BA351" i="1"/>
  <c r="AV351" i="1"/>
  <c r="AJ351" i="1"/>
  <c r="AO351" i="1"/>
  <c r="AT351" i="1"/>
  <c r="BB351" i="1"/>
  <c r="AH536" i="1"/>
  <c r="BC568" i="1"/>
  <c r="AH72" i="1"/>
  <c r="AO102" i="1"/>
  <c r="AI258" i="1"/>
  <c r="AQ258" i="1"/>
  <c r="AX258" i="1"/>
  <c r="AS536" i="1"/>
  <c r="AX691" i="1"/>
  <c r="AQ691" i="1"/>
  <c r="AH691" i="1"/>
  <c r="AR691" i="1"/>
  <c r="AY692" i="1"/>
  <c r="AQ692" i="1"/>
  <c r="AJ599" i="1"/>
  <c r="AO599" i="1"/>
  <c r="AT599" i="1"/>
  <c r="AZ599" i="1"/>
  <c r="BE599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O475" i="1"/>
  <c r="AT475" i="1"/>
  <c r="AF599" i="1"/>
  <c r="AK599" i="1"/>
  <c r="AP599" i="1"/>
  <c r="AV599" i="1"/>
  <c r="BA599" i="1"/>
  <c r="AM630" i="1"/>
  <c r="AX630" i="1"/>
  <c r="AP660" i="1"/>
  <c r="AH661" i="1"/>
  <c r="AU661" i="1"/>
  <c r="AF722" i="1"/>
  <c r="AK722" i="1"/>
  <c r="AP722" i="1"/>
  <c r="AV722" i="1"/>
  <c r="BA722" i="1"/>
  <c r="AL753" i="1"/>
  <c r="AO754" i="1"/>
  <c r="BB754" i="1"/>
  <c r="AT784" i="1"/>
  <c r="AI785" i="1"/>
  <c r="AQ785" i="1"/>
  <c r="AW785" i="1"/>
  <c r="BD785" i="1"/>
  <c r="AJ815" i="1"/>
  <c r="AR815" i="1"/>
  <c r="AZ815" i="1"/>
  <c r="AG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O794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I825" i="1"/>
  <c r="AT825" i="1"/>
  <c r="BE825" i="1"/>
  <c r="AG856" i="1"/>
  <c r="AN856" i="1"/>
  <c r="AV856" i="1"/>
  <c r="AF918" i="1"/>
  <c r="AK918" i="1"/>
  <c r="AP918" i="1"/>
  <c r="AV918" i="1"/>
  <c r="BA918" i="1"/>
  <c r="AG600" i="1"/>
  <c r="AZ662" i="1"/>
  <c r="AY724" i="1"/>
  <c r="AK662" i="1"/>
  <c r="AV662" i="1"/>
  <c r="AR693" i="1"/>
  <c r="BB693" i="1"/>
  <c r="AF724" i="1"/>
  <c r="AQ724" i="1"/>
  <c r="BB724" i="1"/>
  <c r="AJ755" i="1"/>
  <c r="AO755" i="1"/>
  <c r="AT755" i="1"/>
  <c r="AZ755" i="1"/>
  <c r="BE755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W600" i="1"/>
  <c r="AG111" i="1"/>
  <c r="AO111" i="1"/>
  <c r="AW111" i="1"/>
  <c r="BE111" i="1"/>
  <c r="BC164" i="1"/>
  <c r="AI111" i="1"/>
  <c r="AQ111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AX49" i="1"/>
  <c r="AZ49" i="1"/>
  <c r="AM49" i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AK111" i="1"/>
  <c r="AS111" i="1"/>
  <c r="BA111" i="1"/>
  <c r="BB164" i="1"/>
  <c r="BE164" i="1"/>
  <c r="AG164" i="1"/>
  <c r="BD234" i="1"/>
  <c r="AZ234" i="1"/>
  <c r="AV234" i="1"/>
  <c r="AR234" i="1"/>
  <c r="AN234" i="1"/>
  <c r="AJ234" i="1"/>
  <c r="AF234" i="1"/>
  <c r="AK234" i="1"/>
  <c r="AP234" i="1"/>
  <c r="AU234" i="1"/>
  <c r="BA234" i="1"/>
  <c r="BE296" i="1"/>
  <c r="BA296" i="1"/>
  <c r="AW296" i="1"/>
  <c r="AS296" i="1"/>
  <c r="AO296" i="1"/>
  <c r="AO299" i="1" s="1"/>
  <c r="AK296" i="1"/>
  <c r="AG296" i="1"/>
  <c r="BC296" i="1"/>
  <c r="AX296" i="1"/>
  <c r="AR296" i="1"/>
  <c r="AM296" i="1"/>
  <c r="AH296" i="1"/>
  <c r="AL296" i="1"/>
  <c r="AT296" i="1"/>
  <c r="AZ296" i="1"/>
  <c r="AP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E72" i="1"/>
  <c r="AU103" i="1"/>
  <c r="AW110" i="1"/>
  <c r="AI141" i="1"/>
  <c r="AM141" i="1"/>
  <c r="AQ141" i="1"/>
  <c r="AU141" i="1"/>
  <c r="AY141" i="1"/>
  <c r="AX142" i="1"/>
  <c r="AI165" i="1"/>
  <c r="AM165" i="1"/>
  <c r="AU165" i="1"/>
  <c r="AY165" i="1"/>
  <c r="BA196" i="1"/>
  <c r="AY203" i="1"/>
  <c r="AH204" i="1"/>
  <c r="AL204" i="1"/>
  <c r="AT204" i="1"/>
  <c r="AX204" i="1"/>
  <c r="BB204" i="1"/>
  <c r="AG234" i="1"/>
  <c r="AL234" i="1"/>
  <c r="AQ234" i="1"/>
  <c r="AW234" i="1"/>
  <c r="BB234" i="1"/>
  <c r="BD258" i="1"/>
  <c r="AZ258" i="1"/>
  <c r="AV258" i="1"/>
  <c r="AR258" i="1"/>
  <c r="AN258" i="1"/>
  <c r="AJ258" i="1"/>
  <c r="AF258" i="1"/>
  <c r="AK258" i="1"/>
  <c r="AP258" i="1"/>
  <c r="AU258" i="1"/>
  <c r="BA258" i="1"/>
  <c r="AF296" i="1"/>
  <c r="AN296" i="1"/>
  <c r="AU296" i="1"/>
  <c r="BB296" i="1"/>
  <c r="BD350" i="1"/>
  <c r="AZ350" i="1"/>
  <c r="AV350" i="1"/>
  <c r="AV353" i="1" s="1"/>
  <c r="AR350" i="1"/>
  <c r="AR353" i="1" s="1"/>
  <c r="AN350" i="1"/>
  <c r="AJ350" i="1"/>
  <c r="AF350" i="1"/>
  <c r="BB350" i="1"/>
  <c r="AW350" i="1"/>
  <c r="AQ350" i="1"/>
  <c r="AL350" i="1"/>
  <c r="AG350" i="1"/>
  <c r="AM350" i="1"/>
  <c r="AT350" i="1"/>
  <c r="AT353" i="1" s="1"/>
  <c r="BA350" i="1"/>
  <c r="AT381" i="1"/>
  <c r="AS381" i="1"/>
  <c r="AK381" i="1"/>
  <c r="AJ443" i="1"/>
  <c r="BE443" i="1"/>
  <c r="AI142" i="1"/>
  <c r="AI204" i="1"/>
  <c r="AM204" i="1"/>
  <c r="AQ204" i="1"/>
  <c r="AU204" i="1"/>
  <c r="AY204" i="1"/>
  <c r="AY206" i="1" s="1"/>
  <c r="BC204" i="1"/>
  <c r="AH234" i="1"/>
  <c r="AM234" i="1"/>
  <c r="AS234" i="1"/>
  <c r="AX234" i="1"/>
  <c r="BC234" i="1"/>
  <c r="AN288" i="1"/>
  <c r="AL288" i="1"/>
  <c r="AI296" i="1"/>
  <c r="AP296" i="1"/>
  <c r="AV296" i="1"/>
  <c r="BD296" i="1"/>
  <c r="AO443" i="1"/>
  <c r="AI48" i="1"/>
  <c r="AM48" i="1"/>
  <c r="AQ48" i="1"/>
  <c r="AU48" i="1"/>
  <c r="AY48" i="1"/>
  <c r="AI72" i="1"/>
  <c r="AM72" i="1"/>
  <c r="AQ72" i="1"/>
  <c r="AU72" i="1"/>
  <c r="AY72" i="1"/>
  <c r="AY110" i="1"/>
  <c r="AQ134" i="1"/>
  <c r="AF142" i="1"/>
  <c r="AF144" i="1" s="1"/>
  <c r="AM196" i="1"/>
  <c r="AF204" i="1"/>
  <c r="AJ204" i="1"/>
  <c r="AN204" i="1"/>
  <c r="AR204" i="1"/>
  <c r="AV204" i="1"/>
  <c r="AZ204" i="1"/>
  <c r="AI234" i="1"/>
  <c r="AO234" i="1"/>
  <c r="AT234" i="1"/>
  <c r="AY234" i="1"/>
  <c r="BE234" i="1"/>
  <c r="AO288" i="1"/>
  <c r="AJ296" i="1"/>
  <c r="AQ296" i="1"/>
  <c r="AY296" i="1"/>
  <c r="AY299" i="1" s="1"/>
  <c r="AR328" i="1"/>
  <c r="AU443" i="1"/>
  <c r="BB390" i="1"/>
  <c r="AX390" i="1"/>
  <c r="AT390" i="1"/>
  <c r="AP390" i="1"/>
  <c r="AL390" i="1"/>
  <c r="AL392" i="1" s="1"/>
  <c r="AH390" i="1"/>
  <c r="AJ390" i="1"/>
  <c r="AO390" i="1"/>
  <c r="AO392" i="1" s="1"/>
  <c r="AU390" i="1"/>
  <c r="AZ390" i="1"/>
  <c r="BE390" i="1"/>
  <c r="AS420" i="1"/>
  <c r="AU420" i="1"/>
  <c r="AI444" i="1"/>
  <c r="AN444" i="1"/>
  <c r="AT444" i="1"/>
  <c r="AY444" i="1"/>
  <c r="BE482" i="1"/>
  <c r="BA482" i="1"/>
  <c r="AW482" i="1"/>
  <c r="AS482" i="1"/>
  <c r="AO482" i="1"/>
  <c r="AK482" i="1"/>
  <c r="AG482" i="1"/>
  <c r="AG485" i="1" s="1"/>
  <c r="BC482" i="1"/>
  <c r="AX482" i="1"/>
  <c r="AR482" i="1"/>
  <c r="AM482" i="1"/>
  <c r="AH482" i="1"/>
  <c r="AL482" i="1"/>
  <c r="AT482" i="1"/>
  <c r="AT485" i="1" s="1"/>
  <c r="AZ482" i="1"/>
  <c r="BE444" i="1"/>
  <c r="BA444" i="1"/>
  <c r="AW444" i="1"/>
  <c r="AS444" i="1"/>
  <c r="AO444" i="1"/>
  <c r="AK444" i="1"/>
  <c r="AG444" i="1"/>
  <c r="AJ444" i="1"/>
  <c r="AP444" i="1"/>
  <c r="AU444" i="1"/>
  <c r="AZ444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AG390" i="1"/>
  <c r="AM390" i="1"/>
  <c r="AR390" i="1"/>
  <c r="AW390" i="1"/>
  <c r="BC390" i="1"/>
  <c r="AR420" i="1"/>
  <c r="BA421" i="1"/>
  <c r="AF444" i="1"/>
  <c r="AL444" i="1"/>
  <c r="AQ444" i="1"/>
  <c r="AV444" i="1"/>
  <c r="BB444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BD483" i="1"/>
  <c r="AZ483" i="1"/>
  <c r="AV483" i="1"/>
  <c r="AR483" i="1"/>
  <c r="AN483" i="1"/>
  <c r="AJ483" i="1"/>
  <c r="AF483" i="1"/>
  <c r="AK483" i="1"/>
  <c r="AP483" i="1"/>
  <c r="AU483" i="1"/>
  <c r="AU485" i="1" s="1"/>
  <c r="BA483" i="1"/>
  <c r="AG514" i="1"/>
  <c r="AM514" i="1"/>
  <c r="AR514" i="1"/>
  <c r="AW514" i="1"/>
  <c r="AG536" i="1"/>
  <c r="AL536" i="1"/>
  <c r="AQ536" i="1"/>
  <c r="AW536" i="1"/>
  <c r="BB536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I598" i="1"/>
  <c r="AS598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AF567" i="1"/>
  <c r="AF570" i="1" s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Y327" i="1"/>
  <c r="AI351" i="1"/>
  <c r="AM351" i="1"/>
  <c r="AQ351" i="1"/>
  <c r="AU351" i="1"/>
  <c r="AY351" i="1"/>
  <c r="AI389" i="1"/>
  <c r="AM389" i="1"/>
  <c r="AQ389" i="1"/>
  <c r="AU389" i="1"/>
  <c r="AY389" i="1"/>
  <c r="AI475" i="1"/>
  <c r="AM475" i="1"/>
  <c r="AQ475" i="1"/>
  <c r="AU475" i="1"/>
  <c r="AY475" i="1"/>
  <c r="AI600" i="1"/>
  <c r="AN600" i="1"/>
  <c r="AS600" i="1"/>
  <c r="AY600" i="1"/>
  <c r="AI630" i="1"/>
  <c r="AN630" i="1"/>
  <c r="AT630" i="1"/>
  <c r="AY630" i="1"/>
  <c r="AH639" i="1"/>
  <c r="BE660" i="1"/>
  <c r="BA660" i="1"/>
  <c r="AW660" i="1"/>
  <c r="AS660" i="1"/>
  <c r="AO660" i="1"/>
  <c r="AK660" i="1"/>
  <c r="AG660" i="1"/>
  <c r="BD660" i="1"/>
  <c r="BD663" i="1" s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BB600" i="1"/>
  <c r="AX600" i="1"/>
  <c r="AT600" i="1"/>
  <c r="AP600" i="1"/>
  <c r="AL600" i="1"/>
  <c r="AH600" i="1"/>
  <c r="AJ600" i="1"/>
  <c r="AO600" i="1"/>
  <c r="AU600" i="1"/>
  <c r="AZ600" i="1"/>
  <c r="BE600" i="1"/>
  <c r="BE630" i="1"/>
  <c r="BA630" i="1"/>
  <c r="AW630" i="1"/>
  <c r="AS630" i="1"/>
  <c r="AO630" i="1"/>
  <c r="AK630" i="1"/>
  <c r="AG630" i="1"/>
  <c r="AJ630" i="1"/>
  <c r="AP630" i="1"/>
  <c r="AU630" i="1"/>
  <c r="AZ630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H694" i="1" s="1"/>
  <c r="AL692" i="1"/>
  <c r="AT692" i="1"/>
  <c r="BA692" i="1"/>
  <c r="AI599" i="1"/>
  <c r="AM599" i="1"/>
  <c r="AQ599" i="1"/>
  <c r="AU599" i="1"/>
  <c r="AY599" i="1"/>
  <c r="AG692" i="1"/>
  <c r="AO692" i="1"/>
  <c r="AU692" i="1"/>
  <c r="BB692" i="1"/>
  <c r="AI692" i="1"/>
  <c r="AP692" i="1"/>
  <c r="AW692" i="1"/>
  <c r="BE692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N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L786" i="1"/>
  <c r="AV786" i="1"/>
  <c r="BB785" i="1"/>
  <c r="AX785" i="1"/>
  <c r="AT785" i="1"/>
  <c r="AP785" i="1"/>
  <c r="AL785" i="1"/>
  <c r="AH785" i="1"/>
  <c r="AJ785" i="1"/>
  <c r="AO785" i="1"/>
  <c r="AU785" i="1"/>
  <c r="AZ785" i="1"/>
  <c r="BE785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55" i="1"/>
  <c r="AM755" i="1"/>
  <c r="AQ755" i="1"/>
  <c r="AU755" i="1"/>
  <c r="AY755" i="1"/>
  <c r="AI784" i="1"/>
  <c r="AM784" i="1"/>
  <c r="AQ784" i="1"/>
  <c r="AU784" i="1"/>
  <c r="AY784" i="1"/>
  <c r="AG815" i="1"/>
  <c r="AK815" i="1"/>
  <c r="AO815" i="1"/>
  <c r="AS815" i="1"/>
  <c r="AW815" i="1"/>
  <c r="BA815" i="1"/>
  <c r="BE815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E941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D825" i="1"/>
  <c r="AZ825" i="1"/>
  <c r="AV825" i="1"/>
  <c r="AR825" i="1"/>
  <c r="AN825" i="1"/>
  <c r="AJ825" i="1"/>
  <c r="AF825" i="1"/>
  <c r="AK825" i="1"/>
  <c r="AP825" i="1"/>
  <c r="AU825" i="1"/>
  <c r="BA825" i="1"/>
  <c r="AI877" i="1"/>
  <c r="AN877" i="1"/>
  <c r="AT877" i="1"/>
  <c r="AY877" i="1"/>
  <c r="BD877" i="1"/>
  <c r="AG878" i="1"/>
  <c r="AL878" i="1"/>
  <c r="AQ878" i="1"/>
  <c r="AW878" i="1"/>
  <c r="BB878" i="1"/>
  <c r="AW887" i="1"/>
  <c r="AI846" i="1"/>
  <c r="AM846" i="1"/>
  <c r="AQ846" i="1"/>
  <c r="AU846" i="1"/>
  <c r="AY846" i="1"/>
  <c r="AI855" i="1"/>
  <c r="AM855" i="1"/>
  <c r="AQ855" i="1"/>
  <c r="AU855" i="1"/>
  <c r="AY855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W910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H948" i="1"/>
  <c r="AL948" i="1"/>
  <c r="AP948" i="1"/>
  <c r="AT948" i="1"/>
  <c r="AX948" i="1"/>
  <c r="BB948" i="1"/>
  <c r="AG949" i="1"/>
  <c r="AI948" i="1"/>
  <c r="AM948" i="1"/>
  <c r="AQ948" i="1"/>
  <c r="AU948" i="1"/>
  <c r="AY948" i="1"/>
  <c r="BC948" i="1"/>
  <c r="AF948" i="1"/>
  <c r="AJ948" i="1"/>
  <c r="AN948" i="1"/>
  <c r="AR948" i="1"/>
  <c r="AV948" i="1"/>
  <c r="AZ948" i="1"/>
  <c r="BC353" i="1"/>
  <c r="BF918" i="1"/>
  <c r="BD446" i="1"/>
  <c r="AF299" i="1"/>
  <c r="C7" i="11"/>
  <c r="W653" i="1"/>
  <c r="CE640" i="1" s="1"/>
  <c r="X653" i="1"/>
  <c r="CF640" i="1" s="1"/>
  <c r="Y653" i="1"/>
  <c r="CG629" i="1" s="1"/>
  <c r="Z653" i="1"/>
  <c r="AA653" i="1"/>
  <c r="Z60" i="8"/>
  <c r="L61" i="8"/>
  <c r="S62" i="8"/>
  <c r="W62" i="8"/>
  <c r="C60" i="9"/>
  <c r="F60" i="9"/>
  <c r="G60" i="9"/>
  <c r="I60" i="9"/>
  <c r="M60" i="9"/>
  <c r="N60" i="9"/>
  <c r="O60" i="9"/>
  <c r="R60" i="9"/>
  <c r="S60" i="9"/>
  <c r="V60" i="9"/>
  <c r="Z60" i="9"/>
  <c r="AA60" i="9"/>
  <c r="E61" i="9"/>
  <c r="F61" i="9"/>
  <c r="H61" i="9"/>
  <c r="L61" i="9"/>
  <c r="M61" i="9"/>
  <c r="N61" i="9"/>
  <c r="R61" i="9"/>
  <c r="T61" i="9"/>
  <c r="U61" i="9"/>
  <c r="X61" i="9"/>
  <c r="Z61" i="9"/>
  <c r="D62" i="9"/>
  <c r="E62" i="9"/>
  <c r="H62" i="9"/>
  <c r="K62" i="9"/>
  <c r="L62" i="9"/>
  <c r="M62" i="9"/>
  <c r="P62" i="9"/>
  <c r="Q62" i="9"/>
  <c r="S62" i="9"/>
  <c r="T62" i="9"/>
  <c r="X62" i="9"/>
  <c r="Y62" i="9"/>
  <c r="AB8" i="9"/>
  <c r="AB16" i="9"/>
  <c r="B60" i="9"/>
  <c r="B61" i="9"/>
  <c r="AA963" i="1"/>
  <c r="CI941" i="1" s="1"/>
  <c r="Z963" i="1"/>
  <c r="Y963" i="1"/>
  <c r="X963" i="1"/>
  <c r="W963" i="1"/>
  <c r="V963" i="1"/>
  <c r="U963" i="1"/>
  <c r="CC939" i="1" s="1"/>
  <c r="T963" i="1"/>
  <c r="CB940" i="1" s="1"/>
  <c r="S963" i="1"/>
  <c r="R963" i="1"/>
  <c r="Q963" i="1"/>
  <c r="BY952" i="1" s="1"/>
  <c r="P963" i="1"/>
  <c r="O963" i="1"/>
  <c r="BW943" i="1" s="1"/>
  <c r="N963" i="1"/>
  <c r="BV940" i="1" s="1"/>
  <c r="M963" i="1"/>
  <c r="BU941" i="1" s="1"/>
  <c r="L963" i="1"/>
  <c r="BT957" i="1" s="1"/>
  <c r="K963" i="1"/>
  <c r="J963" i="1"/>
  <c r="I963" i="1"/>
  <c r="BQ940" i="1" s="1"/>
  <c r="H963" i="1"/>
  <c r="G963" i="1"/>
  <c r="F963" i="1"/>
  <c r="BN953" i="1" s="1"/>
  <c r="E963" i="1"/>
  <c r="D963" i="1"/>
  <c r="C963" i="1"/>
  <c r="BK939" i="1" s="1"/>
  <c r="B963" i="1"/>
  <c r="BJ940" i="1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CF909" i="1" s="1"/>
  <c r="W932" i="1"/>
  <c r="CE925" i="1" s="1"/>
  <c r="V932" i="1"/>
  <c r="CD921" i="1" s="1"/>
  <c r="U932" i="1"/>
  <c r="T932" i="1"/>
  <c r="S932" i="1"/>
  <c r="R932" i="1"/>
  <c r="BZ911" i="1" s="1"/>
  <c r="Q932" i="1"/>
  <c r="BY927" i="1" s="1"/>
  <c r="P932" i="1"/>
  <c r="O932" i="1"/>
  <c r="N932" i="1"/>
  <c r="M932" i="1"/>
  <c r="BU915" i="1" s="1"/>
  <c r="L932" i="1"/>
  <c r="BT913" i="1" s="1"/>
  <c r="K932" i="1"/>
  <c r="BS913" i="1" s="1"/>
  <c r="J932" i="1"/>
  <c r="BR909" i="1" s="1"/>
  <c r="I932" i="1"/>
  <c r="H932" i="1"/>
  <c r="G932" i="1"/>
  <c r="F932" i="1"/>
  <c r="BN911" i="1" s="1"/>
  <c r="E932" i="1"/>
  <c r="BM908" i="1" s="1"/>
  <c r="D932" i="1"/>
  <c r="BL923" i="1" s="1"/>
  <c r="C932" i="1"/>
  <c r="BK920" i="1" s="1"/>
  <c r="B932" i="1"/>
  <c r="AA901" i="1"/>
  <c r="Z901" i="1"/>
  <c r="CH885" i="1" s="1"/>
  <c r="Y901" i="1"/>
  <c r="CG898" i="1" s="1"/>
  <c r="X901" i="1"/>
  <c r="CF893" i="1" s="1"/>
  <c r="W901" i="1"/>
  <c r="CE897" i="1" s="1"/>
  <c r="V901" i="1"/>
  <c r="U901" i="1"/>
  <c r="T901" i="1"/>
  <c r="CB878" i="1" s="1"/>
  <c r="S901" i="1"/>
  <c r="CA885" i="1" s="1"/>
  <c r="R901" i="1"/>
  <c r="BZ881" i="1" s="1"/>
  <c r="Q901" i="1"/>
  <c r="BY879" i="1" s="1"/>
  <c r="P901" i="1"/>
  <c r="BX897" i="1" s="1"/>
  <c r="O901" i="1"/>
  <c r="N901" i="1"/>
  <c r="BV884" i="1" s="1"/>
  <c r="M901" i="1"/>
  <c r="BU898" i="1" s="1"/>
  <c r="L901" i="1"/>
  <c r="BT879" i="1" s="1"/>
  <c r="K901" i="1"/>
  <c r="BS899" i="1" s="1"/>
  <c r="J901" i="1"/>
  <c r="BR891" i="1" s="1"/>
  <c r="I901" i="1"/>
  <c r="BQ900" i="1" s="1"/>
  <c r="H901" i="1"/>
  <c r="BP881" i="1" s="1"/>
  <c r="G901" i="1"/>
  <c r="BO878" i="1" s="1"/>
  <c r="F901" i="1"/>
  <c r="BN881" i="1" s="1"/>
  <c r="E901" i="1"/>
  <c r="BM891" i="1" s="1"/>
  <c r="D901" i="1"/>
  <c r="C901" i="1"/>
  <c r="B901" i="1"/>
  <c r="BJ877" i="1" s="1"/>
  <c r="AA870" i="1"/>
  <c r="CI848" i="1" s="1"/>
  <c r="Z870" i="1"/>
  <c r="CH863" i="1" s="1"/>
  <c r="Y870" i="1"/>
  <c r="CG853" i="1" s="1"/>
  <c r="X870" i="1"/>
  <c r="W870" i="1"/>
  <c r="CE865" i="1" s="1"/>
  <c r="V870" i="1"/>
  <c r="CD853" i="1" s="1"/>
  <c r="U870" i="1"/>
  <c r="CC846" i="1" s="1"/>
  <c r="T870" i="1"/>
  <c r="S870" i="1"/>
  <c r="CA866" i="1" s="1"/>
  <c r="R870" i="1"/>
  <c r="BZ859" i="1" s="1"/>
  <c r="Q870" i="1"/>
  <c r="BY864" i="1" s="1"/>
  <c r="P870" i="1"/>
  <c r="BX850" i="1" s="1"/>
  <c r="O870" i="1"/>
  <c r="BW857" i="1" s="1"/>
  <c r="N870" i="1"/>
  <c r="M870" i="1"/>
  <c r="BU864" i="1" s="1"/>
  <c r="L870" i="1"/>
  <c r="K870" i="1"/>
  <c r="BS846" i="1" s="1"/>
  <c r="J870" i="1"/>
  <c r="BR847" i="1" s="1"/>
  <c r="I870" i="1"/>
  <c r="BQ854" i="1" s="1"/>
  <c r="H870" i="1"/>
  <c r="G870" i="1"/>
  <c r="F870" i="1"/>
  <c r="E870" i="1"/>
  <c r="D870" i="1"/>
  <c r="BL851" i="1" s="1"/>
  <c r="C870" i="1"/>
  <c r="BK854" i="1" s="1"/>
  <c r="B870" i="1"/>
  <c r="AA839" i="1"/>
  <c r="Z839" i="1"/>
  <c r="CH820" i="1" s="1"/>
  <c r="Y839" i="1"/>
  <c r="CG822" i="1" s="1"/>
  <c r="X839" i="1"/>
  <c r="CF831" i="1" s="1"/>
  <c r="W839" i="1"/>
  <c r="CE816" i="1" s="1"/>
  <c r="V839" i="1"/>
  <c r="U839" i="1"/>
  <c r="CC832" i="1" s="1"/>
  <c r="T839" i="1"/>
  <c r="S839" i="1"/>
  <c r="CA831" i="1" s="1"/>
  <c r="R839" i="1"/>
  <c r="BZ816" i="1" s="1"/>
  <c r="Q839" i="1"/>
  <c r="BY815" i="1" s="1"/>
  <c r="P839" i="1"/>
  <c r="O839" i="1"/>
  <c r="N839" i="1"/>
  <c r="M839" i="1"/>
  <c r="BU821" i="1" s="1"/>
  <c r="L839" i="1"/>
  <c r="BT822" i="1" s="1"/>
  <c r="K839" i="1"/>
  <c r="BS819" i="1" s="1"/>
  <c r="J839" i="1"/>
  <c r="BR838" i="1" s="1"/>
  <c r="I839" i="1"/>
  <c r="BQ815" i="1" s="1"/>
  <c r="H839" i="1"/>
  <c r="BP823" i="1" s="1"/>
  <c r="G839" i="1"/>
  <c r="BO823" i="1" s="1"/>
  <c r="F839" i="1"/>
  <c r="BN820" i="1" s="1"/>
  <c r="E839" i="1"/>
  <c r="BM817" i="1" s="1"/>
  <c r="D839" i="1"/>
  <c r="C839" i="1"/>
  <c r="B839" i="1"/>
  <c r="AA808" i="1"/>
  <c r="CI794" i="1" s="1"/>
  <c r="Z808" i="1"/>
  <c r="CH791" i="1" s="1"/>
  <c r="Y808" i="1"/>
  <c r="CG785" i="1" s="1"/>
  <c r="X808" i="1"/>
  <c r="CF790" i="1" s="1"/>
  <c r="W808" i="1"/>
  <c r="CE786" i="1" s="1"/>
  <c r="V808" i="1"/>
  <c r="U808" i="1"/>
  <c r="CC800" i="1" s="1"/>
  <c r="T808" i="1"/>
  <c r="CB799" i="1" s="1"/>
  <c r="S808" i="1"/>
  <c r="CA786" i="1" s="1"/>
  <c r="R808" i="1"/>
  <c r="BZ793" i="1" s="1"/>
  <c r="Q808" i="1"/>
  <c r="P808" i="1"/>
  <c r="O808" i="1"/>
  <c r="BW792" i="1" s="1"/>
  <c r="N808" i="1"/>
  <c r="BV791" i="1" s="1"/>
  <c r="M808" i="1"/>
  <c r="BU787" i="1" s="1"/>
  <c r="L808" i="1"/>
  <c r="K808" i="1"/>
  <c r="BS796" i="1" s="1"/>
  <c r="J808" i="1"/>
  <c r="BR807" i="1" s="1"/>
  <c r="I808" i="1"/>
  <c r="BQ788" i="1" s="1"/>
  <c r="H808" i="1"/>
  <c r="BP799" i="1" s="1"/>
  <c r="G808" i="1"/>
  <c r="BO790" i="1" s="1"/>
  <c r="F808" i="1"/>
  <c r="BN804" i="1" s="1"/>
  <c r="E808" i="1"/>
  <c r="D808" i="1"/>
  <c r="BL799" i="1" s="1"/>
  <c r="C808" i="1"/>
  <c r="B808" i="1"/>
  <c r="BJ784" i="1" s="1"/>
  <c r="AA777" i="1"/>
  <c r="Z777" i="1"/>
  <c r="CH761" i="1" s="1"/>
  <c r="Y777" i="1"/>
  <c r="X777" i="1"/>
  <c r="W777" i="1"/>
  <c r="CE775" i="1" s="1"/>
  <c r="V777" i="1"/>
  <c r="U777" i="1"/>
  <c r="CC753" i="1" s="1"/>
  <c r="T777" i="1"/>
  <c r="CB754" i="1" s="1"/>
  <c r="S777" i="1"/>
  <c r="R777" i="1"/>
  <c r="Q777" i="1"/>
  <c r="BY763" i="1" s="1"/>
  <c r="P777" i="1"/>
  <c r="O777" i="1"/>
  <c r="N777" i="1"/>
  <c r="BV771" i="1" s="1"/>
  <c r="M777" i="1"/>
  <c r="L777" i="1"/>
  <c r="K777" i="1"/>
  <c r="BS774" i="1" s="1"/>
  <c r="J777" i="1"/>
  <c r="BR755" i="1" s="1"/>
  <c r="I777" i="1"/>
  <c r="H777" i="1"/>
  <c r="BP757" i="1" s="1"/>
  <c r="G777" i="1"/>
  <c r="F777" i="1"/>
  <c r="E777" i="1"/>
  <c r="BM754" i="1" s="1"/>
  <c r="D777" i="1"/>
  <c r="C777" i="1"/>
  <c r="B777" i="1"/>
  <c r="BJ758" i="1" s="1"/>
  <c r="AA746" i="1"/>
  <c r="Z746" i="1"/>
  <c r="Y746" i="1"/>
  <c r="CG740" i="1" s="1"/>
  <c r="X746" i="1"/>
  <c r="W746" i="1"/>
  <c r="CE722" i="1" s="1"/>
  <c r="V746" i="1"/>
  <c r="CD732" i="1" s="1"/>
  <c r="U746" i="1"/>
  <c r="T746" i="1"/>
  <c r="S746" i="1"/>
  <c r="CA737" i="1" s="1"/>
  <c r="R746" i="1"/>
  <c r="Q746" i="1"/>
  <c r="BY722" i="1" s="1"/>
  <c r="P746" i="1"/>
  <c r="BX738" i="1" s="1"/>
  <c r="O746" i="1"/>
  <c r="N746" i="1"/>
  <c r="M746" i="1"/>
  <c r="BU724" i="1" s="1"/>
  <c r="L746" i="1"/>
  <c r="K746" i="1"/>
  <c r="BS724" i="1" s="1"/>
  <c r="J746" i="1"/>
  <c r="BR732" i="1" s="1"/>
  <c r="I746" i="1"/>
  <c r="H746" i="1"/>
  <c r="G746" i="1"/>
  <c r="BO743" i="1" s="1"/>
  <c r="F746" i="1"/>
  <c r="E746" i="1"/>
  <c r="BM724" i="1" s="1"/>
  <c r="D746" i="1"/>
  <c r="BL729" i="1" s="1"/>
  <c r="C746" i="1"/>
  <c r="B746" i="1"/>
  <c r="AA715" i="1"/>
  <c r="CI704" i="1" s="1"/>
  <c r="Z715" i="1"/>
  <c r="CH694" i="1" s="1"/>
  <c r="Y715" i="1"/>
  <c r="CG695" i="1" s="1"/>
  <c r="X715" i="1"/>
  <c r="CF700" i="1" s="1"/>
  <c r="W715" i="1"/>
  <c r="CE701" i="1" s="1"/>
  <c r="V715" i="1"/>
  <c r="CD691" i="1" s="1"/>
  <c r="U715" i="1"/>
  <c r="CC698" i="1" s="1"/>
  <c r="T715" i="1"/>
  <c r="CB696" i="1" s="1"/>
  <c r="S715" i="1"/>
  <c r="CA695" i="1" s="1"/>
  <c r="R715" i="1"/>
  <c r="BZ695" i="1" s="1"/>
  <c r="Q715" i="1"/>
  <c r="BY711" i="1" s="1"/>
  <c r="P715" i="1"/>
  <c r="O715" i="1"/>
  <c r="BW694" i="1" s="1"/>
  <c r="N715" i="1"/>
  <c r="BV694" i="1" s="1"/>
  <c r="M715" i="1"/>
  <c r="BU691" i="1" s="1"/>
  <c r="L715" i="1"/>
  <c r="BT692" i="1" s="1"/>
  <c r="K715" i="1"/>
  <c r="J715" i="1"/>
  <c r="BR691" i="1" s="1"/>
  <c r="I715" i="1"/>
  <c r="BQ704" i="1" s="1"/>
  <c r="H715" i="1"/>
  <c r="BP693" i="1" s="1"/>
  <c r="G715" i="1"/>
  <c r="BO695" i="1" s="1"/>
  <c r="F715" i="1"/>
  <c r="BN695" i="1" s="1"/>
  <c r="E715" i="1"/>
  <c r="BM713" i="1" s="1"/>
  <c r="D715" i="1"/>
  <c r="C715" i="1"/>
  <c r="BK691" i="1" s="1"/>
  <c r="B715" i="1"/>
  <c r="BJ694" i="1" s="1"/>
  <c r="AA684" i="1"/>
  <c r="CI660" i="1" s="1"/>
  <c r="Z684" i="1"/>
  <c r="CH662" i="1" s="1"/>
  <c r="Y684" i="1"/>
  <c r="X684" i="1"/>
  <c r="W684" i="1"/>
  <c r="V684" i="1"/>
  <c r="CD663" i="1" s="1"/>
  <c r="U684" i="1"/>
  <c r="CC664" i="1" s="1"/>
  <c r="T684" i="1"/>
  <c r="CB665" i="1" s="1"/>
  <c r="S684" i="1"/>
  <c r="R684" i="1"/>
  <c r="BZ663" i="1" s="1"/>
  <c r="Q684" i="1"/>
  <c r="P684" i="1"/>
  <c r="BX666" i="1" s="1"/>
  <c r="O684" i="1"/>
  <c r="BW661" i="1" s="1"/>
  <c r="N684" i="1"/>
  <c r="BV664" i="1" s="1"/>
  <c r="M684" i="1"/>
  <c r="L684" i="1"/>
  <c r="BT663" i="1" s="1"/>
  <c r="K684" i="1"/>
  <c r="J684" i="1"/>
  <c r="BR662" i="1" s="1"/>
  <c r="I684" i="1"/>
  <c r="BQ664" i="1" s="1"/>
  <c r="H684" i="1"/>
  <c r="BP670" i="1" s="1"/>
  <c r="G684" i="1"/>
  <c r="F684" i="1"/>
  <c r="E684" i="1"/>
  <c r="D684" i="1"/>
  <c r="BL671" i="1" s="1"/>
  <c r="C684" i="1"/>
  <c r="BK666" i="1" s="1"/>
  <c r="B684" i="1"/>
  <c r="BJ660" i="1" s="1"/>
  <c r="AA622" i="1"/>
  <c r="Z622" i="1"/>
  <c r="Y622" i="1"/>
  <c r="CG603" i="1" s="1"/>
  <c r="X622" i="1"/>
  <c r="W622" i="1"/>
  <c r="CE605" i="1" s="1"/>
  <c r="V622" i="1"/>
  <c r="CD605" i="1" s="1"/>
  <c r="U622" i="1"/>
  <c r="T622" i="1"/>
  <c r="CB600" i="1" s="1"/>
  <c r="S622" i="1"/>
  <c r="CA600" i="1" s="1"/>
  <c r="R622" i="1"/>
  <c r="BZ608" i="1" s="1"/>
  <c r="Q622" i="1"/>
  <c r="BY602" i="1" s="1"/>
  <c r="P622" i="1"/>
  <c r="BX599" i="1" s="1"/>
  <c r="O622" i="1"/>
  <c r="N622" i="1"/>
  <c r="M622" i="1"/>
  <c r="BU601" i="1" s="1"/>
  <c r="L622" i="1"/>
  <c r="K622" i="1"/>
  <c r="BS601" i="1" s="1"/>
  <c r="J622" i="1"/>
  <c r="BR602" i="1" s="1"/>
  <c r="I622" i="1"/>
  <c r="H622" i="1"/>
  <c r="BP600" i="1" s="1"/>
  <c r="G622" i="1"/>
  <c r="BO604" i="1" s="1"/>
  <c r="F622" i="1"/>
  <c r="BN609" i="1" s="1"/>
  <c r="E622" i="1"/>
  <c r="BM603" i="1" s="1"/>
  <c r="D622" i="1"/>
  <c r="BL603" i="1" s="1"/>
  <c r="C622" i="1"/>
  <c r="BK600" i="1" s="1"/>
  <c r="B622" i="1"/>
  <c r="AA591" i="1"/>
  <c r="CI576" i="1" s="1"/>
  <c r="Z591" i="1"/>
  <c r="CH569" i="1" s="1"/>
  <c r="Y591" i="1"/>
  <c r="CG569" i="1" s="1"/>
  <c r="X591" i="1"/>
  <c r="CF571" i="1" s="1"/>
  <c r="W591" i="1"/>
  <c r="CE570" i="1" s="1"/>
  <c r="V591" i="1"/>
  <c r="U591" i="1"/>
  <c r="CC568" i="1" s="1"/>
  <c r="T591" i="1"/>
  <c r="CB569" i="1" s="1"/>
  <c r="S591" i="1"/>
  <c r="CA569" i="1" s="1"/>
  <c r="R591" i="1"/>
  <c r="BZ569" i="1" s="1"/>
  <c r="Q591" i="1"/>
  <c r="BY576" i="1" s="1"/>
  <c r="P591" i="1"/>
  <c r="O591" i="1"/>
  <c r="BW572" i="1" s="1"/>
  <c r="N591" i="1"/>
  <c r="BV569" i="1" s="1"/>
  <c r="M591" i="1"/>
  <c r="BU569" i="1" s="1"/>
  <c r="L591" i="1"/>
  <c r="BT571" i="1" s="1"/>
  <c r="K591" i="1"/>
  <c r="BS568" i="1" s="1"/>
  <c r="J591" i="1"/>
  <c r="I591" i="1"/>
  <c r="BQ572" i="1" s="1"/>
  <c r="H591" i="1"/>
  <c r="BP569" i="1" s="1"/>
  <c r="G591" i="1"/>
  <c r="BO570" i="1" s="1"/>
  <c r="F591" i="1"/>
  <c r="BN572" i="1" s="1"/>
  <c r="E591" i="1"/>
  <c r="BM574" i="1" s="1"/>
  <c r="D591" i="1"/>
  <c r="C591" i="1"/>
  <c r="BK572" i="1" s="1"/>
  <c r="B591" i="1"/>
  <c r="BJ569" i="1" s="1"/>
  <c r="AA560" i="1"/>
  <c r="CI549" i="1" s="1"/>
  <c r="Z560" i="1"/>
  <c r="CH538" i="1" s="1"/>
  <c r="Y560" i="1"/>
  <c r="X560" i="1"/>
  <c r="W560" i="1"/>
  <c r="CE550" i="1" s="1"/>
  <c r="V560" i="1"/>
  <c r="CD540" i="1" s="1"/>
  <c r="U560" i="1"/>
  <c r="CC536" i="1" s="1"/>
  <c r="T560" i="1"/>
  <c r="CB540" i="1" s="1"/>
  <c r="S560" i="1"/>
  <c r="R560" i="1"/>
  <c r="Q560" i="1"/>
  <c r="BY541" i="1" s="1"/>
  <c r="P560" i="1"/>
  <c r="BX536" i="1" s="1"/>
  <c r="O560" i="1"/>
  <c r="BW548" i="1" s="1"/>
  <c r="N560" i="1"/>
  <c r="BV538" i="1" s="1"/>
  <c r="M560" i="1"/>
  <c r="L560" i="1"/>
  <c r="K560" i="1"/>
  <c r="BS550" i="1" s="1"/>
  <c r="J560" i="1"/>
  <c r="BR538" i="1" s="1"/>
  <c r="I560" i="1"/>
  <c r="BQ540" i="1" s="1"/>
  <c r="H560" i="1"/>
  <c r="BP540" i="1" s="1"/>
  <c r="G560" i="1"/>
  <c r="F560" i="1"/>
  <c r="E560" i="1"/>
  <c r="BM541" i="1" s="1"/>
  <c r="D560" i="1"/>
  <c r="BL536" i="1" s="1"/>
  <c r="C560" i="1"/>
  <c r="BK542" i="1" s="1"/>
  <c r="B560" i="1"/>
  <c r="BJ538" i="1" s="1"/>
  <c r="AA529" i="1"/>
  <c r="CI510" i="1" s="1"/>
  <c r="Z529" i="1"/>
  <c r="Y529" i="1"/>
  <c r="CG510" i="1" s="1"/>
  <c r="X529" i="1"/>
  <c r="CF510" i="1" s="1"/>
  <c r="W529" i="1"/>
  <c r="CE510" i="1" s="1"/>
  <c r="V529" i="1"/>
  <c r="CD506" i="1" s="1"/>
  <c r="U529" i="1"/>
  <c r="CC508" i="1" s="1"/>
  <c r="T529" i="1"/>
  <c r="S529" i="1"/>
  <c r="CA510" i="1" s="1"/>
  <c r="R529" i="1"/>
  <c r="BZ506" i="1" s="1"/>
  <c r="Q529" i="1"/>
  <c r="BY508" i="1" s="1"/>
  <c r="P529" i="1"/>
  <c r="BX506" i="1" s="1"/>
  <c r="O529" i="1"/>
  <c r="BW511" i="1" s="1"/>
  <c r="N529" i="1"/>
  <c r="M529" i="1"/>
  <c r="BU510" i="1" s="1"/>
  <c r="L529" i="1"/>
  <c r="BT510" i="1" s="1"/>
  <c r="K529" i="1"/>
  <c r="BS506" i="1" s="1"/>
  <c r="J529" i="1"/>
  <c r="BR506" i="1" s="1"/>
  <c r="I529" i="1"/>
  <c r="BQ509" i="1" s="1"/>
  <c r="H529" i="1"/>
  <c r="G529" i="1"/>
  <c r="BO510" i="1" s="1"/>
  <c r="F529" i="1"/>
  <c r="BN510" i="1" s="1"/>
  <c r="E529" i="1"/>
  <c r="BM510" i="1" s="1"/>
  <c r="D529" i="1"/>
  <c r="BL506" i="1" s="1"/>
  <c r="C529" i="1"/>
  <c r="BK513" i="1" s="1"/>
  <c r="B529" i="1"/>
  <c r="AA498" i="1"/>
  <c r="CI477" i="1" s="1"/>
  <c r="Z498" i="1"/>
  <c r="CH479" i="1" s="1"/>
  <c r="Y498" i="1"/>
  <c r="X498" i="1"/>
  <c r="CF477" i="1" s="1"/>
  <c r="W498" i="1"/>
  <c r="V498" i="1"/>
  <c r="CD489" i="1" s="1"/>
  <c r="U498" i="1"/>
  <c r="CC474" i="1" s="1"/>
  <c r="T498" i="1"/>
  <c r="CB484" i="1" s="1"/>
  <c r="S498" i="1"/>
  <c r="R498" i="1"/>
  <c r="BZ474" i="1" s="1"/>
  <c r="Q498" i="1"/>
  <c r="BY478" i="1" s="1"/>
  <c r="P498" i="1"/>
  <c r="BX483" i="1" s="1"/>
  <c r="O498" i="1"/>
  <c r="BW476" i="1" s="1"/>
  <c r="N498" i="1"/>
  <c r="BV479" i="1" s="1"/>
  <c r="M498" i="1"/>
  <c r="L498" i="1"/>
  <c r="BT476" i="1" s="1"/>
  <c r="K498" i="1"/>
  <c r="J498" i="1"/>
  <c r="BR477" i="1" s="1"/>
  <c r="I498" i="1"/>
  <c r="BQ474" i="1" s="1"/>
  <c r="H498" i="1"/>
  <c r="BP483" i="1" s="1"/>
  <c r="G498" i="1"/>
  <c r="F498" i="1"/>
  <c r="BN478" i="1" s="1"/>
  <c r="E498" i="1"/>
  <c r="BM478" i="1" s="1"/>
  <c r="D498" i="1"/>
  <c r="BL475" i="1" s="1"/>
  <c r="C498" i="1"/>
  <c r="BK479" i="1" s="1"/>
  <c r="B498" i="1"/>
  <c r="BJ479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Y60" i="9"/>
  <c r="X60" i="9"/>
  <c r="U60" i="9"/>
  <c r="T60" i="9"/>
  <c r="P60" i="9"/>
  <c r="L60" i="9"/>
  <c r="J60" i="9"/>
  <c r="H60" i="9"/>
  <c r="D60" i="9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Y62" i="8"/>
  <c r="X62" i="8"/>
  <c r="V62" i="8"/>
  <c r="R62" i="8"/>
  <c r="Q62" i="8"/>
  <c r="P62" i="8"/>
  <c r="M62" i="8"/>
  <c r="L62" i="8"/>
  <c r="K62" i="8"/>
  <c r="J62" i="8"/>
  <c r="F62" i="8"/>
  <c r="E62" i="8"/>
  <c r="D62" i="8"/>
  <c r="B62" i="8"/>
  <c r="AA61" i="8"/>
  <c r="Z61" i="8"/>
  <c r="Y61" i="8"/>
  <c r="X61" i="8"/>
  <c r="W61" i="8"/>
  <c r="S61" i="8"/>
  <c r="R61" i="8"/>
  <c r="Q61" i="8"/>
  <c r="N61" i="8"/>
  <c r="M61" i="8"/>
  <c r="K61" i="8"/>
  <c r="H61" i="8"/>
  <c r="G61" i="8"/>
  <c r="F61" i="8"/>
  <c r="E61" i="8"/>
  <c r="B61" i="8"/>
  <c r="AA60" i="8"/>
  <c r="X60" i="8"/>
  <c r="V60" i="8"/>
  <c r="U60" i="8"/>
  <c r="T60" i="8"/>
  <c r="S60" i="8"/>
  <c r="R60" i="8"/>
  <c r="P60" i="8"/>
  <c r="O60" i="8"/>
  <c r="N60" i="8"/>
  <c r="M60" i="8"/>
  <c r="L60" i="8"/>
  <c r="J60" i="8"/>
  <c r="I60" i="8"/>
  <c r="H60" i="8"/>
  <c r="G60" i="8"/>
  <c r="F60" i="8"/>
  <c r="D60" i="8"/>
  <c r="C60" i="8"/>
  <c r="B60" i="8"/>
  <c r="G62" i="8"/>
  <c r="T61" i="8"/>
  <c r="Y60" i="8"/>
  <c r="AA405" i="1"/>
  <c r="CI394" i="1" s="1"/>
  <c r="Z405" i="1"/>
  <c r="CH384" i="1" s="1"/>
  <c r="Y405" i="1"/>
  <c r="CG381" i="1" s="1"/>
  <c r="X405" i="1"/>
  <c r="W405" i="1"/>
  <c r="V405" i="1"/>
  <c r="CD381" i="1" s="1"/>
  <c r="U405" i="1"/>
  <c r="CC388" i="1" s="1"/>
  <c r="T405" i="1"/>
  <c r="CB388" i="1" s="1"/>
  <c r="S405" i="1"/>
  <c r="CA393" i="1" s="1"/>
  <c r="R405" i="1"/>
  <c r="Q405" i="1"/>
  <c r="BY387" i="1" s="1"/>
  <c r="P405" i="1"/>
  <c r="BX383" i="1" s="1"/>
  <c r="O405" i="1"/>
  <c r="BW392" i="1" s="1"/>
  <c r="N405" i="1"/>
  <c r="BV382" i="1" s="1"/>
  <c r="M405" i="1"/>
  <c r="BU382" i="1" s="1"/>
  <c r="L405" i="1"/>
  <c r="K405" i="1"/>
  <c r="J405" i="1"/>
  <c r="BR381" i="1" s="1"/>
  <c r="I405" i="1"/>
  <c r="BQ392" i="1" s="1"/>
  <c r="H405" i="1"/>
  <c r="BP383" i="1" s="1"/>
  <c r="G405" i="1"/>
  <c r="BO393" i="1" s="1"/>
  <c r="F405" i="1"/>
  <c r="E405" i="1"/>
  <c r="BM391" i="1" s="1"/>
  <c r="D405" i="1"/>
  <c r="BL384" i="1" s="1"/>
  <c r="C405" i="1"/>
  <c r="BK381" i="1" s="1"/>
  <c r="B405" i="1"/>
  <c r="BJ382" i="1" s="1"/>
  <c r="B219" i="1"/>
  <c r="C219" i="1"/>
  <c r="BK197" i="1" s="1"/>
  <c r="D219" i="1"/>
  <c r="BL206" i="1" s="1"/>
  <c r="E219" i="1"/>
  <c r="BM206" i="1" s="1"/>
  <c r="F219" i="1"/>
  <c r="BN205" i="1" s="1"/>
  <c r="G219" i="1"/>
  <c r="BO197" i="1" s="1"/>
  <c r="H219" i="1"/>
  <c r="I219" i="1"/>
  <c r="BQ206" i="1" s="1"/>
  <c r="J219" i="1"/>
  <c r="BR197" i="1" s="1"/>
  <c r="K219" i="1"/>
  <c r="BS198" i="1" s="1"/>
  <c r="L219" i="1"/>
  <c r="BT200" i="1" s="1"/>
  <c r="M219" i="1"/>
  <c r="BU203" i="1" s="1"/>
  <c r="N219" i="1"/>
  <c r="O219" i="1"/>
  <c r="BW199" i="1" s="1"/>
  <c r="P219" i="1"/>
  <c r="BX205" i="1" s="1"/>
  <c r="Q219" i="1"/>
  <c r="BY200" i="1" s="1"/>
  <c r="R219" i="1"/>
  <c r="BZ204" i="1" s="1"/>
  <c r="S219" i="1"/>
  <c r="CA197" i="1" s="1"/>
  <c r="T219" i="1"/>
  <c r="U219" i="1"/>
  <c r="CC197" i="1" s="1"/>
  <c r="V219" i="1"/>
  <c r="CD196" i="1" s="1"/>
  <c r="W219" i="1"/>
  <c r="CE200" i="1" s="1"/>
  <c r="X219" i="1"/>
  <c r="CF199" i="1" s="1"/>
  <c r="Y219" i="1"/>
  <c r="CG206" i="1" s="1"/>
  <c r="Z219" i="1"/>
  <c r="AA219" i="1"/>
  <c r="CI195" i="1" s="1"/>
  <c r="AA467" i="1"/>
  <c r="CI445" i="1" s="1"/>
  <c r="Z467" i="1"/>
  <c r="Y467" i="1"/>
  <c r="CG446" i="1" s="1"/>
  <c r="X467" i="1"/>
  <c r="CF448" i="1" s="1"/>
  <c r="W467" i="1"/>
  <c r="CE443" i="1" s="1"/>
  <c r="V467" i="1"/>
  <c r="CD447" i="1" s="1"/>
  <c r="U467" i="1"/>
  <c r="T467" i="1"/>
  <c r="S467" i="1"/>
  <c r="CA446" i="1" s="1"/>
  <c r="R467" i="1"/>
  <c r="BZ444" i="1" s="1"/>
  <c r="Q467" i="1"/>
  <c r="BY443" i="1" s="1"/>
  <c r="P467" i="1"/>
  <c r="BX449" i="1" s="1"/>
  <c r="O467" i="1"/>
  <c r="BW446" i="1" s="1"/>
  <c r="N467" i="1"/>
  <c r="M467" i="1"/>
  <c r="BU446" i="1" s="1"/>
  <c r="L467" i="1"/>
  <c r="BT449" i="1" s="1"/>
  <c r="K467" i="1"/>
  <c r="BS447" i="1" s="1"/>
  <c r="J467" i="1"/>
  <c r="BR445" i="1" s="1"/>
  <c r="I467" i="1"/>
  <c r="H467" i="1"/>
  <c r="G467" i="1"/>
  <c r="BO446" i="1" s="1"/>
  <c r="F467" i="1"/>
  <c r="BN444" i="1" s="1"/>
  <c r="E467" i="1"/>
  <c r="BM447" i="1" s="1"/>
  <c r="D467" i="1"/>
  <c r="BL451" i="1" s="1"/>
  <c r="C467" i="1"/>
  <c r="BK447" i="1" s="1"/>
  <c r="B467" i="1"/>
  <c r="AA436" i="1"/>
  <c r="CI415" i="1" s="1"/>
  <c r="Z436" i="1"/>
  <c r="CH412" i="1" s="1"/>
  <c r="Y436" i="1"/>
  <c r="CG423" i="1" s="1"/>
  <c r="X436" i="1"/>
  <c r="CF415" i="1" s="1"/>
  <c r="W436" i="1"/>
  <c r="V436" i="1"/>
  <c r="U436" i="1"/>
  <c r="CC420" i="1" s="1"/>
  <c r="T436" i="1"/>
  <c r="CB414" i="1" s="1"/>
  <c r="S436" i="1"/>
  <c r="CA414" i="1" s="1"/>
  <c r="R436" i="1"/>
  <c r="BZ415" i="1" s="1"/>
  <c r="Q436" i="1"/>
  <c r="P436" i="1"/>
  <c r="O436" i="1"/>
  <c r="BW413" i="1" s="1"/>
  <c r="N436" i="1"/>
  <c r="BV412" i="1" s="1"/>
  <c r="M436" i="1"/>
  <c r="BU420" i="1" s="1"/>
  <c r="L436" i="1"/>
  <c r="BT417" i="1" s="1"/>
  <c r="K436" i="1"/>
  <c r="J436" i="1"/>
  <c r="I436" i="1"/>
  <c r="BQ413" i="1" s="1"/>
  <c r="H436" i="1"/>
  <c r="BP414" i="1" s="1"/>
  <c r="G436" i="1"/>
  <c r="BO412" i="1" s="1"/>
  <c r="F436" i="1"/>
  <c r="BN417" i="1" s="1"/>
  <c r="E436" i="1"/>
  <c r="D436" i="1"/>
  <c r="BL412" i="1" s="1"/>
  <c r="C436" i="1"/>
  <c r="BK413" i="1" s="1"/>
  <c r="B436" i="1"/>
  <c r="BJ412" i="1" s="1"/>
  <c r="AA374" i="1"/>
  <c r="CI353" i="1" s="1"/>
  <c r="Z374" i="1"/>
  <c r="CH354" i="1" s="1"/>
  <c r="Y374" i="1"/>
  <c r="X374" i="1"/>
  <c r="CF351" i="1" s="1"/>
  <c r="W374" i="1"/>
  <c r="CE353" i="1" s="1"/>
  <c r="V374" i="1"/>
  <c r="CD350" i="1" s="1"/>
  <c r="U374" i="1"/>
  <c r="CC353" i="1" s="1"/>
  <c r="T374" i="1"/>
  <c r="CB354" i="1" s="1"/>
  <c r="S374" i="1"/>
  <c r="R374" i="1"/>
  <c r="BZ351" i="1" s="1"/>
  <c r="Q374" i="1"/>
  <c r="BY356" i="1" s="1"/>
  <c r="P374" i="1"/>
  <c r="BX352" i="1" s="1"/>
  <c r="O374" i="1"/>
  <c r="BW353" i="1" s="1"/>
  <c r="N374" i="1"/>
  <c r="BV354" i="1" s="1"/>
  <c r="M374" i="1"/>
  <c r="L374" i="1"/>
  <c r="BT355" i="1" s="1"/>
  <c r="K374" i="1"/>
  <c r="BS353" i="1" s="1"/>
  <c r="J374" i="1"/>
  <c r="BR354" i="1" s="1"/>
  <c r="I374" i="1"/>
  <c r="BQ354" i="1" s="1"/>
  <c r="H374" i="1"/>
  <c r="BP354" i="1" s="1"/>
  <c r="G374" i="1"/>
  <c r="F374" i="1"/>
  <c r="BN355" i="1" s="1"/>
  <c r="E374" i="1"/>
  <c r="BM353" i="1" s="1"/>
  <c r="D374" i="1"/>
  <c r="BL350" i="1" s="1"/>
  <c r="C374" i="1"/>
  <c r="BK353" i="1" s="1"/>
  <c r="B374" i="1"/>
  <c r="BJ354" i="1" s="1"/>
  <c r="AA343" i="1"/>
  <c r="CI323" i="1" s="1"/>
  <c r="Z343" i="1"/>
  <c r="CH324" i="1" s="1"/>
  <c r="Y343" i="1"/>
  <c r="X343" i="1"/>
  <c r="CF321" i="1" s="1"/>
  <c r="W343" i="1"/>
  <c r="CE323" i="1" s="1"/>
  <c r="V343" i="1"/>
  <c r="CD324" i="1" s="1"/>
  <c r="U343" i="1"/>
  <c r="CC320" i="1" s="1"/>
  <c r="T343" i="1"/>
  <c r="CB327" i="1" s="1"/>
  <c r="S343" i="1"/>
  <c r="R343" i="1"/>
  <c r="BZ322" i="1" s="1"/>
  <c r="Q343" i="1"/>
  <c r="BY324" i="1" s="1"/>
  <c r="P343" i="1"/>
  <c r="BX323" i="1" s="1"/>
  <c r="O343" i="1"/>
  <c r="BW327" i="1" s="1"/>
  <c r="N343" i="1"/>
  <c r="BV320" i="1" s="1"/>
  <c r="M343" i="1"/>
  <c r="L343" i="1"/>
  <c r="BT319" i="1" s="1"/>
  <c r="K343" i="1"/>
  <c r="BS323" i="1" s="1"/>
  <c r="J343" i="1"/>
  <c r="BR324" i="1" s="1"/>
  <c r="I343" i="1"/>
  <c r="BQ324" i="1" s="1"/>
  <c r="H343" i="1"/>
  <c r="BP327" i="1" s="1"/>
  <c r="G343" i="1"/>
  <c r="F343" i="1"/>
  <c r="BN322" i="1" s="1"/>
  <c r="E343" i="1"/>
  <c r="BM324" i="1" s="1"/>
  <c r="D343" i="1"/>
  <c r="BL323" i="1" s="1"/>
  <c r="C343" i="1"/>
  <c r="BK319" i="1" s="1"/>
  <c r="B343" i="1"/>
  <c r="BJ324" i="1" s="1"/>
  <c r="AA250" i="1"/>
  <c r="CI229" i="1" s="1"/>
  <c r="Z250" i="1"/>
  <c r="CH227" i="1" s="1"/>
  <c r="Y250" i="1"/>
  <c r="CG226" i="1" s="1"/>
  <c r="X250" i="1"/>
  <c r="W250" i="1"/>
  <c r="CE227" i="1" s="1"/>
  <c r="V250" i="1"/>
  <c r="CD230" i="1" s="1"/>
  <c r="U250" i="1"/>
  <c r="CC232" i="1" s="1"/>
  <c r="T250" i="1"/>
  <c r="CB228" i="1" s="1"/>
  <c r="S250" i="1"/>
  <c r="CA234" i="1" s="1"/>
  <c r="R250" i="1"/>
  <c r="Q250" i="1"/>
  <c r="BY229" i="1" s="1"/>
  <c r="P250" i="1"/>
  <c r="BX235" i="1" s="1"/>
  <c r="O250" i="1"/>
  <c r="BW229" i="1" s="1"/>
  <c r="N250" i="1"/>
  <c r="BV240" i="1" s="1"/>
  <c r="M250" i="1"/>
  <c r="BU249" i="1" s="1"/>
  <c r="L250" i="1"/>
  <c r="K250" i="1"/>
  <c r="BS229" i="1" s="1"/>
  <c r="J250" i="1"/>
  <c r="BR230" i="1" s="1"/>
  <c r="I250" i="1"/>
  <c r="BQ233" i="1" s="1"/>
  <c r="H250" i="1"/>
  <c r="BP230" i="1" s="1"/>
  <c r="G250" i="1"/>
  <c r="BO240" i="1" s="1"/>
  <c r="F250" i="1"/>
  <c r="E250" i="1"/>
  <c r="BM228" i="1" s="1"/>
  <c r="D250" i="1"/>
  <c r="BL234" i="1" s="1"/>
  <c r="C250" i="1"/>
  <c r="BK229" i="1" s="1"/>
  <c r="B250" i="1"/>
  <c r="BJ233" i="1" s="1"/>
  <c r="AA188" i="1"/>
  <c r="Z188" i="1"/>
  <c r="CH169" i="1" s="1"/>
  <c r="Y188" i="1"/>
  <c r="CG178" i="1" s="1"/>
  <c r="X188" i="1"/>
  <c r="CF165" i="1" s="1"/>
  <c r="W188" i="1"/>
  <c r="CE166" i="1" s="1"/>
  <c r="V188" i="1"/>
  <c r="CD166" i="1" s="1"/>
  <c r="U188" i="1"/>
  <c r="T188" i="1"/>
  <c r="CB172" i="1" s="1"/>
  <c r="S188" i="1"/>
  <c r="CA168" i="1" s="1"/>
  <c r="R188" i="1"/>
  <c r="BZ169" i="1" s="1"/>
  <c r="Q188" i="1"/>
  <c r="BY176" i="1" s="1"/>
  <c r="P188" i="1"/>
  <c r="BX171" i="1" s="1"/>
  <c r="O188" i="1"/>
  <c r="N188" i="1"/>
  <c r="BV169" i="1" s="1"/>
  <c r="M188" i="1"/>
  <c r="BU176" i="1" s="1"/>
  <c r="L188" i="1"/>
  <c r="BT166" i="1" s="1"/>
  <c r="K188" i="1"/>
  <c r="BS167" i="1" s="1"/>
  <c r="J188" i="1"/>
  <c r="BR164" i="1" s="1"/>
  <c r="I188" i="1"/>
  <c r="H188" i="1"/>
  <c r="BP173" i="1" s="1"/>
  <c r="G188" i="1"/>
  <c r="BO174" i="1" s="1"/>
  <c r="F188" i="1"/>
  <c r="BN169" i="1" s="1"/>
  <c r="E188" i="1"/>
  <c r="BM176" i="1" s="1"/>
  <c r="D188" i="1"/>
  <c r="BL168" i="1" s="1"/>
  <c r="C188" i="1"/>
  <c r="B188" i="1"/>
  <c r="BJ169" i="1" s="1"/>
  <c r="AA157" i="1"/>
  <c r="CI138" i="1" s="1"/>
  <c r="Z157" i="1"/>
  <c r="CH133" i="1" s="1"/>
  <c r="Y157" i="1"/>
  <c r="X157" i="1"/>
  <c r="CF134" i="1" s="1"/>
  <c r="W157" i="1"/>
  <c r="CE136" i="1" s="1"/>
  <c r="V157" i="1"/>
  <c r="CD134" i="1" s="1"/>
  <c r="U157" i="1"/>
  <c r="CC137" i="1" s="1"/>
  <c r="T157" i="1"/>
  <c r="CB135" i="1" s="1"/>
  <c r="S157" i="1"/>
  <c r="R157" i="1"/>
  <c r="BZ137" i="1" s="1"/>
  <c r="Q157" i="1"/>
  <c r="BY134" i="1" s="1"/>
  <c r="P157" i="1"/>
  <c r="BX134" i="1" s="1"/>
  <c r="O157" i="1"/>
  <c r="BW138" i="1" s="1"/>
  <c r="N157" i="1"/>
  <c r="BV133" i="1" s="1"/>
  <c r="M157" i="1"/>
  <c r="L157" i="1"/>
  <c r="BT136" i="1" s="1"/>
  <c r="K157" i="1"/>
  <c r="BS134" i="1" s="1"/>
  <c r="J157" i="1"/>
  <c r="BR134" i="1" s="1"/>
  <c r="I157" i="1"/>
  <c r="BQ138" i="1" s="1"/>
  <c r="H157" i="1"/>
  <c r="BP133" i="1" s="1"/>
  <c r="G157" i="1"/>
  <c r="F157" i="1"/>
  <c r="BN134" i="1" s="1"/>
  <c r="E157" i="1"/>
  <c r="BM133" i="1" s="1"/>
  <c r="D157" i="1"/>
  <c r="BL134" i="1" s="1"/>
  <c r="C157" i="1"/>
  <c r="BK138" i="1" s="1"/>
  <c r="B157" i="1"/>
  <c r="BJ133" i="1" s="1"/>
  <c r="AA126" i="1"/>
  <c r="Z126" i="1"/>
  <c r="Y126" i="1"/>
  <c r="CG108" i="1" s="1"/>
  <c r="X126" i="1"/>
  <c r="CF103" i="1" s="1"/>
  <c r="W126" i="1"/>
  <c r="CE106" i="1" s="1"/>
  <c r="V126" i="1"/>
  <c r="CD104" i="1" s="1"/>
  <c r="U126" i="1"/>
  <c r="T126" i="1"/>
  <c r="CB102" i="1" s="1"/>
  <c r="S126" i="1"/>
  <c r="CA102" i="1" s="1"/>
  <c r="R126" i="1"/>
  <c r="Q126" i="1"/>
  <c r="BY109" i="1" s="1"/>
  <c r="P126" i="1"/>
  <c r="BX115" i="1" s="1"/>
  <c r="O126" i="1"/>
  <c r="N126" i="1"/>
  <c r="M126" i="1"/>
  <c r="BU107" i="1" s="1"/>
  <c r="L126" i="1"/>
  <c r="K126" i="1"/>
  <c r="BS104" i="1" s="1"/>
  <c r="J126" i="1"/>
  <c r="BR104" i="1" s="1"/>
  <c r="I126" i="1"/>
  <c r="H126" i="1"/>
  <c r="G126" i="1"/>
  <c r="BO102" i="1" s="1"/>
  <c r="F126" i="1"/>
  <c r="E126" i="1"/>
  <c r="BM104" i="1" s="1"/>
  <c r="D126" i="1"/>
  <c r="BL115" i="1" s="1"/>
  <c r="C126" i="1"/>
  <c r="B126" i="1"/>
  <c r="AA95" i="1"/>
  <c r="CI74" i="1" s="1"/>
  <c r="Z95" i="1"/>
  <c r="CH76" i="1" s="1"/>
  <c r="Y95" i="1"/>
  <c r="CG75" i="1" s="1"/>
  <c r="X95" i="1"/>
  <c r="CF73" i="1" s="1"/>
  <c r="W95" i="1"/>
  <c r="V95" i="1"/>
  <c r="U95" i="1"/>
  <c r="CC73" i="1" s="1"/>
  <c r="T95" i="1"/>
  <c r="CB75" i="1" s="1"/>
  <c r="S95" i="1"/>
  <c r="CA78" i="1" s="1"/>
  <c r="R95" i="1"/>
  <c r="BZ76" i="1" s="1"/>
  <c r="Q95" i="1"/>
  <c r="P95" i="1"/>
  <c r="O95" i="1"/>
  <c r="BW80" i="1" s="1"/>
  <c r="N95" i="1"/>
  <c r="BV71" i="1" s="1"/>
  <c r="M95" i="1"/>
  <c r="BU75" i="1" s="1"/>
  <c r="L95" i="1"/>
  <c r="BT73" i="1" s="1"/>
  <c r="K95" i="1"/>
  <c r="J95" i="1"/>
  <c r="I95" i="1"/>
  <c r="BQ73" i="1" s="1"/>
  <c r="H95" i="1"/>
  <c r="BP73" i="1" s="1"/>
  <c r="G95" i="1"/>
  <c r="BO77" i="1" s="1"/>
  <c r="F95" i="1"/>
  <c r="BN75" i="1" s="1"/>
  <c r="E95" i="1"/>
  <c r="D95" i="1"/>
  <c r="C95" i="1"/>
  <c r="BK78" i="1" s="1"/>
  <c r="B95" i="1"/>
  <c r="BJ82" i="1" s="1"/>
  <c r="AA64" i="1"/>
  <c r="CI43" i="1" s="1"/>
  <c r="Z64" i="1"/>
  <c r="Y64" i="1"/>
  <c r="CG44" i="1" s="1"/>
  <c r="X64" i="1"/>
  <c r="CF45" i="1" s="1"/>
  <c r="W64" i="1"/>
  <c r="CE55" i="1" s="1"/>
  <c r="V64" i="1"/>
  <c r="U64" i="1"/>
  <c r="CC63" i="1" s="1"/>
  <c r="T64" i="1"/>
  <c r="CB41" i="1" s="1"/>
  <c r="S64" i="1"/>
  <c r="CA45" i="1" s="1"/>
  <c r="R64" i="1"/>
  <c r="Q64" i="1"/>
  <c r="P64" i="1"/>
  <c r="O64" i="1"/>
  <c r="N64" i="1"/>
  <c r="BV62" i="1" s="1"/>
  <c r="M64" i="1"/>
  <c r="L64" i="1"/>
  <c r="BT52" i="1" s="1"/>
  <c r="K64" i="1"/>
  <c r="BS59" i="1" s="1"/>
  <c r="J64" i="1"/>
  <c r="I64" i="1"/>
  <c r="H64" i="1"/>
  <c r="G64" i="1"/>
  <c r="F64" i="1"/>
  <c r="BN60" i="1" s="1"/>
  <c r="E64" i="1"/>
  <c r="D64" i="1"/>
  <c r="C64" i="1"/>
  <c r="B64" i="1"/>
  <c r="AA33" i="1"/>
  <c r="Z33" i="1"/>
  <c r="Y33" i="1"/>
  <c r="CG14" i="1" s="1"/>
  <c r="X33" i="1"/>
  <c r="W33" i="1"/>
  <c r="V33" i="1"/>
  <c r="CD10" i="1" s="1"/>
  <c r="U33" i="1"/>
  <c r="T33" i="1"/>
  <c r="CB32" i="1" s="1"/>
  <c r="S33" i="1"/>
  <c r="CA21" i="1" s="1"/>
  <c r="R33" i="1"/>
  <c r="BZ27" i="1" s="1"/>
  <c r="Q33" i="1"/>
  <c r="P33" i="1"/>
  <c r="BX19" i="1" s="1"/>
  <c r="O33" i="1"/>
  <c r="N33" i="1"/>
  <c r="BV11" i="1" s="1"/>
  <c r="M33" i="1"/>
  <c r="L33" i="1"/>
  <c r="K33" i="1"/>
  <c r="J33" i="1"/>
  <c r="I33" i="1"/>
  <c r="BQ28" i="1" s="1"/>
  <c r="H33" i="1"/>
  <c r="BP18" i="1" s="1"/>
  <c r="G33" i="1"/>
  <c r="F33" i="1"/>
  <c r="BN31" i="1" s="1"/>
  <c r="E33" i="1"/>
  <c r="BM15" i="1" s="1"/>
  <c r="D33" i="1"/>
  <c r="C33" i="1"/>
  <c r="BK10" i="1" s="1"/>
  <c r="B33" i="1"/>
  <c r="BJ31" i="1" s="1"/>
  <c r="C3" i="11"/>
  <c r="AB30" i="8"/>
  <c r="AC7" i="9"/>
  <c r="AB30" i="9"/>
  <c r="AC29" i="9"/>
  <c r="AB28" i="9"/>
  <c r="AC7" i="8"/>
  <c r="AB12" i="9"/>
  <c r="AC15" i="9"/>
  <c r="AC11" i="9"/>
  <c r="AB26" i="9"/>
  <c r="AC39" i="5"/>
  <c r="AB62" i="5"/>
  <c r="AC62" i="5"/>
  <c r="AB61" i="5"/>
  <c r="AB39" i="5"/>
  <c r="AC61" i="5"/>
  <c r="BT60" i="1"/>
  <c r="BJ20" i="1"/>
  <c r="BQ946" i="1"/>
  <c r="BQ961" i="1"/>
  <c r="BQ962" i="1"/>
  <c r="CC946" i="1"/>
  <c r="CC956" i="1"/>
  <c r="CC945" i="1"/>
  <c r="CC949" i="1"/>
  <c r="CC961" i="1"/>
  <c r="BK944" i="1"/>
  <c r="BK962" i="1"/>
  <c r="BW941" i="1"/>
  <c r="BW948" i="1"/>
  <c r="BW961" i="1"/>
  <c r="BW962" i="1"/>
  <c r="BW956" i="1"/>
  <c r="CI939" i="1"/>
  <c r="CI940" i="1"/>
  <c r="CI945" i="1"/>
  <c r="CI953" i="1"/>
  <c r="CI957" i="1"/>
  <c r="CI962" i="1"/>
  <c r="CI952" i="1"/>
  <c r="CA930" i="1"/>
  <c r="BV919" i="1"/>
  <c r="BT909" i="1"/>
  <c r="BT910" i="1"/>
  <c r="BT911" i="1"/>
  <c r="BT912" i="1"/>
  <c r="BT915" i="1"/>
  <c r="BT916" i="1"/>
  <c r="BT917" i="1"/>
  <c r="BT918" i="1"/>
  <c r="BT921" i="1"/>
  <c r="BT922" i="1"/>
  <c r="BT923" i="1"/>
  <c r="BT924" i="1"/>
  <c r="BT927" i="1"/>
  <c r="BT928" i="1"/>
  <c r="BT929" i="1"/>
  <c r="BT930" i="1"/>
  <c r="CB925" i="1"/>
  <c r="CF908" i="1"/>
  <c r="CF911" i="1"/>
  <c r="CF912" i="1"/>
  <c r="CF913" i="1"/>
  <c r="CF914" i="1"/>
  <c r="CF917" i="1"/>
  <c r="CF918" i="1"/>
  <c r="CF919" i="1"/>
  <c r="CF920" i="1"/>
  <c r="CF923" i="1"/>
  <c r="CF924" i="1"/>
  <c r="CF925" i="1"/>
  <c r="CF926" i="1"/>
  <c r="CF929" i="1"/>
  <c r="CF930" i="1"/>
  <c r="CF931" i="1"/>
  <c r="BG940" i="1"/>
  <c r="BN908" i="1"/>
  <c r="BN909" i="1"/>
  <c r="BN910" i="1"/>
  <c r="BN913" i="1"/>
  <c r="BN914" i="1"/>
  <c r="BN916" i="1"/>
  <c r="BN917" i="1"/>
  <c r="BN920" i="1"/>
  <c r="BN921" i="1"/>
  <c r="BN922" i="1"/>
  <c r="BN923" i="1"/>
  <c r="BN926" i="1"/>
  <c r="BN919" i="1"/>
  <c r="BN930" i="1"/>
  <c r="BN929" i="1"/>
  <c r="BN928" i="1"/>
  <c r="BZ908" i="1"/>
  <c r="BZ909" i="1"/>
  <c r="BZ910" i="1"/>
  <c r="BZ913" i="1"/>
  <c r="BZ915" i="1"/>
  <c r="BZ919" i="1"/>
  <c r="BZ916" i="1"/>
  <c r="BZ920" i="1"/>
  <c r="BZ921" i="1"/>
  <c r="BZ922" i="1"/>
  <c r="BZ923" i="1"/>
  <c r="BZ926" i="1"/>
  <c r="BZ929" i="1"/>
  <c r="BZ928" i="1"/>
  <c r="BZ918" i="1"/>
  <c r="BZ931" i="1"/>
  <c r="BQ912" i="1"/>
  <c r="BU931" i="1"/>
  <c r="BY910" i="1"/>
  <c r="BY916" i="1"/>
  <c r="BG908" i="1"/>
  <c r="BG939" i="1"/>
  <c r="BF940" i="1"/>
  <c r="BF909" i="1"/>
  <c r="CA893" i="1"/>
  <c r="BV881" i="1"/>
  <c r="BV883" i="1"/>
  <c r="CH883" i="1"/>
  <c r="CH892" i="1"/>
  <c r="BP877" i="1"/>
  <c r="BP879" i="1"/>
  <c r="BP896" i="1"/>
  <c r="BP900" i="1"/>
  <c r="CB891" i="1"/>
  <c r="CB898" i="1"/>
  <c r="BJ893" i="1"/>
  <c r="BJ894" i="1"/>
  <c r="BU891" i="1"/>
  <c r="AB20" i="9"/>
  <c r="BR862" i="1"/>
  <c r="BR863" i="1"/>
  <c r="CD852" i="1"/>
  <c r="CD848" i="1"/>
  <c r="CD859" i="1"/>
  <c r="CD867" i="1"/>
  <c r="CC859" i="1"/>
  <c r="BK853" i="1"/>
  <c r="BK850" i="1"/>
  <c r="BW850" i="1"/>
  <c r="BW867" i="1"/>
  <c r="CI847" i="1"/>
  <c r="CI856" i="1"/>
  <c r="CI858" i="1"/>
  <c r="BQ853" i="1"/>
  <c r="BQ860" i="1"/>
  <c r="BQ868" i="1"/>
  <c r="BL847" i="1"/>
  <c r="BL860" i="1"/>
  <c r="BL862" i="1"/>
  <c r="BX860" i="1"/>
  <c r="BX859" i="1"/>
  <c r="BX864" i="1"/>
  <c r="BX868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31" i="1"/>
  <c r="BS815" i="1"/>
  <c r="BS821" i="1"/>
  <c r="BS834" i="1"/>
  <c r="BS828" i="1"/>
  <c r="CE823" i="1"/>
  <c r="CE831" i="1"/>
  <c r="CE827" i="1"/>
  <c r="BZ822" i="1"/>
  <c r="BZ827" i="1"/>
  <c r="BT817" i="1"/>
  <c r="BT833" i="1"/>
  <c r="BT828" i="1"/>
  <c r="CF823" i="1"/>
  <c r="CF820" i="1"/>
  <c r="BM816" i="1"/>
  <c r="BM823" i="1"/>
  <c r="BM830" i="1"/>
  <c r="BM835" i="1"/>
  <c r="BY821" i="1"/>
  <c r="BY828" i="1"/>
  <c r="BY836" i="1"/>
  <c r="BJ801" i="1"/>
  <c r="BN798" i="1"/>
  <c r="BZ787" i="1"/>
  <c r="BU792" i="1"/>
  <c r="BU806" i="1"/>
  <c r="CG797" i="1"/>
  <c r="BO787" i="1"/>
  <c r="BO803" i="1"/>
  <c r="CA791" i="1"/>
  <c r="CA803" i="1"/>
  <c r="CI797" i="1"/>
  <c r="BN775" i="1"/>
  <c r="BR761" i="1"/>
  <c r="BR754" i="1"/>
  <c r="BR756" i="1"/>
  <c r="BR771" i="1"/>
  <c r="BR767" i="1"/>
  <c r="BR772" i="1"/>
  <c r="BV757" i="1"/>
  <c r="BZ764" i="1"/>
  <c r="BZ769" i="1"/>
  <c r="CD754" i="1"/>
  <c r="CD760" i="1"/>
  <c r="CD763" i="1"/>
  <c r="CD753" i="1"/>
  <c r="CD769" i="1"/>
  <c r="CD768" i="1"/>
  <c r="CD774" i="1"/>
  <c r="CD775" i="1"/>
  <c r="BK765" i="1"/>
  <c r="BK754" i="1"/>
  <c r="BK758" i="1"/>
  <c r="BK762" i="1"/>
  <c r="BK755" i="1"/>
  <c r="BK763" i="1"/>
  <c r="BK764" i="1"/>
  <c r="BK753" i="1"/>
  <c r="BK756" i="1"/>
  <c r="BK772" i="1"/>
  <c r="BK757" i="1"/>
  <c r="BK760" i="1"/>
  <c r="BK768" i="1"/>
  <c r="BK769" i="1"/>
  <c r="BK773" i="1"/>
  <c r="BK775" i="1"/>
  <c r="BK776" i="1"/>
  <c r="BK771" i="1"/>
  <c r="BK761" i="1"/>
  <c r="BK774" i="1"/>
  <c r="BW764" i="1"/>
  <c r="BW753" i="1"/>
  <c r="BW757" i="1"/>
  <c r="BW766" i="1"/>
  <c r="BW770" i="1"/>
  <c r="BW760" i="1"/>
  <c r="BW754" i="1"/>
  <c r="BW763" i="1"/>
  <c r="BW768" i="1"/>
  <c r="BW769" i="1"/>
  <c r="BW771" i="1"/>
  <c r="BW755" i="1"/>
  <c r="BW758" i="1"/>
  <c r="BW772" i="1"/>
  <c r="BW775" i="1"/>
  <c r="BW776" i="1"/>
  <c r="BW761" i="1"/>
  <c r="BW774" i="1"/>
  <c r="BW759" i="1"/>
  <c r="BW773" i="1"/>
  <c r="CI763" i="1"/>
  <c r="CI756" i="1"/>
  <c r="CI764" i="1"/>
  <c r="CI765" i="1"/>
  <c r="CI769" i="1"/>
  <c r="CI755" i="1"/>
  <c r="CI758" i="1"/>
  <c r="CI770" i="1"/>
  <c r="CI753" i="1"/>
  <c r="CI761" i="1"/>
  <c r="CI762" i="1"/>
  <c r="CI771" i="1"/>
  <c r="CI775" i="1"/>
  <c r="CI776" i="1"/>
  <c r="CI754" i="1"/>
  <c r="CI757" i="1"/>
  <c r="CI772" i="1"/>
  <c r="CI767" i="1"/>
  <c r="CI768" i="1"/>
  <c r="CI773" i="1"/>
  <c r="BL756" i="1"/>
  <c r="BL759" i="1"/>
  <c r="BL761" i="1"/>
  <c r="BL762" i="1"/>
  <c r="BL768" i="1"/>
  <c r="BL771" i="1"/>
  <c r="BL773" i="1"/>
  <c r="BL774" i="1"/>
  <c r="BT762" i="1"/>
  <c r="BT763" i="1"/>
  <c r="BX757" i="1"/>
  <c r="BX759" i="1"/>
  <c r="BX760" i="1"/>
  <c r="BX763" i="1"/>
  <c r="BX769" i="1"/>
  <c r="BX771" i="1"/>
  <c r="BX772" i="1"/>
  <c r="BX775" i="1"/>
  <c r="CB772" i="1"/>
  <c r="CF757" i="1"/>
  <c r="CF768" i="1"/>
  <c r="BQ753" i="1"/>
  <c r="BQ755" i="1"/>
  <c r="BQ756" i="1"/>
  <c r="BQ757" i="1"/>
  <c r="BQ758" i="1"/>
  <c r="BQ759" i="1"/>
  <c r="BQ761" i="1"/>
  <c r="BQ762" i="1"/>
  <c r="BQ767" i="1"/>
  <c r="BQ768" i="1"/>
  <c r="BQ769" i="1"/>
  <c r="BQ772" i="1"/>
  <c r="BQ763" i="1"/>
  <c r="BQ764" i="1"/>
  <c r="BQ765" i="1"/>
  <c r="BQ766" i="1"/>
  <c r="BQ776" i="1"/>
  <c r="BQ774" i="1"/>
  <c r="BQ771" i="1"/>
  <c r="BQ775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BM723" i="1"/>
  <c r="BM729" i="1"/>
  <c r="BM739" i="1"/>
  <c r="BM733" i="1"/>
  <c r="BQ731" i="1"/>
  <c r="BQ733" i="1"/>
  <c r="BY727" i="1"/>
  <c r="BY732" i="1"/>
  <c r="BY734" i="1"/>
  <c r="BY741" i="1"/>
  <c r="CC739" i="1"/>
  <c r="CB734" i="1"/>
  <c r="BN722" i="1"/>
  <c r="BN725" i="1"/>
  <c r="BN726" i="1"/>
  <c r="BN727" i="1"/>
  <c r="BN728" i="1"/>
  <c r="BN731" i="1"/>
  <c r="BN732" i="1"/>
  <c r="BN733" i="1"/>
  <c r="BN734" i="1"/>
  <c r="BN737" i="1"/>
  <c r="BN738" i="1"/>
  <c r="BN739" i="1"/>
  <c r="BN740" i="1"/>
  <c r="BN743" i="1"/>
  <c r="BN744" i="1"/>
  <c r="BN745" i="1"/>
  <c r="BR727" i="1"/>
  <c r="BV741" i="1"/>
  <c r="BZ722" i="1"/>
  <c r="BZ725" i="1"/>
  <c r="BZ726" i="1"/>
  <c r="BZ727" i="1"/>
  <c r="BZ728" i="1"/>
  <c r="BZ731" i="1"/>
  <c r="BZ732" i="1"/>
  <c r="BZ733" i="1"/>
  <c r="BZ734" i="1"/>
  <c r="BZ737" i="1"/>
  <c r="BZ738" i="1"/>
  <c r="BZ739" i="1"/>
  <c r="BZ740" i="1"/>
  <c r="BZ743" i="1"/>
  <c r="BZ744" i="1"/>
  <c r="BZ745" i="1"/>
  <c r="CH726" i="1"/>
  <c r="BL744" i="1"/>
  <c r="BT729" i="1"/>
  <c r="BT732" i="1"/>
  <c r="BT724" i="1"/>
  <c r="BT728" i="1"/>
  <c r="BT731" i="1"/>
  <c r="BT733" i="1"/>
  <c r="BT734" i="1"/>
  <c r="BT735" i="1"/>
  <c r="BT744" i="1"/>
  <c r="BT745" i="1"/>
  <c r="BT722" i="1"/>
  <c r="BT738" i="1"/>
  <c r="BT743" i="1"/>
  <c r="BT730" i="1"/>
  <c r="BT737" i="1"/>
  <c r="BT739" i="1"/>
  <c r="CF728" i="1"/>
  <c r="CF733" i="1"/>
  <c r="CF723" i="1"/>
  <c r="CF727" i="1"/>
  <c r="CF726" i="1"/>
  <c r="CF730" i="1"/>
  <c r="CF732" i="1"/>
  <c r="CF734" i="1"/>
  <c r="CF743" i="1"/>
  <c r="CF744" i="1"/>
  <c r="CF745" i="1"/>
  <c r="CF737" i="1"/>
  <c r="CF729" i="1"/>
  <c r="CF725" i="1"/>
  <c r="CF736" i="1"/>
  <c r="CF738" i="1"/>
  <c r="BK728" i="1"/>
  <c r="BK732" i="1"/>
  <c r="BS723" i="1"/>
  <c r="BS729" i="1"/>
  <c r="BS735" i="1"/>
  <c r="BS741" i="1"/>
  <c r="BW735" i="1"/>
  <c r="BW736" i="1"/>
  <c r="CE727" i="1"/>
  <c r="CE733" i="1"/>
  <c r="CE739" i="1"/>
  <c r="CE745" i="1"/>
  <c r="CI733" i="1"/>
  <c r="CI736" i="1"/>
  <c r="BO691" i="1"/>
  <c r="BO694" i="1"/>
  <c r="BO697" i="1"/>
  <c r="BO700" i="1"/>
  <c r="BO703" i="1"/>
  <c r="BO706" i="1"/>
  <c r="BO709" i="1"/>
  <c r="BO712" i="1"/>
  <c r="CA691" i="1"/>
  <c r="CA694" i="1"/>
  <c r="CA697" i="1"/>
  <c r="CA700" i="1"/>
  <c r="CA703" i="1"/>
  <c r="CA706" i="1"/>
  <c r="CA709" i="1"/>
  <c r="CA712" i="1"/>
  <c r="BT694" i="1"/>
  <c r="BT697" i="1"/>
  <c r="BT701" i="1"/>
  <c r="BT696" i="1"/>
  <c r="BT707" i="1"/>
  <c r="BT711" i="1"/>
  <c r="BT710" i="1"/>
  <c r="BT708" i="1"/>
  <c r="BT705" i="1"/>
  <c r="BT713" i="1"/>
  <c r="CB704" i="1"/>
  <c r="BS700" i="1"/>
  <c r="BS701" i="1"/>
  <c r="BS714" i="1"/>
  <c r="CE694" i="1"/>
  <c r="CE714" i="1"/>
  <c r="CI698" i="1"/>
  <c r="CI699" i="1"/>
  <c r="BP702" i="1"/>
  <c r="CF692" i="1"/>
  <c r="CF696" i="1"/>
  <c r="CF691" i="1"/>
  <c r="CF710" i="1"/>
  <c r="CF694" i="1"/>
  <c r="CF707" i="1"/>
  <c r="CF709" i="1"/>
  <c r="CF698" i="1"/>
  <c r="CF712" i="1"/>
  <c r="AB24" i="9"/>
  <c r="BM694" i="1"/>
  <c r="BM701" i="1"/>
  <c r="BM702" i="1"/>
  <c r="BQ698" i="1"/>
  <c r="BQ703" i="1"/>
  <c r="BU693" i="1"/>
  <c r="BU696" i="1"/>
  <c r="BU699" i="1"/>
  <c r="BU702" i="1"/>
  <c r="BU705" i="1"/>
  <c r="BU708" i="1"/>
  <c r="BU711" i="1"/>
  <c r="BU714" i="1"/>
  <c r="BY694" i="1"/>
  <c r="BY706" i="1"/>
  <c r="BY710" i="1"/>
  <c r="CC694" i="1"/>
  <c r="CC697" i="1"/>
  <c r="CC709" i="1"/>
  <c r="CC710" i="1"/>
  <c r="CG691" i="1"/>
  <c r="CG694" i="1"/>
  <c r="CG697" i="1"/>
  <c r="CG700" i="1"/>
  <c r="CG703" i="1"/>
  <c r="CG706" i="1"/>
  <c r="CG709" i="1"/>
  <c r="CG712" i="1"/>
  <c r="BK698" i="1"/>
  <c r="BK703" i="1"/>
  <c r="BW691" i="1"/>
  <c r="BW692" i="1"/>
  <c r="BW704" i="1"/>
  <c r="BW706" i="1"/>
  <c r="BJ699" i="1"/>
  <c r="BN693" i="1"/>
  <c r="BN694" i="1"/>
  <c r="BN697" i="1"/>
  <c r="BN700" i="1"/>
  <c r="BN701" i="1"/>
  <c r="BN704" i="1"/>
  <c r="BN707" i="1"/>
  <c r="BN709" i="1"/>
  <c r="BN711" i="1"/>
  <c r="BV705" i="1"/>
  <c r="BZ691" i="1"/>
  <c r="BZ693" i="1"/>
  <c r="BZ694" i="1"/>
  <c r="BZ697" i="1"/>
  <c r="BZ699" i="1"/>
  <c r="BZ700" i="1"/>
  <c r="BZ701" i="1"/>
  <c r="BZ705" i="1"/>
  <c r="BZ706" i="1"/>
  <c r="BZ707" i="1"/>
  <c r="BZ708" i="1"/>
  <c r="BZ712" i="1"/>
  <c r="BZ713" i="1"/>
  <c r="BZ714" i="1"/>
  <c r="CH693" i="1"/>
  <c r="CH711" i="1"/>
  <c r="BR661" i="1"/>
  <c r="BR682" i="1"/>
  <c r="BK672" i="1"/>
  <c r="BS660" i="1"/>
  <c r="BS662" i="1"/>
  <c r="BS666" i="1"/>
  <c r="BS663" i="1"/>
  <c r="BS667" i="1"/>
  <c r="BS661" i="1"/>
  <c r="BS665" i="1"/>
  <c r="BS672" i="1"/>
  <c r="BS680" i="1"/>
  <c r="BS681" i="1"/>
  <c r="BW674" i="1"/>
  <c r="BW680" i="1"/>
  <c r="CI675" i="1"/>
  <c r="CI679" i="1"/>
  <c r="BJ681" i="1"/>
  <c r="BJ682" i="1"/>
  <c r="BZ662" i="1"/>
  <c r="BZ682" i="1"/>
  <c r="CD660" i="1"/>
  <c r="CD661" i="1"/>
  <c r="CD662" i="1"/>
  <c r="CD664" i="1"/>
  <c r="CD665" i="1"/>
  <c r="CD666" i="1"/>
  <c r="CD667" i="1"/>
  <c r="CD668" i="1"/>
  <c r="CD670" i="1"/>
  <c r="CD671" i="1"/>
  <c r="CD677" i="1"/>
  <c r="CD673" i="1"/>
  <c r="CD675" i="1"/>
  <c r="CD679" i="1"/>
  <c r="CD680" i="1"/>
  <c r="CD681" i="1"/>
  <c r="CD682" i="1"/>
  <c r="CD672" i="1"/>
  <c r="CD674" i="1"/>
  <c r="CD676" i="1"/>
  <c r="CH660" i="1"/>
  <c r="CH661" i="1"/>
  <c r="CH677" i="1"/>
  <c r="CH675" i="1"/>
  <c r="CE661" i="1"/>
  <c r="CE663" i="1"/>
  <c r="CE667" i="1"/>
  <c r="CE669" i="1"/>
  <c r="CE671" i="1"/>
  <c r="CE666" i="1"/>
  <c r="CE670" i="1"/>
  <c r="CE672" i="1"/>
  <c r="CE674" i="1"/>
  <c r="CE676" i="1"/>
  <c r="CE660" i="1"/>
  <c r="CE664" i="1"/>
  <c r="CE668" i="1"/>
  <c r="CE673" i="1"/>
  <c r="CE675" i="1"/>
  <c r="CE682" i="1"/>
  <c r="CE679" i="1"/>
  <c r="CE681" i="1"/>
  <c r="CE683" i="1"/>
  <c r="CE678" i="1"/>
  <c r="BL661" i="1"/>
  <c r="BL663" i="1"/>
  <c r="BL665" i="1"/>
  <c r="BL667" i="1"/>
  <c r="BL669" i="1"/>
  <c r="BL672" i="1"/>
  <c r="BL673" i="1"/>
  <c r="BL674" i="1"/>
  <c r="BL675" i="1"/>
  <c r="BL676" i="1"/>
  <c r="BL679" i="1"/>
  <c r="BL680" i="1"/>
  <c r="BL681" i="1"/>
  <c r="BL682" i="1"/>
  <c r="BL683" i="1"/>
  <c r="BL664" i="1"/>
  <c r="BL668" i="1"/>
  <c r="BL662" i="1"/>
  <c r="BL677" i="1"/>
  <c r="BL666" i="1"/>
  <c r="BP666" i="1"/>
  <c r="BP668" i="1"/>
  <c r="BP667" i="1"/>
  <c r="BP663" i="1"/>
  <c r="BT661" i="1"/>
  <c r="BT666" i="1"/>
  <c r="BX660" i="1"/>
  <c r="BX662" i="1"/>
  <c r="BX664" i="1"/>
  <c r="BX668" i="1"/>
  <c r="BX670" i="1"/>
  <c r="BX672" i="1"/>
  <c r="BX673" i="1"/>
  <c r="BX674" i="1"/>
  <c r="BX676" i="1"/>
  <c r="BX677" i="1"/>
  <c r="BX678" i="1"/>
  <c r="BX679" i="1"/>
  <c r="BX680" i="1"/>
  <c r="BX682" i="1"/>
  <c r="BX683" i="1"/>
  <c r="BX663" i="1"/>
  <c r="BX667" i="1"/>
  <c r="BX671" i="1"/>
  <c r="BX669" i="1"/>
  <c r="BX665" i="1"/>
  <c r="CB661" i="1"/>
  <c r="CB663" i="1"/>
  <c r="CB664" i="1"/>
  <c r="CB668" i="1"/>
  <c r="CF660" i="1"/>
  <c r="CF672" i="1"/>
  <c r="BV668" i="1"/>
  <c r="BV669" i="1"/>
  <c r="BM660" i="1"/>
  <c r="BM684" i="1" s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1" i="1"/>
  <c r="BQ673" i="1"/>
  <c r="BU675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9" i="1"/>
  <c r="CC681" i="1"/>
  <c r="CG663" i="1"/>
  <c r="CA635" i="1"/>
  <c r="CA639" i="1"/>
  <c r="CA632" i="1"/>
  <c r="CA636" i="1"/>
  <c r="CA641" i="1"/>
  <c r="CA643" i="1"/>
  <c r="CA634" i="1"/>
  <c r="CA644" i="1"/>
  <c r="CA652" i="1"/>
  <c r="CA633" i="1"/>
  <c r="CA649" i="1"/>
  <c r="CA630" i="1"/>
  <c r="CA629" i="1"/>
  <c r="CA651" i="1"/>
  <c r="CA638" i="1"/>
  <c r="CA637" i="1"/>
  <c r="BO632" i="1"/>
  <c r="BO636" i="1"/>
  <c r="BO640" i="1"/>
  <c r="BO629" i="1"/>
  <c r="BO641" i="1"/>
  <c r="BO642" i="1"/>
  <c r="BO643" i="1"/>
  <c r="BO631" i="1"/>
  <c r="BO639" i="1"/>
  <c r="BO635" i="1"/>
  <c r="BO630" i="1"/>
  <c r="BO638" i="1"/>
  <c r="BO646" i="1"/>
  <c r="BO647" i="1"/>
  <c r="BO651" i="1"/>
  <c r="BO644" i="1"/>
  <c r="BO648" i="1"/>
  <c r="CF631" i="1"/>
  <c r="CF638" i="1"/>
  <c r="CF641" i="1"/>
  <c r="CF646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8" i="1"/>
  <c r="BX636" i="1"/>
  <c r="BX645" i="1"/>
  <c r="BX635" i="1"/>
  <c r="BX631" i="1"/>
  <c r="BX642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5" i="1"/>
  <c r="BL639" i="1"/>
  <c r="BL649" i="1"/>
  <c r="BL642" i="1"/>
  <c r="BL644" i="1"/>
  <c r="BL629" i="1"/>
  <c r="BL650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D629" i="1"/>
  <c r="CD633" i="1"/>
  <c r="CD645" i="1"/>
  <c r="CD650" i="1"/>
  <c r="CD651" i="1"/>
  <c r="CD632" i="1"/>
  <c r="CD640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4" i="1"/>
  <c r="BR644" i="1"/>
  <c r="BR645" i="1"/>
  <c r="BR650" i="1"/>
  <c r="BR651" i="1"/>
  <c r="BR637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41" i="1"/>
  <c r="CG634" i="1"/>
  <c r="CG638" i="1"/>
  <c r="CG639" i="1"/>
  <c r="CG644" i="1"/>
  <c r="CG643" i="1"/>
  <c r="CG646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U629" i="1"/>
  <c r="BU630" i="1"/>
  <c r="BU631" i="1"/>
  <c r="BU633" i="1"/>
  <c r="BU634" i="1"/>
  <c r="BU636" i="1"/>
  <c r="BU637" i="1"/>
  <c r="BU639" i="1"/>
  <c r="BU640" i="1"/>
  <c r="BU641" i="1"/>
  <c r="BU644" i="1"/>
  <c r="BU652" i="1"/>
  <c r="BU642" i="1"/>
  <c r="BU646" i="1"/>
  <c r="BU650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35" i="1"/>
  <c r="BN601" i="1"/>
  <c r="BN605" i="1"/>
  <c r="BN598" i="1"/>
  <c r="BN600" i="1"/>
  <c r="BN608" i="1"/>
  <c r="BN611" i="1"/>
  <c r="BN610" i="1"/>
  <c r="BN615" i="1"/>
  <c r="BN619" i="1"/>
  <c r="BN614" i="1"/>
  <c r="BN604" i="1"/>
  <c r="BN612" i="1"/>
  <c r="BZ600" i="1"/>
  <c r="BZ604" i="1"/>
  <c r="BZ601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BK603" i="1"/>
  <c r="BK613" i="1"/>
  <c r="BS618" i="1"/>
  <c r="CA598" i="1"/>
  <c r="CA610" i="1"/>
  <c r="CA619" i="1"/>
  <c r="CA615" i="1"/>
  <c r="BL598" i="1"/>
  <c r="BL599" i="1"/>
  <c r="BL600" i="1"/>
  <c r="BL601" i="1"/>
  <c r="BL602" i="1"/>
  <c r="BL604" i="1"/>
  <c r="BL605" i="1"/>
  <c r="BL606" i="1"/>
  <c r="BL607" i="1"/>
  <c r="BL608" i="1"/>
  <c r="BL610" i="1"/>
  <c r="BL611" i="1"/>
  <c r="BL612" i="1"/>
  <c r="BL613" i="1"/>
  <c r="BL614" i="1"/>
  <c r="BL616" i="1"/>
  <c r="BL617" i="1"/>
  <c r="BL618" i="1"/>
  <c r="BL619" i="1"/>
  <c r="BL621" i="1"/>
  <c r="BP61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600" i="1"/>
  <c r="BX601" i="1"/>
  <c r="BX602" i="1"/>
  <c r="BX603" i="1"/>
  <c r="BX604" i="1"/>
  <c r="BX606" i="1"/>
  <c r="BX607" i="1"/>
  <c r="BX608" i="1"/>
  <c r="BX609" i="1"/>
  <c r="BX610" i="1"/>
  <c r="BX612" i="1"/>
  <c r="BX613" i="1"/>
  <c r="BX614" i="1"/>
  <c r="BX615" i="1"/>
  <c r="BX616" i="1"/>
  <c r="BX618" i="1"/>
  <c r="BX620" i="1"/>
  <c r="BX621" i="1"/>
  <c r="BX619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D601" i="1"/>
  <c r="CD609" i="1"/>
  <c r="CD598" i="1"/>
  <c r="CD602" i="1"/>
  <c r="CD606" i="1"/>
  <c r="CD604" i="1"/>
  <c r="CD607" i="1"/>
  <c r="CD611" i="1"/>
  <c r="CD610" i="1"/>
  <c r="CD613" i="1"/>
  <c r="CD615" i="1"/>
  <c r="CD620" i="1"/>
  <c r="CD612" i="1"/>
  <c r="CD614" i="1"/>
  <c r="CD608" i="1"/>
  <c r="CD621" i="1"/>
  <c r="CD616" i="1"/>
  <c r="CD618" i="1"/>
  <c r="CD600" i="1"/>
  <c r="CD619" i="1"/>
  <c r="BO600" i="1"/>
  <c r="BO605" i="1"/>
  <c r="BO609" i="1"/>
  <c r="BO603" i="1"/>
  <c r="BO606" i="1"/>
  <c r="BO607" i="1"/>
  <c r="BO610" i="1"/>
  <c r="BO620" i="1"/>
  <c r="BO602" i="1"/>
  <c r="BO612" i="1"/>
  <c r="BO599" i="1"/>
  <c r="BO621" i="1"/>
  <c r="BO614" i="1"/>
  <c r="BW609" i="1"/>
  <c r="CE602" i="1"/>
  <c r="BM617" i="1"/>
  <c r="BU600" i="1"/>
  <c r="BU604" i="1"/>
  <c r="BU608" i="1"/>
  <c r="BU610" i="1"/>
  <c r="BU611" i="1"/>
  <c r="BU612" i="1"/>
  <c r="BU614" i="1"/>
  <c r="BU615" i="1"/>
  <c r="BU616" i="1"/>
  <c r="BU620" i="1"/>
  <c r="BU621" i="1"/>
  <c r="BU602" i="1"/>
  <c r="BY599" i="1"/>
  <c r="CC620" i="1"/>
  <c r="CG599" i="1"/>
  <c r="CG604" i="1"/>
  <c r="CG608" i="1"/>
  <c r="CG610" i="1"/>
  <c r="CG613" i="1"/>
  <c r="CG614" i="1"/>
  <c r="CG615" i="1"/>
  <c r="CG619" i="1"/>
  <c r="CG620" i="1"/>
  <c r="CG621" i="1"/>
  <c r="CG609" i="1"/>
  <c r="CG606" i="1"/>
  <c r="BR598" i="1"/>
  <c r="BR606" i="1"/>
  <c r="BR599" i="1"/>
  <c r="BR603" i="1"/>
  <c r="BR607" i="1"/>
  <c r="BR601" i="1"/>
  <c r="BR604" i="1"/>
  <c r="BR610" i="1"/>
  <c r="BR612" i="1"/>
  <c r="BR600" i="1"/>
  <c r="BR611" i="1"/>
  <c r="BR616" i="1"/>
  <c r="BR618" i="1"/>
  <c r="BR621" i="1"/>
  <c r="BR608" i="1"/>
  <c r="BR617" i="1"/>
  <c r="BR615" i="1"/>
  <c r="BR620" i="1"/>
  <c r="BR605" i="1"/>
  <c r="BR613" i="1"/>
  <c r="BL569" i="1"/>
  <c r="BT567" i="1"/>
  <c r="BT568" i="1"/>
  <c r="BT569" i="1"/>
  <c r="BT570" i="1"/>
  <c r="BT573" i="1"/>
  <c r="BT574" i="1"/>
  <c r="BT575" i="1"/>
  <c r="BT576" i="1"/>
  <c r="BT579" i="1"/>
  <c r="BT580" i="1"/>
  <c r="BT581" i="1"/>
  <c r="BT582" i="1"/>
  <c r="BT585" i="1"/>
  <c r="BT586" i="1"/>
  <c r="BT587" i="1"/>
  <c r="BT588" i="1"/>
  <c r="CF567" i="1"/>
  <c r="CF568" i="1"/>
  <c r="CF569" i="1"/>
  <c r="CF570" i="1"/>
  <c r="CF573" i="1"/>
  <c r="CF574" i="1"/>
  <c r="CF575" i="1"/>
  <c r="CF576" i="1"/>
  <c r="CF579" i="1"/>
  <c r="CF580" i="1"/>
  <c r="CF581" i="1"/>
  <c r="CF582" i="1"/>
  <c r="CF585" i="1"/>
  <c r="CF586" i="1"/>
  <c r="CF587" i="1"/>
  <c r="CF588" i="1"/>
  <c r="BM570" i="1"/>
  <c r="BM572" i="1"/>
  <c r="BM590" i="1"/>
  <c r="CC573" i="1"/>
  <c r="CC576" i="1"/>
  <c r="BN568" i="1"/>
  <c r="BN569" i="1"/>
  <c r="BN570" i="1"/>
  <c r="BN571" i="1"/>
  <c r="BN576" i="1"/>
  <c r="BN579" i="1"/>
  <c r="BN580" i="1"/>
  <c r="BN581" i="1"/>
  <c r="BN584" i="1"/>
  <c r="BN585" i="1"/>
  <c r="BN575" i="1"/>
  <c r="BN577" i="1"/>
  <c r="BN587" i="1"/>
  <c r="BN588" i="1"/>
  <c r="BN589" i="1"/>
  <c r="BN590" i="1"/>
  <c r="BR571" i="1"/>
  <c r="BR581" i="1"/>
  <c r="BZ567" i="1"/>
  <c r="BZ568" i="1"/>
  <c r="BZ571" i="1"/>
  <c r="BZ572" i="1"/>
  <c r="BZ573" i="1"/>
  <c r="BZ575" i="1"/>
  <c r="BZ581" i="1"/>
  <c r="BZ582" i="1"/>
  <c r="BZ583" i="1"/>
  <c r="BZ584" i="1"/>
  <c r="BZ576" i="1"/>
  <c r="BZ577" i="1"/>
  <c r="BZ578" i="1"/>
  <c r="BZ586" i="1"/>
  <c r="BZ589" i="1"/>
  <c r="BZ590" i="1"/>
  <c r="CD589" i="1"/>
  <c r="BX587" i="1"/>
  <c r="BQ569" i="1"/>
  <c r="BQ584" i="1"/>
  <c r="BY575" i="1"/>
  <c r="BY584" i="1"/>
  <c r="BK575" i="1"/>
  <c r="BK571" i="1"/>
  <c r="BS580" i="1"/>
  <c r="BS584" i="1"/>
  <c r="BS586" i="1"/>
  <c r="BW568" i="1"/>
  <c r="BW584" i="1"/>
  <c r="CA575" i="1"/>
  <c r="CE579" i="1"/>
  <c r="CE573" i="1"/>
  <c r="CE577" i="1"/>
  <c r="CE590" i="1"/>
  <c r="CI581" i="1"/>
  <c r="CI588" i="1"/>
  <c r="BP539" i="1"/>
  <c r="BP545" i="1"/>
  <c r="BP551" i="1"/>
  <c r="BP557" i="1"/>
  <c r="CB539" i="1"/>
  <c r="CB545" i="1"/>
  <c r="CB551" i="1"/>
  <c r="CB557" i="1"/>
  <c r="BX545" i="1"/>
  <c r="BX557" i="1"/>
  <c r="CF539" i="1"/>
  <c r="CF558" i="1"/>
  <c r="BM540" i="1"/>
  <c r="BM546" i="1"/>
  <c r="BQ538" i="1"/>
  <c r="BQ544" i="1"/>
  <c r="BQ545" i="1"/>
  <c r="BQ550" i="1"/>
  <c r="BQ551" i="1"/>
  <c r="BQ556" i="1"/>
  <c r="BU547" i="1"/>
  <c r="BY546" i="1"/>
  <c r="BY552" i="1"/>
  <c r="CC540" i="1"/>
  <c r="CC546" i="1"/>
  <c r="CC547" i="1"/>
  <c r="CC552" i="1"/>
  <c r="CC553" i="1"/>
  <c r="CC557" i="1"/>
  <c r="BL546" i="1"/>
  <c r="BL558" i="1"/>
  <c r="BJ537" i="1"/>
  <c r="BJ543" i="1"/>
  <c r="BJ552" i="1"/>
  <c r="BJ551" i="1"/>
  <c r="BN552" i="1"/>
  <c r="BR547" i="1"/>
  <c r="BR556" i="1"/>
  <c r="BV537" i="1"/>
  <c r="BV543" i="1"/>
  <c r="BV555" i="1"/>
  <c r="BV550" i="1"/>
  <c r="BZ552" i="1"/>
  <c r="BZ551" i="1"/>
  <c r="BZ555" i="1"/>
  <c r="CD544" i="1"/>
  <c r="CD556" i="1"/>
  <c r="CH537" i="1"/>
  <c r="CH543" i="1"/>
  <c r="CH557" i="1"/>
  <c r="CH551" i="1"/>
  <c r="BT539" i="1"/>
  <c r="BT540" i="1"/>
  <c r="BT557" i="1"/>
  <c r="BK538" i="1"/>
  <c r="BK551" i="1"/>
  <c r="BK556" i="1"/>
  <c r="BK537" i="1"/>
  <c r="BK544" i="1"/>
  <c r="BK547" i="1"/>
  <c r="BO548" i="1"/>
  <c r="BS555" i="1"/>
  <c r="BS542" i="1"/>
  <c r="BW541" i="1"/>
  <c r="BW552" i="1"/>
  <c r="BW553" i="1"/>
  <c r="BW540" i="1"/>
  <c r="BW544" i="1"/>
  <c r="BW542" i="1"/>
  <c r="CE559" i="1"/>
  <c r="CI547" i="1"/>
  <c r="CI553" i="1"/>
  <c r="CI554" i="1"/>
  <c r="CI538" i="1"/>
  <c r="CI542" i="1"/>
  <c r="CI558" i="1"/>
  <c r="BP507" i="1"/>
  <c r="BP508" i="1"/>
  <c r="BP515" i="1"/>
  <c r="BP517" i="1"/>
  <c r="BP521" i="1"/>
  <c r="BP523" i="1"/>
  <c r="BX517" i="1"/>
  <c r="BX523" i="1"/>
  <c r="CB505" i="1"/>
  <c r="CB510" i="1"/>
  <c r="CB511" i="1"/>
  <c r="CB518" i="1"/>
  <c r="CB519" i="1"/>
  <c r="CB524" i="1"/>
  <c r="CB525" i="1"/>
  <c r="BQ505" i="1"/>
  <c r="BQ518" i="1"/>
  <c r="BQ520" i="1"/>
  <c r="BQ521" i="1"/>
  <c r="CC506" i="1"/>
  <c r="CC513" i="1"/>
  <c r="CC515" i="1"/>
  <c r="CC521" i="1"/>
  <c r="CC522" i="1"/>
  <c r="BJ507" i="1"/>
  <c r="BJ508" i="1"/>
  <c r="BJ514" i="1"/>
  <c r="BJ515" i="1"/>
  <c r="BJ519" i="1"/>
  <c r="BJ520" i="1"/>
  <c r="BJ526" i="1"/>
  <c r="BJ527" i="1"/>
  <c r="BR505" i="1"/>
  <c r="BV507" i="1"/>
  <c r="BV508" i="1"/>
  <c r="BV513" i="1"/>
  <c r="BV514" i="1"/>
  <c r="BV515" i="1"/>
  <c r="BV516" i="1"/>
  <c r="BV521" i="1"/>
  <c r="BV522" i="1"/>
  <c r="BV525" i="1"/>
  <c r="BV526" i="1"/>
  <c r="CH509" i="1"/>
  <c r="CH510" i="1"/>
  <c r="CH511" i="1"/>
  <c r="CH512" i="1"/>
  <c r="CH517" i="1"/>
  <c r="CH518" i="1"/>
  <c r="CH521" i="1"/>
  <c r="CH522" i="1"/>
  <c r="CH527" i="1"/>
  <c r="CH528" i="1"/>
  <c r="BL505" i="1"/>
  <c r="BL511" i="1"/>
  <c r="BK508" i="1"/>
  <c r="BK509" i="1"/>
  <c r="BK514" i="1"/>
  <c r="BK520" i="1"/>
  <c r="BK522" i="1"/>
  <c r="BK526" i="1"/>
  <c r="BK525" i="1"/>
  <c r="BS511" i="1"/>
  <c r="BW506" i="1"/>
  <c r="BW507" i="1"/>
  <c r="BW512" i="1"/>
  <c r="BW517" i="1"/>
  <c r="BW519" i="1"/>
  <c r="BW523" i="1"/>
  <c r="BW522" i="1"/>
  <c r="CA509" i="1"/>
  <c r="CA523" i="1"/>
  <c r="CI505" i="1"/>
  <c r="CI509" i="1"/>
  <c r="CI515" i="1"/>
  <c r="CI516" i="1"/>
  <c r="CI518" i="1"/>
  <c r="CI517" i="1"/>
  <c r="CI525" i="1"/>
  <c r="BL494" i="1"/>
  <c r="CB483" i="1"/>
  <c r="BM483" i="1"/>
  <c r="BM495" i="1"/>
  <c r="BQ476" i="1"/>
  <c r="BQ477" i="1"/>
  <c r="BQ478" i="1"/>
  <c r="BQ479" i="1"/>
  <c r="BQ482" i="1"/>
  <c r="BQ483" i="1"/>
  <c r="BQ484" i="1"/>
  <c r="BQ485" i="1"/>
  <c r="BQ488" i="1"/>
  <c r="BQ489" i="1"/>
  <c r="BQ490" i="1"/>
  <c r="BQ491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83" i="1"/>
  <c r="BY489" i="1"/>
  <c r="CC476" i="1"/>
  <c r="CC477" i="1"/>
  <c r="CC478" i="1"/>
  <c r="CC479" i="1"/>
  <c r="CC482" i="1"/>
  <c r="CC483" i="1"/>
  <c r="CC484" i="1"/>
  <c r="CC485" i="1"/>
  <c r="CC488" i="1"/>
  <c r="CC489" i="1"/>
  <c r="CC490" i="1"/>
  <c r="CC491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T475" i="1"/>
  <c r="BT485" i="1"/>
  <c r="BT497" i="1"/>
  <c r="CF483" i="1"/>
  <c r="CF486" i="1"/>
  <c r="CF493" i="1"/>
  <c r="BN475" i="1"/>
  <c r="BN483" i="1"/>
  <c r="BN496" i="1"/>
  <c r="BR476" i="1"/>
  <c r="BR493" i="1"/>
  <c r="BV484" i="1"/>
  <c r="BZ483" i="1"/>
  <c r="BZ491" i="1"/>
  <c r="CD476" i="1"/>
  <c r="CD484" i="1"/>
  <c r="CD491" i="1"/>
  <c r="BX474" i="1"/>
  <c r="BX490" i="1"/>
  <c r="BK475" i="1"/>
  <c r="BK477" i="1"/>
  <c r="BK483" i="1"/>
  <c r="BK485" i="1"/>
  <c r="BK474" i="1"/>
  <c r="BK486" i="1"/>
  <c r="BK489" i="1"/>
  <c r="BK490" i="1"/>
  <c r="BK491" i="1"/>
  <c r="BK492" i="1"/>
  <c r="BK480" i="1"/>
  <c r="BK495" i="1"/>
  <c r="BK496" i="1"/>
  <c r="BK497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84" i="1"/>
  <c r="BW475" i="1"/>
  <c r="BW474" i="1"/>
  <c r="BW480" i="1"/>
  <c r="BW482" i="1"/>
  <c r="BW484" i="1"/>
  <c r="BW486" i="1"/>
  <c r="BW489" i="1"/>
  <c r="BW490" i="1"/>
  <c r="BW491" i="1"/>
  <c r="BW492" i="1"/>
  <c r="BW483" i="1"/>
  <c r="BW495" i="1"/>
  <c r="BW496" i="1"/>
  <c r="BW497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96" i="1"/>
  <c r="CI474" i="1"/>
  <c r="CI475" i="1"/>
  <c r="CI481" i="1"/>
  <c r="CI483" i="1"/>
  <c r="CI485" i="1"/>
  <c r="CI486" i="1"/>
  <c r="CI489" i="1"/>
  <c r="CI490" i="1"/>
  <c r="CI491" i="1"/>
  <c r="CI492" i="1"/>
  <c r="CI494" i="1"/>
  <c r="CI495" i="1"/>
  <c r="CI496" i="1"/>
  <c r="CI497" i="1"/>
  <c r="CI482" i="1"/>
  <c r="CI480" i="1"/>
  <c r="BW431" i="1"/>
  <c r="BW434" i="1"/>
  <c r="CE416" i="1"/>
  <c r="CE417" i="1"/>
  <c r="CE422" i="1"/>
  <c r="CE430" i="1"/>
  <c r="CE424" i="1"/>
  <c r="CE432" i="1"/>
  <c r="BJ428" i="1"/>
  <c r="BJ429" i="1"/>
  <c r="BN412" i="1"/>
  <c r="BN413" i="1"/>
  <c r="BN414" i="1"/>
  <c r="BN415" i="1"/>
  <c r="BN416" i="1"/>
  <c r="BN418" i="1"/>
  <c r="BN419" i="1"/>
  <c r="BN420" i="1"/>
  <c r="BN421" i="1"/>
  <c r="BN422" i="1"/>
  <c r="BN424" i="1"/>
  <c r="BN425" i="1"/>
  <c r="BN426" i="1"/>
  <c r="BN427" i="1"/>
  <c r="BN428" i="1"/>
  <c r="BN430" i="1"/>
  <c r="BN433" i="1"/>
  <c r="BN434" i="1"/>
  <c r="BN435" i="1"/>
  <c r="BN431" i="1"/>
  <c r="BR415" i="1"/>
  <c r="BR421" i="1"/>
  <c r="BV416" i="1"/>
  <c r="BV417" i="1"/>
  <c r="BV422" i="1"/>
  <c r="BV423" i="1"/>
  <c r="BV428" i="1"/>
  <c r="BV432" i="1"/>
  <c r="BV431" i="1"/>
  <c r="BV430" i="1"/>
  <c r="BZ412" i="1"/>
  <c r="BZ413" i="1"/>
  <c r="BZ414" i="1"/>
  <c r="BZ416" i="1"/>
  <c r="BZ417" i="1"/>
  <c r="BZ418" i="1"/>
  <c r="BZ419" i="1"/>
  <c r="BZ420" i="1"/>
  <c r="BZ422" i="1"/>
  <c r="BZ423" i="1"/>
  <c r="BZ424" i="1"/>
  <c r="BZ425" i="1"/>
  <c r="BZ426" i="1"/>
  <c r="BZ428" i="1"/>
  <c r="BZ429" i="1"/>
  <c r="BZ433" i="1"/>
  <c r="BZ434" i="1"/>
  <c r="BZ435" i="1"/>
  <c r="BZ432" i="1"/>
  <c r="BZ431" i="1"/>
  <c r="CD413" i="1"/>
  <c r="CH416" i="1"/>
  <c r="CH417" i="1"/>
  <c r="CH422" i="1"/>
  <c r="CH423" i="1"/>
  <c r="CH428" i="1"/>
  <c r="CH431" i="1"/>
  <c r="CH429" i="1"/>
  <c r="CH430" i="1"/>
  <c r="BK412" i="1"/>
  <c r="BK418" i="1"/>
  <c r="BK432" i="1"/>
  <c r="BL429" i="1"/>
  <c r="BL435" i="1"/>
  <c r="BP412" i="1"/>
  <c r="BP413" i="1"/>
  <c r="BP418" i="1"/>
  <c r="BP419" i="1"/>
  <c r="BP424" i="1"/>
  <c r="BP425" i="1"/>
  <c r="BP430" i="1"/>
  <c r="BP431" i="1"/>
  <c r="BT412" i="1"/>
  <c r="BT413" i="1"/>
  <c r="BT414" i="1"/>
  <c r="BT415" i="1"/>
  <c r="BT416" i="1"/>
  <c r="BT418" i="1"/>
  <c r="BT419" i="1"/>
  <c r="BT420" i="1"/>
  <c r="BT421" i="1"/>
  <c r="BT422" i="1"/>
  <c r="BT424" i="1"/>
  <c r="BT425" i="1"/>
  <c r="BT426" i="1"/>
  <c r="BT427" i="1"/>
  <c r="BT428" i="1"/>
  <c r="BT430" i="1"/>
  <c r="BT431" i="1"/>
  <c r="BT432" i="1"/>
  <c r="BT433" i="1"/>
  <c r="BT434" i="1"/>
  <c r="BX415" i="1"/>
  <c r="BX421" i="1"/>
  <c r="CB412" i="1"/>
  <c r="CB413" i="1"/>
  <c r="CB418" i="1"/>
  <c r="CB419" i="1"/>
  <c r="CB424" i="1"/>
  <c r="CB425" i="1"/>
  <c r="CB430" i="1"/>
  <c r="CB431" i="1"/>
  <c r="CF412" i="1"/>
  <c r="CF413" i="1"/>
  <c r="CF414" i="1"/>
  <c r="CF416" i="1"/>
  <c r="CF417" i="1"/>
  <c r="CF418" i="1"/>
  <c r="CF419" i="1"/>
  <c r="CF420" i="1"/>
  <c r="CF422" i="1"/>
  <c r="CF423" i="1"/>
  <c r="CF424" i="1"/>
  <c r="CF425" i="1"/>
  <c r="CF426" i="1"/>
  <c r="CF428" i="1"/>
  <c r="CF429" i="1"/>
  <c r="CF430" i="1"/>
  <c r="CF431" i="1"/>
  <c r="CF432" i="1"/>
  <c r="CF434" i="1"/>
  <c r="CF435" i="1"/>
  <c r="BS418" i="1"/>
  <c r="BS419" i="1"/>
  <c r="BS430" i="1"/>
  <c r="BS425" i="1"/>
  <c r="CI412" i="1"/>
  <c r="CI413" i="1"/>
  <c r="CI414" i="1"/>
  <c r="CI416" i="1"/>
  <c r="CI417" i="1"/>
  <c r="CI418" i="1"/>
  <c r="CI419" i="1"/>
  <c r="CI420" i="1"/>
  <c r="CI422" i="1"/>
  <c r="CI430" i="1"/>
  <c r="CI423" i="1"/>
  <c r="CI424" i="1"/>
  <c r="CI426" i="1"/>
  <c r="CI431" i="1"/>
  <c r="CI433" i="1"/>
  <c r="CI434" i="1"/>
  <c r="CI435" i="1"/>
  <c r="CI425" i="1"/>
  <c r="CI429" i="1"/>
  <c r="CI432" i="1"/>
  <c r="BM414" i="1"/>
  <c r="BM418" i="1"/>
  <c r="BM417" i="1"/>
  <c r="BM430" i="1"/>
  <c r="BM435" i="1"/>
  <c r="BM419" i="1"/>
  <c r="BQ415" i="1"/>
  <c r="BQ419" i="1"/>
  <c r="BQ423" i="1"/>
  <c r="BQ417" i="1"/>
  <c r="BQ421" i="1"/>
  <c r="BQ416" i="1"/>
  <c r="BQ424" i="1"/>
  <c r="BQ426" i="1"/>
  <c r="BQ432" i="1"/>
  <c r="BQ431" i="1"/>
  <c r="BQ435" i="1"/>
  <c r="BQ414" i="1"/>
  <c r="BQ422" i="1"/>
  <c r="BQ412" i="1"/>
  <c r="BQ420" i="1"/>
  <c r="BQ425" i="1"/>
  <c r="BQ427" i="1"/>
  <c r="BQ429" i="1"/>
  <c r="BQ418" i="1"/>
  <c r="BQ433" i="1"/>
  <c r="BU425" i="1"/>
  <c r="BY421" i="1"/>
  <c r="BY415" i="1"/>
  <c r="BY426" i="1"/>
  <c r="BY416" i="1"/>
  <c r="BY425" i="1"/>
  <c r="BY427" i="1"/>
  <c r="CC414" i="1"/>
  <c r="CC418" i="1"/>
  <c r="CC422" i="1"/>
  <c r="CC412" i="1"/>
  <c r="CC416" i="1"/>
  <c r="CC419" i="1"/>
  <c r="CC425" i="1"/>
  <c r="CC427" i="1"/>
  <c r="CC431" i="1"/>
  <c r="CC430" i="1"/>
  <c r="CC432" i="1"/>
  <c r="CC413" i="1"/>
  <c r="CC421" i="1"/>
  <c r="CC434" i="1"/>
  <c r="CC415" i="1"/>
  <c r="CC424" i="1"/>
  <c r="CC426" i="1"/>
  <c r="CC428" i="1"/>
  <c r="CC429" i="1"/>
  <c r="CC433" i="1"/>
  <c r="CG419" i="1"/>
  <c r="CH446" i="1"/>
  <c r="CH450" i="1"/>
  <c r="CH453" i="1"/>
  <c r="CH457" i="1"/>
  <c r="BK446" i="1"/>
  <c r="BK452" i="1"/>
  <c r="BK458" i="1"/>
  <c r="BK464" i="1"/>
  <c r="BO455" i="1"/>
  <c r="BS449" i="1"/>
  <c r="BW445" i="1"/>
  <c r="BW451" i="1"/>
  <c r="BW457" i="1"/>
  <c r="BW463" i="1"/>
  <c r="CA461" i="1"/>
  <c r="CE465" i="1"/>
  <c r="CI444" i="1"/>
  <c r="CI450" i="1"/>
  <c r="CI456" i="1"/>
  <c r="CI462" i="1"/>
  <c r="BN449" i="1"/>
  <c r="BZ461" i="1"/>
  <c r="CF446" i="1"/>
  <c r="BJ445" i="1"/>
  <c r="BJ449" i="1"/>
  <c r="BJ452" i="1"/>
  <c r="BJ456" i="1"/>
  <c r="BV446" i="1"/>
  <c r="BV450" i="1"/>
  <c r="BV454" i="1"/>
  <c r="BV461" i="1"/>
  <c r="BP451" i="1"/>
  <c r="BP457" i="1"/>
  <c r="BP445" i="1"/>
  <c r="BP454" i="1"/>
  <c r="BX454" i="1"/>
  <c r="CB447" i="1"/>
  <c r="CB456" i="1"/>
  <c r="CB448" i="1"/>
  <c r="CB452" i="1"/>
  <c r="BQ451" i="1"/>
  <c r="BQ466" i="1"/>
  <c r="BQ459" i="1"/>
  <c r="BU456" i="1"/>
  <c r="BY463" i="1"/>
  <c r="CC451" i="1"/>
  <c r="CC466" i="1"/>
  <c r="CC460" i="1"/>
  <c r="CG465" i="1"/>
  <c r="CH382" i="1"/>
  <c r="CH383" i="1"/>
  <c r="CH388" i="1"/>
  <c r="CH389" i="1"/>
  <c r="CH399" i="1"/>
  <c r="CH403" i="1"/>
  <c r="CH395" i="1"/>
  <c r="CH397" i="1"/>
  <c r="BK395" i="1"/>
  <c r="BK401" i="1"/>
  <c r="BK383" i="1"/>
  <c r="BK390" i="1"/>
  <c r="BO398" i="1"/>
  <c r="BS387" i="1"/>
  <c r="BS395" i="1"/>
  <c r="BS396" i="1"/>
  <c r="BS397" i="1"/>
  <c r="BS401" i="1"/>
  <c r="BS403" i="1"/>
  <c r="BS381" i="1"/>
  <c r="BS385" i="1"/>
  <c r="BS389" i="1"/>
  <c r="BS392" i="1"/>
  <c r="BW388" i="1"/>
  <c r="BW397" i="1"/>
  <c r="BW403" i="1"/>
  <c r="BW386" i="1"/>
  <c r="CA404" i="1"/>
  <c r="CE386" i="1"/>
  <c r="CE393" i="1"/>
  <c r="CE397" i="1"/>
  <c r="CE398" i="1"/>
  <c r="CE399" i="1"/>
  <c r="CE403" i="1"/>
  <c r="CE383" i="1"/>
  <c r="CE392" i="1"/>
  <c r="CE385" i="1"/>
  <c r="CE381" i="1"/>
  <c r="CI393" i="1"/>
  <c r="CI399" i="1"/>
  <c r="CI384" i="1"/>
  <c r="CI382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98" i="1"/>
  <c r="BP382" i="1"/>
  <c r="BP386" i="1"/>
  <c r="BP397" i="1"/>
  <c r="BP401" i="1"/>
  <c r="BP398" i="1"/>
  <c r="BP402" i="1"/>
  <c r="BP400" i="1"/>
  <c r="BP404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CB384" i="1"/>
  <c r="CB389" i="1"/>
  <c r="CB382" i="1"/>
  <c r="CB400" i="1"/>
  <c r="CB404" i="1"/>
  <c r="CB387" i="1"/>
  <c r="CB398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6" i="1"/>
  <c r="BJ387" i="1"/>
  <c r="BJ392" i="1"/>
  <c r="BJ393" i="1"/>
  <c r="BJ398" i="1"/>
  <c r="BJ402" i="1"/>
  <c r="BJ400" i="1"/>
  <c r="BV381" i="1"/>
  <c r="BV386" i="1"/>
  <c r="BV387" i="1"/>
  <c r="BV392" i="1"/>
  <c r="BV393" i="1"/>
  <c r="BV397" i="1"/>
  <c r="BV401" i="1"/>
  <c r="BV403" i="1"/>
  <c r="BM383" i="1"/>
  <c r="BM387" i="1"/>
  <c r="BM388" i="1"/>
  <c r="BM381" i="1"/>
  <c r="BM385" i="1"/>
  <c r="BM389" i="1"/>
  <c r="BM395" i="1"/>
  <c r="BM396" i="1"/>
  <c r="BM390" i="1"/>
  <c r="BM399" i="1"/>
  <c r="BM392" i="1"/>
  <c r="BM400" i="1"/>
  <c r="BM404" i="1"/>
  <c r="BM386" i="1"/>
  <c r="BM398" i="1"/>
  <c r="BM402" i="1"/>
  <c r="BQ388" i="1"/>
  <c r="BQ386" i="1"/>
  <c r="BQ391" i="1"/>
  <c r="BQ401" i="1"/>
  <c r="BU393" i="1"/>
  <c r="BY382" i="1"/>
  <c r="BY386" i="1"/>
  <c r="BY390" i="1"/>
  <c r="BY383" i="1"/>
  <c r="BY388" i="1"/>
  <c r="BY392" i="1"/>
  <c r="BY393" i="1"/>
  <c r="BY394" i="1"/>
  <c r="BY398" i="1"/>
  <c r="BY402" i="1"/>
  <c r="BY399" i="1"/>
  <c r="BY403" i="1"/>
  <c r="BY396" i="1"/>
  <c r="BY400" i="1"/>
  <c r="BY404" i="1"/>
  <c r="BY391" i="1"/>
  <c r="CC384" i="1"/>
  <c r="CC394" i="1"/>
  <c r="CC396" i="1"/>
  <c r="CC398" i="1"/>
  <c r="CG390" i="1"/>
  <c r="BY365" i="1"/>
  <c r="BY362" i="1"/>
  <c r="BY358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65" i="1"/>
  <c r="BJ371" i="1"/>
  <c r="BN351" i="1"/>
  <c r="BN354" i="1"/>
  <c r="BN357" i="1"/>
  <c r="BN360" i="1"/>
  <c r="BN369" i="1"/>
  <c r="BN372" i="1"/>
  <c r="BR353" i="1"/>
  <c r="BR371" i="1"/>
  <c r="BV365" i="1"/>
  <c r="BV371" i="1"/>
  <c r="BZ350" i="1"/>
  <c r="BZ353" i="1"/>
  <c r="BZ354" i="1"/>
  <c r="BZ356" i="1"/>
  <c r="BZ362" i="1"/>
  <c r="BZ365" i="1"/>
  <c r="BZ366" i="1"/>
  <c r="BZ368" i="1"/>
  <c r="CD361" i="1"/>
  <c r="CH353" i="1"/>
  <c r="BQ357" i="1"/>
  <c r="CC351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6" i="1"/>
  <c r="BS358" i="1"/>
  <c r="BS360" i="1"/>
  <c r="BS372" i="1"/>
  <c r="BW358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5" i="1"/>
  <c r="CE356" i="1"/>
  <c r="CE369" i="1"/>
  <c r="CE359" i="1"/>
  <c r="CI373" i="1"/>
  <c r="BM358" i="1"/>
  <c r="BM359" i="1"/>
  <c r="BM351" i="1"/>
  <c r="BM370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60" i="1"/>
  <c r="BP353" i="1"/>
  <c r="BT351" i="1"/>
  <c r="BT352" i="1"/>
  <c r="BT358" i="1"/>
  <c r="BT360" i="1"/>
  <c r="BT364" i="1"/>
  <c r="BT365" i="1"/>
  <c r="BT370" i="1"/>
  <c r="BT372" i="1"/>
  <c r="BX363" i="1"/>
  <c r="CB353" i="1"/>
  <c r="CB359" i="1"/>
  <c r="CB365" i="1"/>
  <c r="CF350" i="1"/>
  <c r="CF353" i="1"/>
  <c r="CF354" i="1"/>
  <c r="CF356" i="1"/>
  <c r="CF362" i="1"/>
  <c r="CF365" i="1"/>
  <c r="CF366" i="1"/>
  <c r="CF368" i="1"/>
  <c r="BL321" i="1"/>
  <c r="BT323" i="1"/>
  <c r="BT329" i="1"/>
  <c r="BT331" i="1"/>
  <c r="BT332" i="1"/>
  <c r="BT338" i="1"/>
  <c r="BT326" i="1"/>
  <c r="BT337" i="1"/>
  <c r="BT341" i="1"/>
  <c r="BX320" i="1"/>
  <c r="BX340" i="1"/>
  <c r="BM322" i="1"/>
  <c r="BM331" i="1"/>
  <c r="BM334" i="1"/>
  <c r="BQ322" i="1"/>
  <c r="BQ334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19" i="1"/>
  <c r="BY333" i="1"/>
  <c r="CC33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25" i="1"/>
  <c r="BP324" i="1"/>
  <c r="CB325" i="1"/>
  <c r="CB332" i="1"/>
  <c r="CB328" i="1"/>
  <c r="CB339" i="1"/>
  <c r="BN320" i="1"/>
  <c r="BN326" i="1"/>
  <c r="BN319" i="1"/>
  <c r="BN329" i="1"/>
  <c r="BN337" i="1"/>
  <c r="BN323" i="1"/>
  <c r="BN332" i="1"/>
  <c r="BN338" i="1"/>
  <c r="BR341" i="1"/>
  <c r="BR334" i="1"/>
  <c r="BV330" i="1"/>
  <c r="BV337" i="1"/>
  <c r="BZ320" i="1"/>
  <c r="BZ326" i="1"/>
  <c r="BZ321" i="1"/>
  <c r="BZ333" i="1"/>
  <c r="BZ339" i="1"/>
  <c r="BZ319" i="1"/>
  <c r="BZ332" i="1"/>
  <c r="BZ338" i="1"/>
  <c r="CD322" i="1"/>
  <c r="CD327" i="1"/>
  <c r="CH321" i="1"/>
  <c r="CH336" i="1"/>
  <c r="CF319" i="1"/>
  <c r="CF325" i="1"/>
  <c r="CF322" i="1"/>
  <c r="CF332" i="1"/>
  <c r="CF338" i="1"/>
  <c r="CF331" i="1"/>
  <c r="CF333" i="1"/>
  <c r="CF342" i="1"/>
  <c r="BK329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21" i="1"/>
  <c r="BS327" i="1"/>
  <c r="BS320" i="1"/>
  <c r="BS326" i="1"/>
  <c r="BS332" i="1"/>
  <c r="BS338" i="1"/>
  <c r="BS335" i="1"/>
  <c r="BS342" i="1"/>
  <c r="BW325" i="1"/>
  <c r="BW341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21" i="1"/>
  <c r="CE327" i="1"/>
  <c r="CE320" i="1"/>
  <c r="CE326" i="1"/>
  <c r="CE332" i="1"/>
  <c r="CE338" i="1"/>
  <c r="CE335" i="1"/>
  <c r="CE339" i="1"/>
  <c r="CI321" i="1"/>
  <c r="CI335" i="1"/>
  <c r="AC27" i="8"/>
  <c r="AC25" i="8"/>
  <c r="AB14" i="8"/>
  <c r="BJ329" i="1"/>
  <c r="BJ335" i="1"/>
  <c r="BJ341" i="1"/>
  <c r="CC288" i="1"/>
  <c r="CC295" i="1"/>
  <c r="CC292" i="1"/>
  <c r="CC308" i="1"/>
  <c r="CC311" i="1"/>
  <c r="CC301" i="1"/>
  <c r="CC305" i="1"/>
  <c r="CC300" i="1"/>
  <c r="CI288" i="1"/>
  <c r="CI291" i="1"/>
  <c r="CI294" i="1"/>
  <c r="CI297" i="1"/>
  <c r="CI300" i="1"/>
  <c r="CI303" i="1"/>
  <c r="CI306" i="1"/>
  <c r="CI309" i="1"/>
  <c r="BS301" i="1"/>
  <c r="BK290" i="1"/>
  <c r="BK293" i="1"/>
  <c r="BK296" i="1"/>
  <c r="BK299" i="1"/>
  <c r="BK302" i="1"/>
  <c r="BK306" i="1"/>
  <c r="BK308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Y311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8" i="1"/>
  <c r="BQ294" i="1"/>
  <c r="BQ297" i="1"/>
  <c r="BQ308" i="1"/>
  <c r="BQ311" i="1"/>
  <c r="BQ302" i="1"/>
  <c r="BQ304" i="1"/>
  <c r="BQ291" i="1"/>
  <c r="BW289" i="1"/>
  <c r="BW292" i="1"/>
  <c r="BW295" i="1"/>
  <c r="BW298" i="1"/>
  <c r="BW301" i="1"/>
  <c r="BW305" i="1"/>
  <c r="BW307" i="1"/>
  <c r="BW310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S264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E279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4" i="1"/>
  <c r="BP268" i="1"/>
  <c r="BP269" i="1"/>
  <c r="BP272" i="1"/>
  <c r="BP259" i="1"/>
  <c r="BP261" i="1"/>
  <c r="BP267" i="1"/>
  <c r="BP276" i="1"/>
  <c r="BP277" i="1"/>
  <c r="BP280" i="1"/>
  <c r="BP275" i="1"/>
  <c r="BT268" i="1"/>
  <c r="BT279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9" i="1"/>
  <c r="CB263" i="1"/>
  <c r="CB265" i="1"/>
  <c r="CB270" i="1"/>
  <c r="CB272" i="1"/>
  <c r="CB258" i="1"/>
  <c r="CB264" i="1"/>
  <c r="CB268" i="1"/>
  <c r="CB273" i="1"/>
  <c r="CB277" i="1"/>
  <c r="CB279" i="1"/>
  <c r="CB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Y27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BJ257" i="1"/>
  <c r="BJ258" i="1"/>
  <c r="BJ261" i="1"/>
  <c r="BJ263" i="1"/>
  <c r="BJ264" i="1"/>
  <c r="BJ267" i="1"/>
  <c r="BJ269" i="1"/>
  <c r="BJ270" i="1"/>
  <c r="BJ273" i="1"/>
  <c r="BJ275" i="1"/>
  <c r="BJ276" i="1"/>
  <c r="BJ279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60" i="1"/>
  <c r="BV262" i="1"/>
  <c r="BV263" i="1"/>
  <c r="BV266" i="1"/>
  <c r="BV268" i="1"/>
  <c r="BV269" i="1"/>
  <c r="BV272" i="1"/>
  <c r="BV274" i="1"/>
  <c r="BV275" i="1"/>
  <c r="BV278" i="1"/>
  <c r="BV280" i="1"/>
  <c r="BZ271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8" i="1"/>
  <c r="CH260" i="1"/>
  <c r="CH261" i="1"/>
  <c r="CH264" i="1"/>
  <c r="CH266" i="1"/>
  <c r="CH267" i="1"/>
  <c r="CH270" i="1"/>
  <c r="CH272" i="1"/>
  <c r="CH273" i="1"/>
  <c r="CH276" i="1"/>
  <c r="CH278" i="1"/>
  <c r="CH279" i="1"/>
  <c r="BS227" i="1"/>
  <c r="BS228" i="1"/>
  <c r="BS233" i="1"/>
  <c r="BS234" i="1"/>
  <c r="BS239" i="1"/>
  <c r="BS240" i="1"/>
  <c r="BS245" i="1"/>
  <c r="BS246" i="1"/>
  <c r="CA227" i="1"/>
  <c r="CA228" i="1"/>
  <c r="CA233" i="1"/>
  <c r="CA245" i="1"/>
  <c r="CA246" i="1"/>
  <c r="BL235" i="1"/>
  <c r="BP240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39" i="1"/>
  <c r="CB23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BO233" i="1"/>
  <c r="BO234" i="1"/>
  <c r="BO239" i="1"/>
  <c r="CE226" i="1"/>
  <c r="CE231" i="1"/>
  <c r="CE232" i="1"/>
  <c r="CE237" i="1"/>
  <c r="CE238" i="1"/>
  <c r="CE243" i="1"/>
  <c r="CE244" i="1"/>
  <c r="CE249" i="1"/>
  <c r="BM226" i="1"/>
  <c r="BM236" i="1"/>
  <c r="BM238" i="1"/>
  <c r="BM246" i="1"/>
  <c r="BM247" i="1"/>
  <c r="BM237" i="1"/>
  <c r="BM239" i="1"/>
  <c r="BM235" i="1"/>
  <c r="BQ227" i="1"/>
  <c r="BQ229" i="1"/>
  <c r="BQ231" i="1"/>
  <c r="BQ243" i="1"/>
  <c r="BQ246" i="1"/>
  <c r="BQ247" i="1"/>
  <c r="BQ238" i="1"/>
  <c r="BQ240" i="1"/>
  <c r="BQ242" i="1"/>
  <c r="BU240" i="1"/>
  <c r="BU242" i="1"/>
  <c r="BU248" i="1"/>
  <c r="BY227" i="1"/>
  <c r="BY237" i="1"/>
  <c r="BY239" i="1"/>
  <c r="BY246" i="1"/>
  <c r="BY247" i="1"/>
  <c r="BY236" i="1"/>
  <c r="BY238" i="1"/>
  <c r="BY234" i="1"/>
  <c r="CC226" i="1"/>
  <c r="CC228" i="1"/>
  <c r="CC230" i="1"/>
  <c r="CC242" i="1"/>
  <c r="CC246" i="1"/>
  <c r="CC247" i="1"/>
  <c r="CC239" i="1"/>
  <c r="CC241" i="1"/>
  <c r="CC243" i="1"/>
  <c r="CG241" i="1"/>
  <c r="CG243" i="1"/>
  <c r="CG248" i="1"/>
  <c r="BK226" i="1"/>
  <c r="BK227" i="1"/>
  <c r="BK228" i="1"/>
  <c r="BK234" i="1"/>
  <c r="BK237" i="1"/>
  <c r="BK238" i="1"/>
  <c r="BK244" i="1"/>
  <c r="BK245" i="1"/>
  <c r="BK246" i="1"/>
  <c r="BW228" i="1"/>
  <c r="BW231" i="1"/>
  <c r="BW232" i="1"/>
  <c r="BW238" i="1"/>
  <c r="BW239" i="1"/>
  <c r="BW240" i="1"/>
  <c r="BW246" i="1"/>
  <c r="BW249" i="1"/>
  <c r="CI226" i="1"/>
  <c r="CI232" i="1"/>
  <c r="CI233" i="1"/>
  <c r="CI234" i="1"/>
  <c r="CI240" i="1"/>
  <c r="CI243" i="1"/>
  <c r="CI244" i="1"/>
  <c r="BJ228" i="1"/>
  <c r="BJ249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31" i="1"/>
  <c r="BR239" i="1"/>
  <c r="BR248" i="1"/>
  <c r="BV234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7" i="1"/>
  <c r="CD234" i="1"/>
  <c r="CD244" i="1"/>
  <c r="CD239" i="1"/>
  <c r="CH243" i="1"/>
  <c r="CG208" i="1"/>
  <c r="CG210" i="1"/>
  <c r="CF195" i="1"/>
  <c r="CF207" i="1"/>
  <c r="CF202" i="1"/>
  <c r="CF215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202" i="1"/>
  <c r="BX207" i="1"/>
  <c r="BX199" i="1"/>
  <c r="BX212" i="1"/>
  <c r="BX218" i="1"/>
  <c r="BT196" i="1"/>
  <c r="BT207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202" i="1"/>
  <c r="BL195" i="1"/>
  <c r="BL211" i="1"/>
  <c r="BL197" i="1"/>
  <c r="BL215" i="1"/>
  <c r="BL218" i="1"/>
  <c r="CC205" i="1"/>
  <c r="CC198" i="1"/>
  <c r="CC202" i="1"/>
  <c r="CC206" i="1"/>
  <c r="CC210" i="1"/>
  <c r="CC196" i="1"/>
  <c r="CC204" i="1"/>
  <c r="CC195" i="1"/>
  <c r="CC209" i="1"/>
  <c r="CC213" i="1"/>
  <c r="CC217" i="1"/>
  <c r="CC212" i="1"/>
  <c r="CC215" i="1"/>
  <c r="CC216" i="1"/>
  <c r="CC218" i="1"/>
  <c r="CC214" i="1"/>
  <c r="BM202" i="1"/>
  <c r="BM200" i="1"/>
  <c r="BM217" i="1"/>
  <c r="BM215" i="1"/>
  <c r="CI197" i="1"/>
  <c r="CI198" i="1"/>
  <c r="CI199" i="1"/>
  <c r="CI200" i="1"/>
  <c r="CI203" i="1"/>
  <c r="CI204" i="1"/>
  <c r="CI205" i="1"/>
  <c r="CI206" i="1"/>
  <c r="CI209" i="1"/>
  <c r="CI210" i="1"/>
  <c r="CI211" i="1"/>
  <c r="CI212" i="1"/>
  <c r="CI215" i="1"/>
  <c r="CI216" i="1"/>
  <c r="CI217" i="1"/>
  <c r="CI218" i="1"/>
  <c r="CE199" i="1"/>
  <c r="CE205" i="1"/>
  <c r="CE212" i="1"/>
  <c r="CE218" i="1"/>
  <c r="CA196" i="1"/>
  <c r="CA202" i="1"/>
  <c r="BW195" i="1"/>
  <c r="BW196" i="1"/>
  <c r="BW197" i="1"/>
  <c r="BW198" i="1"/>
  <c r="BW201" i="1"/>
  <c r="BW202" i="1"/>
  <c r="BW203" i="1"/>
  <c r="BW204" i="1"/>
  <c r="BW207" i="1"/>
  <c r="BW208" i="1"/>
  <c r="BW209" i="1"/>
  <c r="BW210" i="1"/>
  <c r="BW213" i="1"/>
  <c r="BW214" i="1"/>
  <c r="BW215" i="1"/>
  <c r="BW216" i="1"/>
  <c r="BS197" i="1"/>
  <c r="BS203" i="1"/>
  <c r="BS209" i="1"/>
  <c r="BS216" i="1"/>
  <c r="BO208" i="1"/>
  <c r="BO216" i="1"/>
  <c r="BK195" i="1"/>
  <c r="BK196" i="1"/>
  <c r="BK199" i="1"/>
  <c r="BK200" i="1"/>
  <c r="BK201" i="1"/>
  <c r="BK202" i="1"/>
  <c r="BK205" i="1"/>
  <c r="BK206" i="1"/>
  <c r="BK207" i="1"/>
  <c r="BK208" i="1"/>
  <c r="BK211" i="1"/>
  <c r="BK212" i="1"/>
  <c r="BK213" i="1"/>
  <c r="BK214" i="1"/>
  <c r="BK217" i="1"/>
  <c r="BK218" i="1"/>
  <c r="BY196" i="1"/>
  <c r="BY198" i="1"/>
  <c r="BY210" i="1"/>
  <c r="BY199" i="1"/>
  <c r="BQ198" i="1"/>
  <c r="BQ202" i="1"/>
  <c r="BQ199" i="1"/>
  <c r="BQ203" i="1"/>
  <c r="BQ196" i="1"/>
  <c r="BQ204" i="1"/>
  <c r="BQ211" i="1"/>
  <c r="BQ201" i="1"/>
  <c r="BQ200" i="1"/>
  <c r="BQ208" i="1"/>
  <c r="BQ215" i="1"/>
  <c r="BQ197" i="1"/>
  <c r="BQ213" i="1"/>
  <c r="BQ205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200" i="1"/>
  <c r="CD211" i="1"/>
  <c r="CD212" i="1"/>
  <c r="CD218" i="1"/>
  <c r="CD199" i="1"/>
  <c r="CD195" i="1"/>
  <c r="CD207" i="1"/>
  <c r="BZ206" i="1"/>
  <c r="BZ208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201" i="1"/>
  <c r="BR210" i="1"/>
  <c r="BR212" i="1"/>
  <c r="BR218" i="1"/>
  <c r="BR196" i="1"/>
  <c r="BR203" i="1"/>
  <c r="BR200" i="1"/>
  <c r="BN203" i="1"/>
  <c r="BN19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BP165" i="1"/>
  <c r="CB164" i="1"/>
  <c r="CB186" i="1"/>
  <c r="CB169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6" i="1"/>
  <c r="BO170" i="1"/>
  <c r="BO178" i="1"/>
  <c r="BO180" i="1"/>
  <c r="BO185" i="1"/>
  <c r="BO171" i="1"/>
  <c r="BO183" i="1"/>
  <c r="BO168" i="1"/>
  <c r="BS174" i="1"/>
  <c r="BS181" i="1"/>
  <c r="BS164" i="1"/>
  <c r="BS180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73" i="1"/>
  <c r="CA170" i="1"/>
  <c r="CA167" i="1"/>
  <c r="CA175" i="1"/>
  <c r="CA176" i="1"/>
  <c r="CA178" i="1"/>
  <c r="CA186" i="1"/>
  <c r="CE173" i="1"/>
  <c r="CE178" i="1"/>
  <c r="CE167" i="1"/>
  <c r="CE179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BT173" i="1"/>
  <c r="BT184" i="1"/>
  <c r="BT175" i="1"/>
  <c r="BT178" i="1"/>
  <c r="BX174" i="1"/>
  <c r="BX167" i="1"/>
  <c r="BX181" i="1"/>
  <c r="BX185" i="1"/>
  <c r="BX186" i="1"/>
  <c r="BX168" i="1"/>
  <c r="BX187" i="1"/>
  <c r="BX180" i="1"/>
  <c r="BM174" i="1"/>
  <c r="BM181" i="1"/>
  <c r="BM187" i="1"/>
  <c r="BM169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8" i="1"/>
  <c r="BU172" i="1"/>
  <c r="BU180" i="1"/>
  <c r="BU181" i="1"/>
  <c r="BU186" i="1"/>
  <c r="BU187" i="1"/>
  <c r="BU174" i="1"/>
  <c r="BU171" i="1"/>
  <c r="BY173" i="1"/>
  <c r="BY181" i="1"/>
  <c r="BY187" i="1"/>
  <c r="BY164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76" i="1"/>
  <c r="CG177" i="1"/>
  <c r="CG182" i="1"/>
  <c r="CG183" i="1"/>
  <c r="CG164" i="1"/>
  <c r="CG168" i="1"/>
  <c r="CG165" i="1"/>
  <c r="CG173" i="1"/>
  <c r="BL175" i="1"/>
  <c r="BL164" i="1"/>
  <c r="BL186" i="1"/>
  <c r="BL166" i="1"/>
  <c r="BL187" i="1"/>
  <c r="BL165" i="1"/>
  <c r="BL185" i="1"/>
  <c r="BL176" i="1"/>
  <c r="CF172" i="1"/>
  <c r="CF179" i="1"/>
  <c r="CF180" i="1"/>
  <c r="CF177" i="1"/>
  <c r="BJ167" i="1"/>
  <c r="BJ173" i="1"/>
  <c r="BJ179" i="1"/>
  <c r="BN168" i="1"/>
  <c r="BN174" i="1"/>
  <c r="BN185" i="1"/>
  <c r="BN184" i="1"/>
  <c r="BR168" i="1"/>
  <c r="BR169" i="1"/>
  <c r="BR174" i="1"/>
  <c r="BR175" i="1"/>
  <c r="BR186" i="1"/>
  <c r="BR179" i="1"/>
  <c r="BR181" i="1"/>
  <c r="BR185" i="1"/>
  <c r="BV167" i="1"/>
  <c r="BV173" i="1"/>
  <c r="BV179" i="1"/>
  <c r="BZ168" i="1"/>
  <c r="BZ174" i="1"/>
  <c r="BZ184" i="1"/>
  <c r="BZ187" i="1"/>
  <c r="CD164" i="1"/>
  <c r="CD165" i="1"/>
  <c r="CD170" i="1"/>
  <c r="CD171" i="1"/>
  <c r="CD176" i="1"/>
  <c r="CD177" i="1"/>
  <c r="CD186" i="1"/>
  <c r="CD179" i="1"/>
  <c r="CH167" i="1"/>
  <c r="CH173" i="1"/>
  <c r="CH182" i="1"/>
  <c r="BJ138" i="1"/>
  <c r="BJ146" i="1"/>
  <c r="BJ153" i="1"/>
  <c r="BJ154" i="1"/>
  <c r="BV136" i="1"/>
  <c r="BV137" i="1"/>
  <c r="BV143" i="1"/>
  <c r="BV144" i="1"/>
  <c r="BV150" i="1"/>
  <c r="BV152" i="1"/>
  <c r="CH134" i="1"/>
  <c r="CH135" i="1"/>
  <c r="CH141" i="1"/>
  <c r="CH142" i="1"/>
  <c r="CH148" i="1"/>
  <c r="CH149" i="1"/>
  <c r="CH155" i="1"/>
  <c r="CH156" i="1"/>
  <c r="BK137" i="1"/>
  <c r="BK143" i="1"/>
  <c r="BK156" i="1"/>
  <c r="BK153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9" i="1"/>
  <c r="BS148" i="1"/>
  <c r="BS156" i="1"/>
  <c r="BW137" i="1"/>
  <c r="BW143" i="1"/>
  <c r="BW153" i="1"/>
  <c r="BW152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5" i="1"/>
  <c r="CE141" i="1"/>
  <c r="CE149" i="1"/>
  <c r="CE148" i="1"/>
  <c r="CI137" i="1"/>
  <c r="CI143" i="1"/>
  <c r="CI155" i="1"/>
  <c r="CI151" i="1"/>
  <c r="BR151" i="1"/>
  <c r="BZ135" i="1"/>
  <c r="BZ136" i="1"/>
  <c r="BZ141" i="1"/>
  <c r="BZ142" i="1"/>
  <c r="BZ147" i="1"/>
  <c r="BZ148" i="1"/>
  <c r="BZ153" i="1"/>
  <c r="BZ154" i="1"/>
  <c r="BL133" i="1"/>
  <c r="BP137" i="1"/>
  <c r="BP138" i="1"/>
  <c r="BP143" i="1"/>
  <c r="BP144" i="1"/>
  <c r="BP149" i="1"/>
  <c r="BP150" i="1"/>
  <c r="BP156" i="1"/>
  <c r="BP155" i="1"/>
  <c r="BT134" i="1"/>
  <c r="BT135" i="1"/>
  <c r="BT140" i="1"/>
  <c r="BT141" i="1"/>
  <c r="BT146" i="1"/>
  <c r="BT147" i="1"/>
  <c r="BT152" i="1"/>
  <c r="BT153" i="1"/>
  <c r="BX139" i="1"/>
  <c r="BX145" i="1"/>
  <c r="CB133" i="1"/>
  <c r="CB134" i="1"/>
  <c r="CB139" i="1"/>
  <c r="CB140" i="1"/>
  <c r="CB145" i="1"/>
  <c r="CB146" i="1"/>
  <c r="CB151" i="1"/>
  <c r="CB152" i="1"/>
  <c r="CF133" i="1"/>
  <c r="CF138" i="1"/>
  <c r="CF139" i="1"/>
  <c r="CF145" i="1"/>
  <c r="CF146" i="1"/>
  <c r="CF151" i="1"/>
  <c r="CF152" i="1"/>
  <c r="CF156" i="1"/>
  <c r="BN133" i="1"/>
  <c r="BN138" i="1"/>
  <c r="BN139" i="1"/>
  <c r="BN144" i="1"/>
  <c r="BN145" i="1"/>
  <c r="BN150" i="1"/>
  <c r="BN151" i="1"/>
  <c r="BN156" i="1"/>
  <c r="CD151" i="1"/>
  <c r="BM143" i="1"/>
  <c r="BM146" i="1"/>
  <c r="BM151" i="1"/>
  <c r="BM154" i="1"/>
  <c r="BQ134" i="1"/>
  <c r="BQ133" i="1"/>
  <c r="BQ139" i="1"/>
  <c r="BQ148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40" i="1"/>
  <c r="BY143" i="1"/>
  <c r="BY149" i="1"/>
  <c r="BY139" i="1"/>
  <c r="CC133" i="1"/>
  <c r="CC136" i="1"/>
  <c r="CC150" i="1"/>
  <c r="CC140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B114" i="1"/>
  <c r="CB115" i="1"/>
  <c r="CB112" i="1"/>
  <c r="CB109" i="1"/>
  <c r="CB120" i="1"/>
  <c r="CB121" i="1"/>
  <c r="CB123" i="1"/>
  <c r="CB125" i="1"/>
  <c r="BM102" i="1"/>
  <c r="BM120" i="1"/>
  <c r="BM116" i="1"/>
  <c r="BU116" i="1"/>
  <c r="BU119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14" i="1"/>
  <c r="BS103" i="1"/>
  <c r="BS113" i="1"/>
  <c r="BS123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7" i="1"/>
  <c r="CA113" i="1"/>
  <c r="CE103" i="1"/>
  <c r="CE111" i="1"/>
  <c r="CE123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18" i="1"/>
  <c r="BL111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5" i="1"/>
  <c r="BY111" i="1"/>
  <c r="BY119" i="1"/>
  <c r="BY120" i="1"/>
  <c r="CG111" i="1"/>
  <c r="CG115" i="1"/>
  <c r="CG109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R121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CD113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CC71" i="1"/>
  <c r="CC72" i="1"/>
  <c r="CC75" i="1"/>
  <c r="CC77" i="1"/>
  <c r="CC78" i="1"/>
  <c r="CC81" i="1"/>
  <c r="CC83" i="1"/>
  <c r="CC85" i="1"/>
  <c r="CC89" i="1"/>
  <c r="CC91" i="1"/>
  <c r="CC92" i="1"/>
  <c r="CC84" i="1"/>
  <c r="BJ74" i="1"/>
  <c r="BJ76" i="1"/>
  <c r="BJ78" i="1"/>
  <c r="BJ86" i="1"/>
  <c r="BJ87" i="1"/>
  <c r="BJ88" i="1"/>
  <c r="BJ81" i="1"/>
  <c r="BJ89" i="1"/>
  <c r="BJ91" i="1"/>
  <c r="BJ92" i="1"/>
  <c r="BJ94" i="1"/>
  <c r="BJ71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7" i="1"/>
  <c r="BV79" i="1"/>
  <c r="BV81" i="1"/>
  <c r="BV86" i="1"/>
  <c r="BV87" i="1"/>
  <c r="BV82" i="1"/>
  <c r="BV90" i="1"/>
  <c r="BV92" i="1"/>
  <c r="BV94" i="1"/>
  <c r="BV91" i="1"/>
  <c r="BV93" i="1"/>
  <c r="BV74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83" i="1"/>
  <c r="CH84" i="1"/>
  <c r="CH85" i="1"/>
  <c r="CH71" i="1"/>
  <c r="CH75" i="1"/>
  <c r="CH82" i="1"/>
  <c r="CH94" i="1"/>
  <c r="CH73" i="1"/>
  <c r="CH79" i="1"/>
  <c r="CH77" i="1"/>
  <c r="BQ71" i="1"/>
  <c r="BQ72" i="1"/>
  <c r="BQ75" i="1"/>
  <c r="BQ77" i="1"/>
  <c r="BQ78" i="1"/>
  <c r="BQ81" i="1"/>
  <c r="BQ84" i="1"/>
  <c r="BQ86" i="1"/>
  <c r="BQ90" i="1"/>
  <c r="BQ92" i="1"/>
  <c r="BQ93" i="1"/>
  <c r="BQ87" i="1"/>
  <c r="CG71" i="1"/>
  <c r="BK81" i="1"/>
  <c r="BK74" i="1"/>
  <c r="BK76" i="1"/>
  <c r="BK84" i="1"/>
  <c r="BK86" i="1"/>
  <c r="BK87" i="1"/>
  <c r="BK75" i="1"/>
  <c r="BK80" i="1"/>
  <c r="BK77" i="1"/>
  <c r="BK93" i="1"/>
  <c r="BK83" i="1"/>
  <c r="BK90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73" i="1"/>
  <c r="BW77" i="1"/>
  <c r="BW79" i="1"/>
  <c r="BW84" i="1"/>
  <c r="BW86" i="1"/>
  <c r="BW87" i="1"/>
  <c r="BW78" i="1"/>
  <c r="BW72" i="1"/>
  <c r="BW90" i="1"/>
  <c r="BW76" i="1"/>
  <c r="BW91" i="1"/>
  <c r="BW93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8" i="1"/>
  <c r="CI83" i="1"/>
  <c r="CI84" i="1"/>
  <c r="CI87" i="1"/>
  <c r="CI77" i="1"/>
  <c r="CI75" i="1"/>
  <c r="CI91" i="1"/>
  <c r="CI94" i="1"/>
  <c r="CI71" i="1"/>
  <c r="CI9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6" i="1"/>
  <c r="BP77" i="1"/>
  <c r="BP78" i="1"/>
  <c r="BP89" i="1"/>
  <c r="BP90" i="1"/>
  <c r="BP91" i="1"/>
  <c r="BP83" i="1"/>
  <c r="BP85" i="1"/>
  <c r="BP87" i="1"/>
  <c r="BP88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2" i="1"/>
  <c r="CB73" i="1"/>
  <c r="CB74" i="1"/>
  <c r="CB78" i="1"/>
  <c r="CB79" i="1"/>
  <c r="CB80" i="1"/>
  <c r="CB90" i="1"/>
  <c r="CB91" i="1"/>
  <c r="CB92" i="1"/>
  <c r="CB82" i="1"/>
  <c r="CB85" i="1"/>
  <c r="CB94" i="1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Y61" i="9"/>
  <c r="I61" i="9"/>
  <c r="BK957" i="1" l="1"/>
  <c r="BQ950" i="1"/>
  <c r="BK950" i="1"/>
  <c r="BQ947" i="1"/>
  <c r="BK949" i="1"/>
  <c r="BQ943" i="1"/>
  <c r="BG911" i="1"/>
  <c r="BS926" i="1"/>
  <c r="BJ880" i="1"/>
  <c r="BJ892" i="1"/>
  <c r="CB887" i="1"/>
  <c r="BP893" i="1"/>
  <c r="CH886" i="1"/>
  <c r="CH881" i="1"/>
  <c r="BV891" i="1"/>
  <c r="BU879" i="1"/>
  <c r="CG896" i="1"/>
  <c r="BJ882" i="1"/>
  <c r="BJ883" i="1"/>
  <c r="CB885" i="1"/>
  <c r="BP889" i="1"/>
  <c r="CH895" i="1"/>
  <c r="CH879" i="1"/>
  <c r="BV882" i="1"/>
  <c r="CG881" i="1"/>
  <c r="BJ900" i="1"/>
  <c r="CB900" i="1"/>
  <c r="CB883" i="1"/>
  <c r="BP888" i="1"/>
  <c r="CH882" i="1"/>
  <c r="BV899" i="1"/>
  <c r="BV880" i="1"/>
  <c r="BU899" i="1"/>
  <c r="BJ888" i="1"/>
  <c r="CB899" i="1"/>
  <c r="CB884" i="1"/>
  <c r="BP880" i="1"/>
  <c r="CH878" i="1"/>
  <c r="CH901" i="1" s="1"/>
  <c r="BV879" i="1"/>
  <c r="BV878" i="1"/>
  <c r="BQ866" i="1"/>
  <c r="BQ859" i="1"/>
  <c r="BQ851" i="1"/>
  <c r="CI868" i="1"/>
  <c r="CI861" i="1"/>
  <c r="CI850" i="1"/>
  <c r="BW866" i="1"/>
  <c r="BW849" i="1"/>
  <c r="BK867" i="1"/>
  <c r="BK852" i="1"/>
  <c r="CC856" i="1"/>
  <c r="BQ865" i="1"/>
  <c r="BQ857" i="1"/>
  <c r="BQ850" i="1"/>
  <c r="CI867" i="1"/>
  <c r="CI859" i="1"/>
  <c r="CA868" i="1"/>
  <c r="BW859" i="1"/>
  <c r="BW852" i="1"/>
  <c r="BK866" i="1"/>
  <c r="CC868" i="1"/>
  <c r="CC855" i="1"/>
  <c r="BQ863" i="1"/>
  <c r="BQ856" i="1"/>
  <c r="BQ848" i="1"/>
  <c r="CI865" i="1"/>
  <c r="CI852" i="1"/>
  <c r="BW861" i="1"/>
  <c r="BW855" i="1"/>
  <c r="BK860" i="1"/>
  <c r="CC866" i="1"/>
  <c r="CC850" i="1"/>
  <c r="BQ867" i="1"/>
  <c r="BQ862" i="1"/>
  <c r="BQ855" i="1"/>
  <c r="BQ847" i="1"/>
  <c r="CI864" i="1"/>
  <c r="CI851" i="1"/>
  <c r="BW863" i="1"/>
  <c r="BW860" i="1"/>
  <c r="BW847" i="1"/>
  <c r="BK861" i="1"/>
  <c r="CC865" i="1"/>
  <c r="CC849" i="1"/>
  <c r="BQ869" i="1"/>
  <c r="BQ861" i="1"/>
  <c r="CI862" i="1"/>
  <c r="CI857" i="1"/>
  <c r="BW869" i="1"/>
  <c r="BK851" i="1"/>
  <c r="CC861" i="1"/>
  <c r="BY838" i="1"/>
  <c r="BY827" i="1"/>
  <c r="BY820" i="1"/>
  <c r="BM831" i="1"/>
  <c r="BM829" i="1"/>
  <c r="BM822" i="1"/>
  <c r="BM815" i="1"/>
  <c r="CE837" i="1"/>
  <c r="CE830" i="1"/>
  <c r="CE819" i="1"/>
  <c r="BS825" i="1"/>
  <c r="BS832" i="1"/>
  <c r="BS817" i="1"/>
  <c r="BY834" i="1"/>
  <c r="BY826" i="1"/>
  <c r="BY819" i="1"/>
  <c r="BM838" i="1"/>
  <c r="BM828" i="1"/>
  <c r="BM821" i="1"/>
  <c r="CE836" i="1"/>
  <c r="CE821" i="1"/>
  <c r="CE815" i="1"/>
  <c r="BS838" i="1"/>
  <c r="BS831" i="1"/>
  <c r="BS824" i="1"/>
  <c r="BY830" i="1"/>
  <c r="BY825" i="1"/>
  <c r="BY818" i="1"/>
  <c r="BM837" i="1"/>
  <c r="BM827" i="1"/>
  <c r="BM819" i="1"/>
  <c r="CE825" i="1"/>
  <c r="CE835" i="1"/>
  <c r="CE828" i="1"/>
  <c r="CE826" i="1"/>
  <c r="BS837" i="1"/>
  <c r="BS830" i="1"/>
  <c r="BS820" i="1"/>
  <c r="BY837" i="1"/>
  <c r="BY835" i="1"/>
  <c r="BY824" i="1"/>
  <c r="BY816" i="1"/>
  <c r="BM833" i="1"/>
  <c r="BM825" i="1"/>
  <c r="BM818" i="1"/>
  <c r="CE817" i="1"/>
  <c r="CE834" i="1"/>
  <c r="CE824" i="1"/>
  <c r="CE818" i="1"/>
  <c r="BS836" i="1"/>
  <c r="BS826" i="1"/>
  <c r="BS816" i="1"/>
  <c r="BY833" i="1"/>
  <c r="BY831" i="1"/>
  <c r="BY822" i="1"/>
  <c r="BM832" i="1"/>
  <c r="BM824" i="1"/>
  <c r="CE829" i="1"/>
  <c r="CE833" i="1"/>
  <c r="BS822" i="1"/>
  <c r="BS835" i="1"/>
  <c r="BS829" i="1"/>
  <c r="CA796" i="1"/>
  <c r="CA785" i="1"/>
  <c r="BO798" i="1"/>
  <c r="CG805" i="1"/>
  <c r="CG791" i="1"/>
  <c r="BU800" i="1"/>
  <c r="BU786" i="1"/>
  <c r="CB798" i="1"/>
  <c r="CA802" i="1"/>
  <c r="CA801" i="1"/>
  <c r="CA784" i="1"/>
  <c r="BO794" i="1"/>
  <c r="CG804" i="1"/>
  <c r="CG790" i="1"/>
  <c r="BU799" i="1"/>
  <c r="BU785" i="1"/>
  <c r="BP807" i="1"/>
  <c r="CA800" i="1"/>
  <c r="CA806" i="1"/>
  <c r="CA797" i="1"/>
  <c r="BO806" i="1"/>
  <c r="BO792" i="1"/>
  <c r="CG802" i="1"/>
  <c r="CG787" i="1"/>
  <c r="BU797" i="1"/>
  <c r="CH790" i="1"/>
  <c r="CA789" i="1"/>
  <c r="BO797" i="1"/>
  <c r="BO785" i="1"/>
  <c r="CG794" i="1"/>
  <c r="BU804" i="1"/>
  <c r="BU790" i="1"/>
  <c r="CA805" i="1"/>
  <c r="CA792" i="1"/>
  <c r="BO796" i="1"/>
  <c r="BO788" i="1"/>
  <c r="CG798" i="1"/>
  <c r="CG784" i="1"/>
  <c r="BU793" i="1"/>
  <c r="CC777" i="1"/>
  <c r="BS757" i="1"/>
  <c r="CE744" i="1"/>
  <c r="CE738" i="1"/>
  <c r="CE732" i="1"/>
  <c r="CE726" i="1"/>
  <c r="BS740" i="1"/>
  <c r="BS734" i="1"/>
  <c r="BS728" i="1"/>
  <c r="BS722" i="1"/>
  <c r="BL722" i="1"/>
  <c r="BY739" i="1"/>
  <c r="BY742" i="1"/>
  <c r="BY733" i="1"/>
  <c r="BY726" i="1"/>
  <c r="BM745" i="1"/>
  <c r="BM737" i="1"/>
  <c r="BM728" i="1"/>
  <c r="BM722" i="1"/>
  <c r="CE743" i="1"/>
  <c r="CE737" i="1"/>
  <c r="CE731" i="1"/>
  <c r="CE725" i="1"/>
  <c r="BS745" i="1"/>
  <c r="BS739" i="1"/>
  <c r="BS733" i="1"/>
  <c r="BS727" i="1"/>
  <c r="BY737" i="1"/>
  <c r="BY740" i="1"/>
  <c r="BY731" i="1"/>
  <c r="BY725" i="1"/>
  <c r="BM742" i="1"/>
  <c r="BM744" i="1"/>
  <c r="BM736" i="1"/>
  <c r="BM727" i="1"/>
  <c r="BX726" i="1"/>
  <c r="CE742" i="1"/>
  <c r="CE736" i="1"/>
  <c r="CE730" i="1"/>
  <c r="CE724" i="1"/>
  <c r="BS744" i="1"/>
  <c r="BS738" i="1"/>
  <c r="BS732" i="1"/>
  <c r="BS726" i="1"/>
  <c r="CD739" i="1"/>
  <c r="BY745" i="1"/>
  <c r="BY738" i="1"/>
  <c r="BY730" i="1"/>
  <c r="BY724" i="1"/>
  <c r="BM740" i="1"/>
  <c r="BM743" i="1"/>
  <c r="BM732" i="1"/>
  <c r="BM726" i="1"/>
  <c r="AZ725" i="1"/>
  <c r="CE741" i="1"/>
  <c r="CE735" i="1"/>
  <c r="CE729" i="1"/>
  <c r="CE723" i="1"/>
  <c r="BS743" i="1"/>
  <c r="BS737" i="1"/>
  <c r="BS731" i="1"/>
  <c r="BS725" i="1"/>
  <c r="CD728" i="1"/>
  <c r="BR740" i="1"/>
  <c r="BY744" i="1"/>
  <c r="BY736" i="1"/>
  <c r="BY729" i="1"/>
  <c r="BY723" i="1"/>
  <c r="BM738" i="1"/>
  <c r="BM735" i="1"/>
  <c r="BM731" i="1"/>
  <c r="BM725" i="1"/>
  <c r="CE740" i="1"/>
  <c r="CE734" i="1"/>
  <c r="CE728" i="1"/>
  <c r="BS742" i="1"/>
  <c r="BS736" i="1"/>
  <c r="BS730" i="1"/>
  <c r="BY743" i="1"/>
  <c r="BY735" i="1"/>
  <c r="BY728" i="1"/>
  <c r="BM734" i="1"/>
  <c r="BM741" i="1"/>
  <c r="BM730" i="1"/>
  <c r="BZ711" i="1"/>
  <c r="BZ703" i="1"/>
  <c r="BZ696" i="1"/>
  <c r="BN713" i="1"/>
  <c r="BN706" i="1"/>
  <c r="BN699" i="1"/>
  <c r="BN692" i="1"/>
  <c r="CG711" i="1"/>
  <c r="CG705" i="1"/>
  <c r="CG699" i="1"/>
  <c r="CG693" i="1"/>
  <c r="BU713" i="1"/>
  <c r="BU707" i="1"/>
  <c r="BU701" i="1"/>
  <c r="BU695" i="1"/>
  <c r="CF714" i="1"/>
  <c r="CF705" i="1"/>
  <c r="CF706" i="1"/>
  <c r="CF697" i="1"/>
  <c r="CE702" i="1"/>
  <c r="BT704" i="1"/>
  <c r="BT703" i="1"/>
  <c r="BT693" i="1"/>
  <c r="CA711" i="1"/>
  <c r="CA705" i="1"/>
  <c r="CA699" i="1"/>
  <c r="CA693" i="1"/>
  <c r="CA715" i="1" s="1"/>
  <c r="BO711" i="1"/>
  <c r="BO705" i="1"/>
  <c r="BO699" i="1"/>
  <c r="BO693" i="1"/>
  <c r="AZ694" i="1"/>
  <c r="BZ709" i="1"/>
  <c r="BZ702" i="1"/>
  <c r="BN712" i="1"/>
  <c r="BN705" i="1"/>
  <c r="BN698" i="1"/>
  <c r="BN691" i="1"/>
  <c r="CG710" i="1"/>
  <c r="CG704" i="1"/>
  <c r="CG698" i="1"/>
  <c r="CG692" i="1"/>
  <c r="BU712" i="1"/>
  <c r="BU706" i="1"/>
  <c r="BU700" i="1"/>
  <c r="BU694" i="1"/>
  <c r="CF713" i="1"/>
  <c r="CF702" i="1"/>
  <c r="CF695" i="1"/>
  <c r="CF693" i="1"/>
  <c r="BT714" i="1"/>
  <c r="BT699" i="1"/>
  <c r="BT695" i="1"/>
  <c r="BT698" i="1"/>
  <c r="CA710" i="1"/>
  <c r="CA704" i="1"/>
  <c r="CA698" i="1"/>
  <c r="CA692" i="1"/>
  <c r="BO710" i="1"/>
  <c r="BO704" i="1"/>
  <c r="BO698" i="1"/>
  <c r="BO692" i="1"/>
  <c r="BN710" i="1"/>
  <c r="BN703" i="1"/>
  <c r="CG713" i="1"/>
  <c r="CG708" i="1"/>
  <c r="CG702" i="1"/>
  <c r="CG696" i="1"/>
  <c r="BU710" i="1"/>
  <c r="BU704" i="1"/>
  <c r="BU698" i="1"/>
  <c r="BU692" i="1"/>
  <c r="BU715" i="1" s="1"/>
  <c r="CF704" i="1"/>
  <c r="CF703" i="1"/>
  <c r="BT712" i="1"/>
  <c r="BT691" i="1"/>
  <c r="CA714" i="1"/>
  <c r="CA708" i="1"/>
  <c r="CA702" i="1"/>
  <c r="CA696" i="1"/>
  <c r="BO714" i="1"/>
  <c r="BO708" i="1"/>
  <c r="BO702" i="1"/>
  <c r="BO696" i="1"/>
  <c r="BO715" i="1" s="1"/>
  <c r="CG714" i="1"/>
  <c r="CG707" i="1"/>
  <c r="CG701" i="1"/>
  <c r="BU709" i="1"/>
  <c r="BU703" i="1"/>
  <c r="BU697" i="1"/>
  <c r="CA713" i="1"/>
  <c r="CA707" i="1"/>
  <c r="CA701" i="1"/>
  <c r="BO713" i="1"/>
  <c r="BO707" i="1"/>
  <c r="BO701" i="1"/>
  <c r="CC680" i="1"/>
  <c r="CC668" i="1"/>
  <c r="BQ681" i="1"/>
  <c r="BQ669" i="1"/>
  <c r="BV676" i="1"/>
  <c r="BV663" i="1"/>
  <c r="CB680" i="1"/>
  <c r="BP661" i="1"/>
  <c r="CH678" i="1"/>
  <c r="BJ674" i="1"/>
  <c r="CI676" i="1"/>
  <c r="CI673" i="1"/>
  <c r="BW677" i="1"/>
  <c r="BW672" i="1"/>
  <c r="BK671" i="1"/>
  <c r="CC679" i="1"/>
  <c r="CC667" i="1"/>
  <c r="BQ680" i="1"/>
  <c r="BQ668" i="1"/>
  <c r="BV672" i="1"/>
  <c r="BV662" i="1"/>
  <c r="CB679" i="1"/>
  <c r="BP683" i="1"/>
  <c r="CH676" i="1"/>
  <c r="BJ672" i="1"/>
  <c r="CI678" i="1"/>
  <c r="CI670" i="1"/>
  <c r="BW678" i="1"/>
  <c r="BW671" i="1"/>
  <c r="BK663" i="1"/>
  <c r="CC675" i="1"/>
  <c r="CC663" i="1"/>
  <c r="BQ679" i="1"/>
  <c r="BQ667" i="1"/>
  <c r="BV678" i="1"/>
  <c r="CB673" i="1"/>
  <c r="BP678" i="1"/>
  <c r="CH668" i="1"/>
  <c r="BJ666" i="1"/>
  <c r="CI674" i="1"/>
  <c r="CI668" i="1"/>
  <c r="BW675" i="1"/>
  <c r="BW669" i="1"/>
  <c r="BK682" i="1"/>
  <c r="BK670" i="1"/>
  <c r="CC674" i="1"/>
  <c r="CC662" i="1"/>
  <c r="BQ675" i="1"/>
  <c r="BQ663" i="1"/>
  <c r="BV677" i="1"/>
  <c r="CB672" i="1"/>
  <c r="BP676" i="1"/>
  <c r="CH667" i="1"/>
  <c r="BJ664" i="1"/>
  <c r="CI672" i="1"/>
  <c r="CI666" i="1"/>
  <c r="BW673" i="1"/>
  <c r="BW667" i="1"/>
  <c r="BK678" i="1"/>
  <c r="BK668" i="1"/>
  <c r="CC673" i="1"/>
  <c r="CC661" i="1"/>
  <c r="BQ674" i="1"/>
  <c r="BQ662" i="1"/>
  <c r="CI681" i="1"/>
  <c r="CI677" i="1"/>
  <c r="BW682" i="1"/>
  <c r="BW676" i="1"/>
  <c r="BK680" i="1"/>
  <c r="BK664" i="1"/>
  <c r="CG649" i="1"/>
  <c r="CG633" i="1"/>
  <c r="CF650" i="1"/>
  <c r="CF629" i="1"/>
  <c r="CF636" i="1"/>
  <c r="CF630" i="1"/>
  <c r="CF653" i="1" s="1"/>
  <c r="CG645" i="1"/>
  <c r="CG632" i="1"/>
  <c r="CF634" i="1"/>
  <c r="CF652" i="1"/>
  <c r="CF632" i="1"/>
  <c r="CF637" i="1"/>
  <c r="BU645" i="1"/>
  <c r="BU643" i="1"/>
  <c r="BU635" i="1"/>
  <c r="CG650" i="1"/>
  <c r="CG640" i="1"/>
  <c r="CE651" i="1"/>
  <c r="CF645" i="1"/>
  <c r="CF648" i="1"/>
  <c r="CF639" i="1"/>
  <c r="BO634" i="1"/>
  <c r="BO649" i="1"/>
  <c r="BO633" i="1"/>
  <c r="CA650" i="1"/>
  <c r="CA645" i="1"/>
  <c r="CA642" i="1"/>
  <c r="CA631" i="1"/>
  <c r="CF642" i="1"/>
  <c r="CE648" i="1"/>
  <c r="BJ653" i="1"/>
  <c r="CF633" i="1"/>
  <c r="CF643" i="1"/>
  <c r="CF644" i="1"/>
  <c r="CF635" i="1"/>
  <c r="BY617" i="1"/>
  <c r="BM613" i="1"/>
  <c r="CE601" i="1"/>
  <c r="CA621" i="1"/>
  <c r="CA606" i="1"/>
  <c r="BS604" i="1"/>
  <c r="BY600" i="1"/>
  <c r="BM599" i="1"/>
  <c r="CE608" i="1"/>
  <c r="BY598" i="1"/>
  <c r="BM606" i="1"/>
  <c r="CA602" i="1"/>
  <c r="CA607" i="1"/>
  <c r="BA601" i="1"/>
  <c r="BY609" i="1"/>
  <c r="CE615" i="1"/>
  <c r="CA620" i="1"/>
  <c r="CA603" i="1"/>
  <c r="BM618" i="1"/>
  <c r="CE613" i="1"/>
  <c r="CA605" i="1"/>
  <c r="CA599" i="1"/>
  <c r="CE582" i="1"/>
  <c r="BS571" i="1"/>
  <c r="BY577" i="1"/>
  <c r="BP573" i="1"/>
  <c r="BZ588" i="1"/>
  <c r="BZ574" i="1"/>
  <c r="BZ591" i="1" s="1"/>
  <c r="BZ580" i="1"/>
  <c r="BZ570" i="1"/>
  <c r="BN586" i="1"/>
  <c r="BN583" i="1"/>
  <c r="BN573" i="1"/>
  <c r="BN567" i="1"/>
  <c r="BN591" i="1" s="1"/>
  <c r="BM586" i="1"/>
  <c r="CF590" i="1"/>
  <c r="CF584" i="1"/>
  <c r="CF578" i="1"/>
  <c r="CF572" i="1"/>
  <c r="BT590" i="1"/>
  <c r="BT584" i="1"/>
  <c r="BT578" i="1"/>
  <c r="BT572" i="1"/>
  <c r="CE567" i="1"/>
  <c r="CE580" i="1"/>
  <c r="BS587" i="1"/>
  <c r="BS567" i="1"/>
  <c r="BP568" i="1"/>
  <c r="BZ587" i="1"/>
  <c r="BZ585" i="1"/>
  <c r="BZ579" i="1"/>
  <c r="BN574" i="1"/>
  <c r="BN578" i="1"/>
  <c r="BN582" i="1"/>
  <c r="BJ588" i="1"/>
  <c r="BM584" i="1"/>
  <c r="CF589" i="1"/>
  <c r="CF583" i="1"/>
  <c r="CF591" i="1" s="1"/>
  <c r="CF577" i="1"/>
  <c r="BT589" i="1"/>
  <c r="BT583" i="1"/>
  <c r="BT577" i="1"/>
  <c r="CH584" i="1"/>
  <c r="BJ573" i="1"/>
  <c r="CE589" i="1"/>
  <c r="CG568" i="1"/>
  <c r="CB585" i="1"/>
  <c r="BV567" i="1"/>
  <c r="CD552" i="1"/>
  <c r="BX541" i="1"/>
  <c r="CE541" i="1"/>
  <c r="BS549" i="1"/>
  <c r="CD558" i="1"/>
  <c r="CD539" i="1"/>
  <c r="BR549" i="1"/>
  <c r="BR542" i="1"/>
  <c r="BL553" i="1"/>
  <c r="BL541" i="1"/>
  <c r="BY540" i="1"/>
  <c r="BX552" i="1"/>
  <c r="BX540" i="1"/>
  <c r="CD543" i="1"/>
  <c r="BR553" i="1"/>
  <c r="BL557" i="1"/>
  <c r="BX553" i="1"/>
  <c r="CE555" i="1"/>
  <c r="CD557" i="1"/>
  <c r="CD538" i="1"/>
  <c r="BR555" i="1"/>
  <c r="BR541" i="1"/>
  <c r="BL552" i="1"/>
  <c r="BL540" i="1"/>
  <c r="BX551" i="1"/>
  <c r="BX539" i="1"/>
  <c r="BR543" i="1"/>
  <c r="BL545" i="1"/>
  <c r="CE549" i="1"/>
  <c r="CD553" i="1"/>
  <c r="CD537" i="1"/>
  <c r="BR554" i="1"/>
  <c r="BR537" i="1"/>
  <c r="BL551" i="1"/>
  <c r="BL539" i="1"/>
  <c r="BM558" i="1"/>
  <c r="BX559" i="1"/>
  <c r="BX547" i="1"/>
  <c r="BS545" i="1"/>
  <c r="CD554" i="1"/>
  <c r="CD545" i="1"/>
  <c r="BR550" i="1"/>
  <c r="BR560" i="1" s="1"/>
  <c r="BR536" i="1"/>
  <c r="BL559" i="1"/>
  <c r="BL547" i="1"/>
  <c r="BY559" i="1"/>
  <c r="BM552" i="1"/>
  <c r="BX558" i="1"/>
  <c r="BX546" i="1"/>
  <c r="CI523" i="1"/>
  <c r="CI511" i="1"/>
  <c r="BW524" i="1"/>
  <c r="BW514" i="1"/>
  <c r="BK527" i="1"/>
  <c r="BK516" i="1"/>
  <c r="CC526" i="1"/>
  <c r="CC507" i="1"/>
  <c r="BQ511" i="1"/>
  <c r="CI526" i="1"/>
  <c r="CI508" i="1"/>
  <c r="BW520" i="1"/>
  <c r="BW508" i="1"/>
  <c r="BK523" i="1"/>
  <c r="BK510" i="1"/>
  <c r="CC523" i="1"/>
  <c r="BU525" i="1"/>
  <c r="BS505" i="1"/>
  <c r="CG523" i="1"/>
  <c r="BU523" i="1"/>
  <c r="BT521" i="1"/>
  <c r="BO524" i="1"/>
  <c r="BR511" i="1"/>
  <c r="CG514" i="1"/>
  <c r="BU514" i="1"/>
  <c r="BM526" i="1"/>
  <c r="CE509" i="1"/>
  <c r="BO514" i="1"/>
  <c r="BZ505" i="1"/>
  <c r="CG508" i="1"/>
  <c r="CA525" i="1"/>
  <c r="BN527" i="1"/>
  <c r="CF527" i="1"/>
  <c r="BT515" i="1"/>
  <c r="BY521" i="1"/>
  <c r="BQ517" i="1"/>
  <c r="BM525" i="1"/>
  <c r="CI528" i="1"/>
  <c r="CI514" i="1"/>
  <c r="CE526" i="1"/>
  <c r="CA524" i="1"/>
  <c r="BW518" i="1"/>
  <c r="BW513" i="1"/>
  <c r="BW505" i="1"/>
  <c r="BO515" i="1"/>
  <c r="BK521" i="1"/>
  <c r="BK515" i="1"/>
  <c r="BK507" i="1"/>
  <c r="BN521" i="1"/>
  <c r="CF521" i="1"/>
  <c r="BT509" i="1"/>
  <c r="CC524" i="1"/>
  <c r="CC514" i="1"/>
  <c r="BY522" i="1"/>
  <c r="BQ523" i="1"/>
  <c r="BQ512" i="1"/>
  <c r="BM515" i="1"/>
  <c r="BS528" i="1"/>
  <c r="BZ523" i="1"/>
  <c r="BN515" i="1"/>
  <c r="CF515" i="1"/>
  <c r="BY513" i="1"/>
  <c r="BM509" i="1"/>
  <c r="CE525" i="1"/>
  <c r="CI527" i="1"/>
  <c r="CI524" i="1"/>
  <c r="CE515" i="1"/>
  <c r="CA508" i="1"/>
  <c r="BW521" i="1"/>
  <c r="BS517" i="1"/>
  <c r="BO508" i="1"/>
  <c r="BK524" i="1"/>
  <c r="BZ517" i="1"/>
  <c r="BN509" i="1"/>
  <c r="CF509" i="1"/>
  <c r="CG515" i="1"/>
  <c r="CC525" i="1"/>
  <c r="BY507" i="1"/>
  <c r="BQ519" i="1"/>
  <c r="BZ511" i="1"/>
  <c r="BT527" i="1"/>
  <c r="BX494" i="1"/>
  <c r="CH494" i="1"/>
  <c r="CD479" i="1"/>
  <c r="BR497" i="1"/>
  <c r="BL496" i="1"/>
  <c r="CH484" i="1"/>
  <c r="BX491" i="1"/>
  <c r="BR489" i="1"/>
  <c r="BX482" i="1"/>
  <c r="CD490" i="1"/>
  <c r="BR488" i="1"/>
  <c r="BJ493" i="1"/>
  <c r="BV493" i="1"/>
  <c r="BP491" i="1"/>
  <c r="E37" i="11"/>
  <c r="CK948" i="1"/>
  <c r="CK940" i="1"/>
  <c r="AY40" i="1"/>
  <c r="AI40" i="1"/>
  <c r="AS40" i="1"/>
  <c r="AX40" i="1"/>
  <c r="AZ40" i="1"/>
  <c r="AK40" i="1"/>
  <c r="AV40" i="1"/>
  <c r="AP40" i="1"/>
  <c r="AR40" i="1"/>
  <c r="AU40" i="1"/>
  <c r="AN40" i="1"/>
  <c r="AJ40" i="1"/>
  <c r="AF40" i="1"/>
  <c r="BA40" i="1"/>
  <c r="BD40" i="1"/>
  <c r="BC226" i="1"/>
  <c r="AU226" i="1"/>
  <c r="AY226" i="1"/>
  <c r="BD226" i="1"/>
  <c r="AZ226" i="1"/>
  <c r="BA226" i="1"/>
  <c r="BA229" i="1" s="1"/>
  <c r="BB226" i="1"/>
  <c r="AF226" i="1"/>
  <c r="AT226" i="1"/>
  <c r="AI226" i="1"/>
  <c r="AJ226" i="1"/>
  <c r="AG226" i="1"/>
  <c r="BG226" i="1" s="1"/>
  <c r="AX226" i="1"/>
  <c r="AM226" i="1"/>
  <c r="AN226" i="1"/>
  <c r="AK226" i="1"/>
  <c r="AQ226" i="1"/>
  <c r="AR226" i="1"/>
  <c r="AR229" i="1" s="1"/>
  <c r="AO226" i="1"/>
  <c r="AH226" i="1"/>
  <c r="BE226" i="1"/>
  <c r="AS226" i="1"/>
  <c r="AW226" i="1"/>
  <c r="AL226" i="1"/>
  <c r="AL229" i="1" s="1"/>
  <c r="AP226" i="1"/>
  <c r="AV226" i="1"/>
  <c r="BA451" i="1"/>
  <c r="AF451" i="1"/>
  <c r="BC451" i="1"/>
  <c r="AK451" i="1"/>
  <c r="AK454" i="1" s="1"/>
  <c r="AH451" i="1"/>
  <c r="AJ451" i="1"/>
  <c r="AP451" i="1"/>
  <c r="BB451" i="1"/>
  <c r="AS451" i="1"/>
  <c r="AT451" i="1"/>
  <c r="AV451" i="1"/>
  <c r="BD451" i="1"/>
  <c r="AW451" i="1"/>
  <c r="AZ451" i="1"/>
  <c r="BE451" i="1"/>
  <c r="AR451" i="1"/>
  <c r="AR454" i="1" s="1"/>
  <c r="AI451" i="1"/>
  <c r="AM451" i="1"/>
  <c r="AX451" i="1"/>
  <c r="AQ451" i="1"/>
  <c r="AU451" i="1"/>
  <c r="AL451" i="1"/>
  <c r="BF451" i="1" s="1"/>
  <c r="AY451" i="1"/>
  <c r="AG451" i="1"/>
  <c r="AO451" i="1"/>
  <c r="BD606" i="1"/>
  <c r="BD609" i="1" s="1"/>
  <c r="AK606" i="1"/>
  <c r="BE606" i="1"/>
  <c r="AG606" i="1"/>
  <c r="BA606" i="1"/>
  <c r="AJ606" i="1"/>
  <c r="AW606" i="1"/>
  <c r="AP606" i="1"/>
  <c r="AS606" i="1"/>
  <c r="AO606" i="1"/>
  <c r="AU606" i="1"/>
  <c r="AZ606" i="1"/>
  <c r="AY761" i="1"/>
  <c r="BE761" i="1"/>
  <c r="AL761" i="1"/>
  <c r="AG761" i="1"/>
  <c r="AO761" i="1"/>
  <c r="BD761" i="1"/>
  <c r="AH761" i="1"/>
  <c r="BA761" i="1"/>
  <c r="AZ761" i="1"/>
  <c r="BB761" i="1"/>
  <c r="BF761" i="1" s="1"/>
  <c r="BC761" i="1"/>
  <c r="AV761" i="1"/>
  <c r="AN761" i="1"/>
  <c r="AX761" i="1"/>
  <c r="AW761" i="1"/>
  <c r="AQ761" i="1"/>
  <c r="AM761" i="1"/>
  <c r="AK761" i="1"/>
  <c r="AF761" i="1"/>
  <c r="AI761" i="1"/>
  <c r="AT761" i="1"/>
  <c r="AS761" i="1"/>
  <c r="AS764" i="1" s="1"/>
  <c r="AJ761" i="1"/>
  <c r="AU761" i="1"/>
  <c r="AP761" i="1"/>
  <c r="BC879" i="1"/>
  <c r="BD879" i="1"/>
  <c r="BD880" i="1" s="1"/>
  <c r="BE879" i="1"/>
  <c r="AK879" i="1"/>
  <c r="BB879" i="1"/>
  <c r="AP879" i="1"/>
  <c r="AH879" i="1"/>
  <c r="AJ879" i="1"/>
  <c r="AV879" i="1"/>
  <c r="AG879" i="1"/>
  <c r="AG880" i="1" s="1"/>
  <c r="AS879" i="1"/>
  <c r="AS880" i="1" s="1"/>
  <c r="BA879" i="1"/>
  <c r="AW879" i="1"/>
  <c r="AX879" i="1"/>
  <c r="AX880" i="1" s="1"/>
  <c r="AO879" i="1"/>
  <c r="AT879" i="1"/>
  <c r="AT880" i="1" s="1"/>
  <c r="AZ879" i="1"/>
  <c r="AZ880" i="1" s="1"/>
  <c r="AM879" i="1"/>
  <c r="AL879" i="1"/>
  <c r="AQ879" i="1"/>
  <c r="AQ880" i="1" s="1"/>
  <c r="AR879" i="1"/>
  <c r="AU879" i="1"/>
  <c r="AU880" i="1" s="1"/>
  <c r="AY879" i="1"/>
  <c r="AY880" i="1" s="1"/>
  <c r="AI879" i="1"/>
  <c r="AF879" i="1"/>
  <c r="AP941" i="1"/>
  <c r="AP942" i="1" s="1"/>
  <c r="AR941" i="1"/>
  <c r="AT941" i="1"/>
  <c r="AM941" i="1"/>
  <c r="AG941" i="1"/>
  <c r="AG942" i="1" s="1"/>
  <c r="AN941" i="1"/>
  <c r="AO941" i="1"/>
  <c r="AO942" i="1" s="1"/>
  <c r="AH941" i="1"/>
  <c r="AK941" i="1"/>
  <c r="BA941" i="1"/>
  <c r="AJ941" i="1"/>
  <c r="AJ942" i="1" s="1"/>
  <c r="AI941" i="1"/>
  <c r="BB941" i="1"/>
  <c r="BB942" i="1" s="1"/>
  <c r="AU941" i="1"/>
  <c r="BD941" i="1"/>
  <c r="AF941" i="1"/>
  <c r="BC941" i="1"/>
  <c r="AW941" i="1"/>
  <c r="AX941" i="1"/>
  <c r="AS941" i="1"/>
  <c r="AZ941" i="1"/>
  <c r="AQ941" i="1"/>
  <c r="BG941" i="1"/>
  <c r="BG942" i="1" s="1"/>
  <c r="AL941" i="1"/>
  <c r="BF941" i="1"/>
  <c r="BS295" i="1"/>
  <c r="BC134" i="1"/>
  <c r="AH134" i="1"/>
  <c r="AL134" i="1"/>
  <c r="BD134" i="1"/>
  <c r="AT134" i="1"/>
  <c r="AW134" i="1"/>
  <c r="BB134" i="1"/>
  <c r="AV134" i="1"/>
  <c r="AG134" i="1"/>
  <c r="BE134" i="1"/>
  <c r="BA134" i="1"/>
  <c r="BG134" i="1" s="1"/>
  <c r="AU134" i="1"/>
  <c r="AY134" i="1"/>
  <c r="AZ134" i="1"/>
  <c r="AK134" i="1"/>
  <c r="AI134" i="1"/>
  <c r="AN134" i="1"/>
  <c r="AO134" i="1"/>
  <c r="AR134" i="1"/>
  <c r="AS134" i="1"/>
  <c r="AM134" i="1"/>
  <c r="AJ134" i="1"/>
  <c r="BC227" i="1"/>
  <c r="BC229" i="1" s="1"/>
  <c r="BA227" i="1"/>
  <c r="BD227" i="1"/>
  <c r="AF227" i="1"/>
  <c r="AN227" i="1"/>
  <c r="AY227" i="1"/>
  <c r="AK227" i="1"/>
  <c r="AK229" i="1" s="1"/>
  <c r="AH227" i="1"/>
  <c r="AG227" i="1"/>
  <c r="AL227" i="1"/>
  <c r="AM227" i="1"/>
  <c r="AJ227" i="1"/>
  <c r="AI227" i="1"/>
  <c r="AR227" i="1"/>
  <c r="BB227" i="1"/>
  <c r="BB229" i="1" s="1"/>
  <c r="AO227" i="1"/>
  <c r="AS227" i="1"/>
  <c r="AS229" i="1" s="1"/>
  <c r="AW227" i="1"/>
  <c r="AX227" i="1"/>
  <c r="AX229" i="1" s="1"/>
  <c r="AU227" i="1"/>
  <c r="AP227" i="1"/>
  <c r="AV227" i="1"/>
  <c r="AZ227" i="1"/>
  <c r="BE227" i="1"/>
  <c r="AT227" i="1"/>
  <c r="BF227" i="1" s="1"/>
  <c r="BC359" i="1"/>
  <c r="AR359" i="1"/>
  <c r="AU359" i="1"/>
  <c r="AN359" i="1"/>
  <c r="BA359" i="1"/>
  <c r="AJ359" i="1"/>
  <c r="AJ361" i="1" s="1"/>
  <c r="BD359" i="1"/>
  <c r="AF359" i="1"/>
  <c r="AZ359" i="1"/>
  <c r="AV359" i="1"/>
  <c r="AK359" i="1"/>
  <c r="AP359" i="1"/>
  <c r="AP361" i="1" s="1"/>
  <c r="AU452" i="1"/>
  <c r="BD452" i="1"/>
  <c r="AJ452" i="1"/>
  <c r="AY452" i="1"/>
  <c r="AO452" i="1"/>
  <c r="AH452" i="1"/>
  <c r="AH454" i="1" s="1"/>
  <c r="AK452" i="1"/>
  <c r="AN452" i="1"/>
  <c r="AQ452" i="1"/>
  <c r="BB452" i="1"/>
  <c r="BB454" i="1" s="1"/>
  <c r="BC452" i="1"/>
  <c r="AS452" i="1"/>
  <c r="AS454" i="1" s="1"/>
  <c r="AX452" i="1"/>
  <c r="AW452" i="1"/>
  <c r="AZ452" i="1"/>
  <c r="AT452" i="1"/>
  <c r="AR452" i="1"/>
  <c r="AP452" i="1"/>
  <c r="AP454" i="1" s="1"/>
  <c r="AL452" i="1"/>
  <c r="AM452" i="1"/>
  <c r="AG452" i="1"/>
  <c r="BC544" i="1"/>
  <c r="AN544" i="1"/>
  <c r="AX544" i="1"/>
  <c r="BA544" i="1"/>
  <c r="AJ544" i="1"/>
  <c r="AY544" i="1"/>
  <c r="AW544" i="1"/>
  <c r="AP544" i="1"/>
  <c r="AS544" i="1"/>
  <c r="AU544" i="1"/>
  <c r="AH544" i="1"/>
  <c r="AO544" i="1"/>
  <c r="AZ544" i="1"/>
  <c r="AR544" i="1"/>
  <c r="BE544" i="1"/>
  <c r="AK544" i="1"/>
  <c r="AG544" i="1"/>
  <c r="AM544" i="1"/>
  <c r="AF576" i="1"/>
  <c r="AT576" i="1"/>
  <c r="AX576" i="1"/>
  <c r="BB576" i="1"/>
  <c r="AI576" i="1"/>
  <c r="AH576" i="1"/>
  <c r="AM576" i="1"/>
  <c r="AL576" i="1"/>
  <c r="AP576" i="1"/>
  <c r="AQ576" i="1"/>
  <c r="AU576" i="1"/>
  <c r="AY576" i="1"/>
  <c r="AQ607" i="1"/>
  <c r="BB607" i="1"/>
  <c r="AG607" i="1"/>
  <c r="AW607" i="1"/>
  <c r="AH607" i="1"/>
  <c r="AM607" i="1"/>
  <c r="AS607" i="1"/>
  <c r="AT607" i="1"/>
  <c r="AZ607" i="1"/>
  <c r="AK607" i="1"/>
  <c r="AX607" i="1"/>
  <c r="AY607" i="1"/>
  <c r="AV607" i="1"/>
  <c r="AP607" i="1"/>
  <c r="AF607" i="1"/>
  <c r="AU607" i="1"/>
  <c r="BE607" i="1"/>
  <c r="BD607" i="1"/>
  <c r="BA607" i="1"/>
  <c r="BA609" i="1" s="1"/>
  <c r="AI607" i="1"/>
  <c r="AR607" i="1"/>
  <c r="BC607" i="1"/>
  <c r="AO607" i="1"/>
  <c r="AN607" i="1"/>
  <c r="AJ607" i="1"/>
  <c r="AW669" i="1"/>
  <c r="AY669" i="1"/>
  <c r="AR669" i="1"/>
  <c r="AJ669" i="1"/>
  <c r="AP669" i="1"/>
  <c r="AS669" i="1"/>
  <c r="AT669" i="1"/>
  <c r="AM669" i="1"/>
  <c r="BB669" i="1"/>
  <c r="AO669" i="1"/>
  <c r="AN669" i="1"/>
  <c r="AH669" i="1"/>
  <c r="AQ669" i="1"/>
  <c r="AZ669" i="1"/>
  <c r="AK669" i="1"/>
  <c r="AI669" i="1"/>
  <c r="AV669" i="1"/>
  <c r="AF669" i="1"/>
  <c r="AG669" i="1"/>
  <c r="BD669" i="1"/>
  <c r="BC669" i="1"/>
  <c r="AX669" i="1"/>
  <c r="BE669" i="1"/>
  <c r="BA669" i="1"/>
  <c r="AL669" i="1"/>
  <c r="AU669" i="1"/>
  <c r="AL823" i="1"/>
  <c r="AP823" i="1"/>
  <c r="AP826" i="1" s="1"/>
  <c r="AW823" i="1"/>
  <c r="BS637" i="1"/>
  <c r="BS651" i="1"/>
  <c r="BS650" i="1"/>
  <c r="AX133" i="1"/>
  <c r="AI133" i="1"/>
  <c r="AZ133" i="1"/>
  <c r="BA133" i="1"/>
  <c r="AL133" i="1"/>
  <c r="AN133" i="1"/>
  <c r="AT133" i="1"/>
  <c r="AM133" i="1"/>
  <c r="AR133" i="1"/>
  <c r="BB133" i="1"/>
  <c r="AQ133" i="1"/>
  <c r="AV133" i="1"/>
  <c r="AV136" i="1" s="1"/>
  <c r="AU133" i="1"/>
  <c r="AH133" i="1"/>
  <c r="AF133" i="1"/>
  <c r="AJ133" i="1"/>
  <c r="AJ136" i="1" s="1"/>
  <c r="AY133" i="1"/>
  <c r="BC133" i="1"/>
  <c r="AU358" i="1"/>
  <c r="AY358" i="1"/>
  <c r="BD358" i="1"/>
  <c r="BE358" i="1"/>
  <c r="AG358" i="1"/>
  <c r="AL358" i="1"/>
  <c r="AP358" i="1"/>
  <c r="AQ358" i="1"/>
  <c r="BC358" i="1"/>
  <c r="AZ358" i="1"/>
  <c r="AV358" i="1"/>
  <c r="BA358" i="1"/>
  <c r="BA361" i="1" s="1"/>
  <c r="AX358" i="1"/>
  <c r="AW358" i="1"/>
  <c r="AR358" i="1"/>
  <c r="AS358" i="1"/>
  <c r="AM358" i="1"/>
  <c r="AH358" i="1"/>
  <c r="AT358" i="1"/>
  <c r="AJ358" i="1"/>
  <c r="AK358" i="1"/>
  <c r="AK361" i="1" s="1"/>
  <c r="AI358" i="1"/>
  <c r="AV537" i="1"/>
  <c r="AV539" i="1" s="1"/>
  <c r="BC537" i="1"/>
  <c r="BC539" i="1" s="1"/>
  <c r="AM537" i="1"/>
  <c r="AM539" i="1" s="1"/>
  <c r="AQ537" i="1"/>
  <c r="AU537" i="1"/>
  <c r="AU539" i="1" s="1"/>
  <c r="AY537" i="1"/>
  <c r="AY539" i="1" s="1"/>
  <c r="AI537" i="1"/>
  <c r="AS730" i="1"/>
  <c r="AX730" i="1"/>
  <c r="BC730" i="1"/>
  <c r="AM730" i="1"/>
  <c r="AH730" i="1"/>
  <c r="AZ730" i="1"/>
  <c r="AK730" i="1"/>
  <c r="AT730" i="1"/>
  <c r="AV730" i="1"/>
  <c r="AP730" i="1"/>
  <c r="AG730" i="1"/>
  <c r="AY730" i="1"/>
  <c r="AR730" i="1"/>
  <c r="AU730" i="1"/>
  <c r="AL730" i="1"/>
  <c r="BE730" i="1"/>
  <c r="AN730" i="1"/>
  <c r="BA730" i="1"/>
  <c r="AQ730" i="1"/>
  <c r="AW730" i="1"/>
  <c r="AO730" i="1"/>
  <c r="BD730" i="1"/>
  <c r="BB730" i="1"/>
  <c r="AJ730" i="1"/>
  <c r="AF730" i="1"/>
  <c r="AI730" i="1"/>
  <c r="AH848" i="1"/>
  <c r="BD848" i="1"/>
  <c r="BC848" i="1"/>
  <c r="AX848" i="1"/>
  <c r="AM848" i="1"/>
  <c r="AI848" i="1"/>
  <c r="AS848" i="1"/>
  <c r="AU848" i="1"/>
  <c r="AF848" i="1"/>
  <c r="AN848" i="1"/>
  <c r="AO848" i="1"/>
  <c r="AO849" i="1" s="1"/>
  <c r="AZ848" i="1"/>
  <c r="AL848" i="1"/>
  <c r="AT848" i="1"/>
  <c r="AK848" i="1"/>
  <c r="AQ848" i="1"/>
  <c r="AY848" i="1"/>
  <c r="AY849" i="1" s="1"/>
  <c r="BE848" i="1"/>
  <c r="AG848" i="1"/>
  <c r="AV848" i="1"/>
  <c r="AJ848" i="1"/>
  <c r="AP848" i="1"/>
  <c r="AR848" i="1"/>
  <c r="BB848" i="1"/>
  <c r="BA848" i="1"/>
  <c r="AW848" i="1"/>
  <c r="CE310" i="1"/>
  <c r="BY299" i="1"/>
  <c r="AN451" i="1"/>
  <c r="AN454" i="1" s="1"/>
  <c r="AY41" i="1"/>
  <c r="AI41" i="1"/>
  <c r="AM41" i="1"/>
  <c r="AU41" i="1"/>
  <c r="BB413" i="1"/>
  <c r="AW413" i="1"/>
  <c r="AW415" i="1" s="1"/>
  <c r="AG413" i="1"/>
  <c r="BA413" i="1"/>
  <c r="AS413" i="1"/>
  <c r="AX413" i="1"/>
  <c r="AY413" i="1"/>
  <c r="AI413" i="1"/>
  <c r="AI415" i="1" s="1"/>
  <c r="AM413" i="1"/>
  <c r="AQ413" i="1"/>
  <c r="AU413" i="1"/>
  <c r="AQ947" i="1"/>
  <c r="AQ950" i="1" s="1"/>
  <c r="AU947" i="1"/>
  <c r="CE305" i="1"/>
  <c r="BM289" i="1"/>
  <c r="BY294" i="1"/>
  <c r="BS289" i="1"/>
  <c r="BM629" i="1"/>
  <c r="BR416" i="1"/>
  <c r="BR435" i="1"/>
  <c r="BX416" i="1"/>
  <c r="BX427" i="1"/>
  <c r="BX433" i="1"/>
  <c r="CD414" i="1"/>
  <c r="CD419" i="1"/>
  <c r="CD425" i="1"/>
  <c r="BJ447" i="1"/>
  <c r="BJ460" i="1"/>
  <c r="BP447" i="1"/>
  <c r="BP453" i="1"/>
  <c r="BV447" i="1"/>
  <c r="BV457" i="1"/>
  <c r="CB446" i="1"/>
  <c r="CB454" i="1"/>
  <c r="CH443" i="1"/>
  <c r="CH464" i="1"/>
  <c r="BL478" i="1"/>
  <c r="BL476" i="1"/>
  <c r="BL497" i="1"/>
  <c r="BL477" i="1"/>
  <c r="BR478" i="1"/>
  <c r="BR483" i="1"/>
  <c r="BR494" i="1"/>
  <c r="BR475" i="1"/>
  <c r="BR487" i="1"/>
  <c r="BX477" i="1"/>
  <c r="BX475" i="1"/>
  <c r="BX484" i="1"/>
  <c r="BX496" i="1"/>
  <c r="BX481" i="1"/>
  <c r="BX487" i="1"/>
  <c r="BX492" i="1"/>
  <c r="CD474" i="1"/>
  <c r="CD477" i="1"/>
  <c r="CD485" i="1"/>
  <c r="CD494" i="1"/>
  <c r="CD478" i="1"/>
  <c r="CD488" i="1"/>
  <c r="CD496" i="1"/>
  <c r="BJ510" i="1"/>
  <c r="BJ516" i="1"/>
  <c r="BJ522" i="1"/>
  <c r="BJ528" i="1"/>
  <c r="BJ505" i="1"/>
  <c r="BJ511" i="1"/>
  <c r="BJ517" i="1"/>
  <c r="BJ523" i="1"/>
  <c r="BJ506" i="1"/>
  <c r="BJ512" i="1"/>
  <c r="BJ518" i="1"/>
  <c r="BJ524" i="1"/>
  <c r="BP510" i="1"/>
  <c r="BP516" i="1"/>
  <c r="BP522" i="1"/>
  <c r="BP528" i="1"/>
  <c r="BP511" i="1"/>
  <c r="BP518" i="1"/>
  <c r="BP525" i="1"/>
  <c r="BP505" i="1"/>
  <c r="BP512" i="1"/>
  <c r="BP519" i="1"/>
  <c r="BP526" i="1"/>
  <c r="BP506" i="1"/>
  <c r="BP513" i="1"/>
  <c r="BP520" i="1"/>
  <c r="BP527" i="1"/>
  <c r="BV505" i="1"/>
  <c r="BV511" i="1"/>
  <c r="BV517" i="1"/>
  <c r="BV523" i="1"/>
  <c r="BV506" i="1"/>
  <c r="BV512" i="1"/>
  <c r="BV518" i="1"/>
  <c r="BV524" i="1"/>
  <c r="CB508" i="1"/>
  <c r="CB514" i="1"/>
  <c r="CB520" i="1"/>
  <c r="CB526" i="1"/>
  <c r="CB506" i="1"/>
  <c r="CB513" i="1"/>
  <c r="CB521" i="1"/>
  <c r="CB528" i="1"/>
  <c r="CB507" i="1"/>
  <c r="CB515" i="1"/>
  <c r="CB522" i="1"/>
  <c r="CB509" i="1"/>
  <c r="CB516" i="1"/>
  <c r="CB523" i="1"/>
  <c r="CH507" i="1"/>
  <c r="CH513" i="1"/>
  <c r="CH519" i="1"/>
  <c r="CH525" i="1"/>
  <c r="CH508" i="1"/>
  <c r="CH514" i="1"/>
  <c r="CH520" i="1"/>
  <c r="CH526" i="1"/>
  <c r="BN537" i="1"/>
  <c r="BN548" i="1"/>
  <c r="BN536" i="1"/>
  <c r="BN554" i="1"/>
  <c r="BN541" i="1"/>
  <c r="BN542" i="1"/>
  <c r="BT541" i="1"/>
  <c r="BT552" i="1"/>
  <c r="BT545" i="1"/>
  <c r="BT546" i="1"/>
  <c r="BT551" i="1"/>
  <c r="BZ539" i="1"/>
  <c r="BZ556" i="1"/>
  <c r="BZ538" i="1"/>
  <c r="BZ543" i="1"/>
  <c r="BZ544" i="1"/>
  <c r="CF541" i="1"/>
  <c r="CF546" i="1"/>
  <c r="CF540" i="1"/>
  <c r="CF545" i="1"/>
  <c r="CF551" i="1"/>
  <c r="BL572" i="1"/>
  <c r="BL586" i="1"/>
  <c r="BL568" i="1"/>
  <c r="BL587" i="1"/>
  <c r="BR567" i="1"/>
  <c r="BR591" i="1" s="1"/>
  <c r="BR576" i="1"/>
  <c r="BR572" i="1"/>
  <c r="BR575" i="1"/>
  <c r="BR582" i="1"/>
  <c r="BR578" i="1"/>
  <c r="BR590" i="1"/>
  <c r="BX571" i="1"/>
  <c r="BX576" i="1"/>
  <c r="BX582" i="1"/>
  <c r="BX588" i="1"/>
  <c r="BX569" i="1"/>
  <c r="BX570" i="1"/>
  <c r="BX591" i="1" s="1"/>
  <c r="CD570" i="1"/>
  <c r="CD579" i="1"/>
  <c r="CD585" i="1"/>
  <c r="CD580" i="1"/>
  <c r="CD573" i="1"/>
  <c r="CD588" i="1"/>
  <c r="BJ608" i="1"/>
  <c r="BJ607" i="1"/>
  <c r="BV607" i="1"/>
  <c r="BV619" i="1"/>
  <c r="CH606" i="1"/>
  <c r="CH602" i="1"/>
  <c r="BN663" i="1"/>
  <c r="BN668" i="1"/>
  <c r="BN675" i="1"/>
  <c r="CF662" i="1"/>
  <c r="CF680" i="1"/>
  <c r="BL696" i="1"/>
  <c r="BL704" i="1"/>
  <c r="BX695" i="1"/>
  <c r="BX703" i="1"/>
  <c r="BJ724" i="1"/>
  <c r="BJ722" i="1"/>
  <c r="BJ734" i="1"/>
  <c r="BJ744" i="1"/>
  <c r="BJ732" i="1"/>
  <c r="BP733" i="1"/>
  <c r="BP734" i="1"/>
  <c r="BP736" i="1"/>
  <c r="BP724" i="1"/>
  <c r="BP740" i="1"/>
  <c r="BV724" i="1"/>
  <c r="BV728" i="1"/>
  <c r="BV729" i="1"/>
  <c r="BV740" i="1"/>
  <c r="CB731" i="1"/>
  <c r="CB739" i="1"/>
  <c r="CB723" i="1"/>
  <c r="CB728" i="1"/>
  <c r="CH724" i="1"/>
  <c r="CH723" i="1"/>
  <c r="CH735" i="1"/>
  <c r="CH738" i="1"/>
  <c r="BN765" i="1"/>
  <c r="BN773" i="1"/>
  <c r="BN756" i="1"/>
  <c r="BN761" i="1"/>
  <c r="BN760" i="1"/>
  <c r="BN767" i="1"/>
  <c r="BN763" i="1"/>
  <c r="BN770" i="1"/>
  <c r="BN755" i="1"/>
  <c r="BN759" i="1"/>
  <c r="BT753" i="1"/>
  <c r="BT759" i="1"/>
  <c r="BT765" i="1"/>
  <c r="BT771" i="1"/>
  <c r="BT754" i="1"/>
  <c r="BT760" i="1"/>
  <c r="BT766" i="1"/>
  <c r="BT772" i="1"/>
  <c r="BT756" i="1"/>
  <c r="BT764" i="1"/>
  <c r="BT774" i="1"/>
  <c r="BT757" i="1"/>
  <c r="BT767" i="1"/>
  <c r="BT776" i="1"/>
  <c r="BT758" i="1"/>
  <c r="BT768" i="1"/>
  <c r="BT775" i="1"/>
  <c r="BT770" i="1"/>
  <c r="BT755" i="1"/>
  <c r="BT773" i="1"/>
  <c r="BT761" i="1"/>
  <c r="BZ761" i="1"/>
  <c r="BZ773" i="1"/>
  <c r="BZ770" i="1"/>
  <c r="BZ767" i="1"/>
  <c r="BZ754" i="1"/>
  <c r="BZ775" i="1"/>
  <c r="BZ774" i="1"/>
  <c r="BZ762" i="1"/>
  <c r="BZ755" i="1"/>
  <c r="BZ777" i="1" s="1"/>
  <c r="BZ768" i="1"/>
  <c r="BZ771" i="1"/>
  <c r="BZ757" i="1"/>
  <c r="BZ776" i="1"/>
  <c r="BZ765" i="1"/>
  <c r="BZ759" i="1"/>
  <c r="BZ763" i="1"/>
  <c r="BZ766" i="1"/>
  <c r="BZ753" i="1"/>
  <c r="BZ772" i="1"/>
  <c r="BZ756" i="1"/>
  <c r="BZ758" i="1"/>
  <c r="CF758" i="1"/>
  <c r="CF764" i="1"/>
  <c r="CF770" i="1"/>
  <c r="CF776" i="1"/>
  <c r="CF753" i="1"/>
  <c r="CF759" i="1"/>
  <c r="CF765" i="1"/>
  <c r="CF771" i="1"/>
  <c r="CF754" i="1"/>
  <c r="CF762" i="1"/>
  <c r="CF772" i="1"/>
  <c r="CF755" i="1"/>
  <c r="CF763" i="1"/>
  <c r="CF773" i="1"/>
  <c r="CF756" i="1"/>
  <c r="CF766" i="1"/>
  <c r="CF775" i="1"/>
  <c r="CF760" i="1"/>
  <c r="CF761" i="1"/>
  <c r="CF767" i="1"/>
  <c r="BX785" i="1"/>
  <c r="BX803" i="1"/>
  <c r="CD803" i="1"/>
  <c r="CD784" i="1"/>
  <c r="CD790" i="1"/>
  <c r="BJ819" i="1"/>
  <c r="BJ835" i="1"/>
  <c r="BV834" i="1"/>
  <c r="BV822" i="1"/>
  <c r="CB832" i="1"/>
  <c r="CB823" i="1"/>
  <c r="BN856" i="1"/>
  <c r="BN852" i="1"/>
  <c r="BN864" i="1"/>
  <c r="BT859" i="1"/>
  <c r="BT866" i="1"/>
  <c r="CF848" i="1"/>
  <c r="CF855" i="1"/>
  <c r="CF849" i="1"/>
  <c r="CF851" i="1"/>
  <c r="BL881" i="1"/>
  <c r="BL890" i="1"/>
  <c r="CD886" i="1"/>
  <c r="CD893" i="1"/>
  <c r="CD890" i="1"/>
  <c r="BJ919" i="1"/>
  <c r="BJ908" i="1"/>
  <c r="BJ929" i="1"/>
  <c r="BP913" i="1"/>
  <c r="BP926" i="1"/>
  <c r="BP912" i="1"/>
  <c r="BP920" i="1"/>
  <c r="BV909" i="1"/>
  <c r="BV927" i="1"/>
  <c r="CB918" i="1"/>
  <c r="CB911" i="1"/>
  <c r="CB917" i="1"/>
  <c r="CB931" i="1"/>
  <c r="CH915" i="1"/>
  <c r="CH909" i="1"/>
  <c r="CH922" i="1"/>
  <c r="CH925" i="1"/>
  <c r="BM939" i="1"/>
  <c r="BM953" i="1"/>
  <c r="BM957" i="1"/>
  <c r="BS940" i="1"/>
  <c r="BS960" i="1"/>
  <c r="BS949" i="1"/>
  <c r="CE944" i="1"/>
  <c r="CE956" i="1"/>
  <c r="CE951" i="1"/>
  <c r="CI638" i="1"/>
  <c r="CI646" i="1"/>
  <c r="CI631" i="1"/>
  <c r="BD265" i="1"/>
  <c r="AR265" i="1"/>
  <c r="AM265" i="1"/>
  <c r="AS265" i="1"/>
  <c r="BB265" i="1"/>
  <c r="AJ265" i="1"/>
  <c r="AK265" i="1"/>
  <c r="BC265" i="1"/>
  <c r="AT265" i="1"/>
  <c r="AT268" i="1" s="1"/>
  <c r="AZ265" i="1"/>
  <c r="AQ265" i="1"/>
  <c r="AP265" i="1"/>
  <c r="BE265" i="1"/>
  <c r="AV265" i="1"/>
  <c r="AI265" i="1"/>
  <c r="BG265" i="1" s="1"/>
  <c r="AL265" i="1"/>
  <c r="BA265" i="1"/>
  <c r="AN265" i="1"/>
  <c r="AH265" i="1"/>
  <c r="AW265" i="1"/>
  <c r="AX265" i="1"/>
  <c r="AX268" i="1" s="1"/>
  <c r="AF265" i="1"/>
  <c r="AO265" i="1"/>
  <c r="AU265" i="1"/>
  <c r="AY265" i="1"/>
  <c r="AG265" i="1"/>
  <c r="BM292" i="1"/>
  <c r="AN879" i="1"/>
  <c r="AR885" i="1"/>
  <c r="AV885" i="1"/>
  <c r="AU885" i="1"/>
  <c r="BN259" i="1"/>
  <c r="CE298" i="1"/>
  <c r="BM307" i="1"/>
  <c r="BN683" i="1"/>
  <c r="BZ760" i="1"/>
  <c r="CE18" i="1"/>
  <c r="CE20" i="1"/>
  <c r="BM422" i="1"/>
  <c r="BM415" i="1"/>
  <c r="BM423" i="1"/>
  <c r="BS414" i="1"/>
  <c r="BS412" i="1"/>
  <c r="BS433" i="1"/>
  <c r="BS413" i="1"/>
  <c r="BS436" i="1" s="1"/>
  <c r="BS434" i="1"/>
  <c r="BY419" i="1"/>
  <c r="BY428" i="1"/>
  <c r="BY435" i="1"/>
  <c r="CE412" i="1"/>
  <c r="CE423" i="1"/>
  <c r="CE427" i="1"/>
  <c r="BQ446" i="1"/>
  <c r="BQ445" i="1"/>
  <c r="CC446" i="1"/>
  <c r="CC445" i="1"/>
  <c r="BS391" i="1"/>
  <c r="BS405" i="1" s="1"/>
  <c r="BS383" i="1"/>
  <c r="BS402" i="1"/>
  <c r="CE394" i="1"/>
  <c r="CE390" i="1"/>
  <c r="CE404" i="1"/>
  <c r="BS474" i="1"/>
  <c r="BS491" i="1"/>
  <c r="CE476" i="1"/>
  <c r="CE492" i="1"/>
  <c r="BK505" i="1"/>
  <c r="BK511" i="1"/>
  <c r="BK517" i="1"/>
  <c r="BK528" i="1"/>
  <c r="BK506" i="1"/>
  <c r="BK512" i="1"/>
  <c r="BK518" i="1"/>
  <c r="BK519" i="1"/>
  <c r="BQ510" i="1"/>
  <c r="BQ516" i="1"/>
  <c r="BQ526" i="1"/>
  <c r="BQ527" i="1"/>
  <c r="BQ506" i="1"/>
  <c r="BQ513" i="1"/>
  <c r="BQ522" i="1"/>
  <c r="BQ525" i="1"/>
  <c r="BQ507" i="1"/>
  <c r="BQ514" i="1"/>
  <c r="BQ524" i="1"/>
  <c r="BQ508" i="1"/>
  <c r="BQ515" i="1"/>
  <c r="BQ528" i="1"/>
  <c r="BW509" i="1"/>
  <c r="BW515" i="1"/>
  <c r="BW525" i="1"/>
  <c r="BW526" i="1"/>
  <c r="BW510" i="1"/>
  <c r="BW516" i="1"/>
  <c r="BW527" i="1"/>
  <c r="BW528" i="1"/>
  <c r="CC509" i="1"/>
  <c r="CC510" i="1"/>
  <c r="CC516" i="1"/>
  <c r="CC527" i="1"/>
  <c r="CC528" i="1"/>
  <c r="CC511" i="1"/>
  <c r="CC517" i="1"/>
  <c r="CC518" i="1"/>
  <c r="CC505" i="1"/>
  <c r="CC512" i="1"/>
  <c r="CC519" i="1"/>
  <c r="CC520" i="1"/>
  <c r="CI506" i="1"/>
  <c r="CI512" i="1"/>
  <c r="CI520" i="1"/>
  <c r="CI519" i="1"/>
  <c r="CI507" i="1"/>
  <c r="CI513" i="1"/>
  <c r="CI522" i="1"/>
  <c r="CI521" i="1"/>
  <c r="BO549" i="1"/>
  <c r="BO558" i="1"/>
  <c r="BO554" i="1"/>
  <c r="BO537" i="1"/>
  <c r="BU536" i="1"/>
  <c r="BU558" i="1"/>
  <c r="BU553" i="1"/>
  <c r="CA549" i="1"/>
  <c r="CA554" i="1"/>
  <c r="CA548" i="1"/>
  <c r="CA536" i="1"/>
  <c r="CA558" i="1"/>
  <c r="CG536" i="1"/>
  <c r="CG547" i="1"/>
  <c r="CG553" i="1"/>
  <c r="CG559" i="1"/>
  <c r="BM571" i="1"/>
  <c r="BM578" i="1"/>
  <c r="BM576" i="1"/>
  <c r="BM579" i="1"/>
  <c r="BM567" i="1"/>
  <c r="BM591" i="1" s="1"/>
  <c r="BM573" i="1"/>
  <c r="BM583" i="1"/>
  <c r="BM588" i="1"/>
  <c r="BM575" i="1"/>
  <c r="BM587" i="1"/>
  <c r="BM568" i="1"/>
  <c r="BM577" i="1"/>
  <c r="BM589" i="1"/>
  <c r="BM569" i="1"/>
  <c r="BM582" i="1"/>
  <c r="BM580" i="1"/>
  <c r="BS575" i="1"/>
  <c r="BS581" i="1"/>
  <c r="BS573" i="1"/>
  <c r="BS588" i="1"/>
  <c r="BS570" i="1"/>
  <c r="BS583" i="1"/>
  <c r="BS578" i="1"/>
  <c r="BS590" i="1"/>
  <c r="BS576" i="1"/>
  <c r="BS585" i="1"/>
  <c r="BS589" i="1"/>
  <c r="BS577" i="1"/>
  <c r="BS569" i="1"/>
  <c r="BS591" i="1" s="1"/>
  <c r="BS572" i="1"/>
  <c r="BS579" i="1"/>
  <c r="BS574" i="1"/>
  <c r="BY571" i="1"/>
  <c r="BY578" i="1"/>
  <c r="BY580" i="1"/>
  <c r="BY583" i="1"/>
  <c r="BY567" i="1"/>
  <c r="BY573" i="1"/>
  <c r="BY581" i="1"/>
  <c r="BY582" i="1"/>
  <c r="BY570" i="1"/>
  <c r="BY585" i="1"/>
  <c r="BY579" i="1"/>
  <c r="BY572" i="1"/>
  <c r="BY588" i="1"/>
  <c r="BY586" i="1"/>
  <c r="BY574" i="1"/>
  <c r="BY590" i="1"/>
  <c r="CE574" i="1"/>
  <c r="CE581" i="1"/>
  <c r="CE572" i="1"/>
  <c r="CE588" i="1"/>
  <c r="CE575" i="1"/>
  <c r="CE591" i="1" s="1"/>
  <c r="CE583" i="1"/>
  <c r="CE578" i="1"/>
  <c r="CE571" i="1"/>
  <c r="CE569" i="1"/>
  <c r="CE584" i="1"/>
  <c r="CE586" i="1"/>
  <c r="CE576" i="1"/>
  <c r="CE585" i="1"/>
  <c r="CE587" i="1"/>
  <c r="BQ607" i="1"/>
  <c r="BQ611" i="1"/>
  <c r="BW606" i="1"/>
  <c r="BW612" i="1"/>
  <c r="CC606" i="1"/>
  <c r="CC598" i="1"/>
  <c r="CC621" i="1"/>
  <c r="CI598" i="1"/>
  <c r="CI605" i="1"/>
  <c r="CI601" i="1"/>
  <c r="BO669" i="1"/>
  <c r="BO667" i="1"/>
  <c r="BO672" i="1"/>
  <c r="BO673" i="1"/>
  <c r="BO679" i="1"/>
  <c r="BU664" i="1"/>
  <c r="BU681" i="1"/>
  <c r="BU663" i="1"/>
  <c r="CA660" i="1"/>
  <c r="CA680" i="1"/>
  <c r="CA670" i="1"/>
  <c r="CA663" i="1"/>
  <c r="CA677" i="1"/>
  <c r="CG664" i="1"/>
  <c r="CG669" i="1"/>
  <c r="CG675" i="1"/>
  <c r="CG681" i="1"/>
  <c r="BM691" i="1"/>
  <c r="BM697" i="1"/>
  <c r="BM703" i="1"/>
  <c r="BM709" i="1"/>
  <c r="BM692" i="1"/>
  <c r="BM698" i="1"/>
  <c r="BM704" i="1"/>
  <c r="BM710" i="1"/>
  <c r="BM693" i="1"/>
  <c r="BM699" i="1"/>
  <c r="BM705" i="1"/>
  <c r="BM711" i="1"/>
  <c r="BM695" i="1"/>
  <c r="BM707" i="1"/>
  <c r="BM696" i="1"/>
  <c r="BM708" i="1"/>
  <c r="BM700" i="1"/>
  <c r="BM714" i="1"/>
  <c r="BS693" i="1"/>
  <c r="BS699" i="1"/>
  <c r="BS705" i="1"/>
  <c r="BS694" i="1"/>
  <c r="BS695" i="1"/>
  <c r="BS702" i="1"/>
  <c r="BS709" i="1"/>
  <c r="BS696" i="1"/>
  <c r="BS703" i="1"/>
  <c r="BS710" i="1"/>
  <c r="BS697" i="1"/>
  <c r="BS704" i="1"/>
  <c r="BS711" i="1"/>
  <c r="BS691" i="1"/>
  <c r="BS707" i="1"/>
  <c r="BS692" i="1"/>
  <c r="BS708" i="1"/>
  <c r="BS698" i="1"/>
  <c r="BS712" i="1"/>
  <c r="BY695" i="1"/>
  <c r="BY715" i="1" s="1"/>
  <c r="BY701" i="1"/>
  <c r="BY707" i="1"/>
  <c r="BY712" i="1"/>
  <c r="BY696" i="1"/>
  <c r="BY702" i="1"/>
  <c r="BY708" i="1"/>
  <c r="BY713" i="1"/>
  <c r="BY691" i="1"/>
  <c r="BY697" i="1"/>
  <c r="BY703" i="1"/>
  <c r="BY709" i="1"/>
  <c r="BY700" i="1"/>
  <c r="BY714" i="1"/>
  <c r="BY692" i="1"/>
  <c r="BY704" i="1"/>
  <c r="BY693" i="1"/>
  <c r="BY705" i="1"/>
  <c r="CE691" i="1"/>
  <c r="CE697" i="1"/>
  <c r="CE703" i="1"/>
  <c r="CE709" i="1"/>
  <c r="CE692" i="1"/>
  <c r="CE698" i="1"/>
  <c r="CE704" i="1"/>
  <c r="CE710" i="1"/>
  <c r="CE693" i="1"/>
  <c r="CE699" i="1"/>
  <c r="CE705" i="1"/>
  <c r="CE711" i="1"/>
  <c r="CE695" i="1"/>
  <c r="CE715" i="1" s="1"/>
  <c r="CE707" i="1"/>
  <c r="CE696" i="1"/>
  <c r="CE708" i="1"/>
  <c r="CE700" i="1"/>
  <c r="CE712" i="1"/>
  <c r="BK730" i="1"/>
  <c r="BK738" i="1"/>
  <c r="BK722" i="1"/>
  <c r="BK731" i="1"/>
  <c r="BK740" i="1"/>
  <c r="BK724" i="1"/>
  <c r="BK736" i="1"/>
  <c r="BK725" i="1"/>
  <c r="BK737" i="1"/>
  <c r="BK726" i="1"/>
  <c r="BK742" i="1"/>
  <c r="BK743" i="1"/>
  <c r="BK744" i="1"/>
  <c r="BQ725" i="1"/>
  <c r="BQ743" i="1"/>
  <c r="BQ726" i="1"/>
  <c r="BQ744" i="1"/>
  <c r="BQ740" i="1"/>
  <c r="BQ735" i="1"/>
  <c r="BQ722" i="1"/>
  <c r="BQ741" i="1"/>
  <c r="BQ728" i="1"/>
  <c r="BW723" i="1"/>
  <c r="BW732" i="1"/>
  <c r="BW741" i="1"/>
  <c r="BW724" i="1"/>
  <c r="BW734" i="1"/>
  <c r="BW742" i="1"/>
  <c r="BW726" i="1"/>
  <c r="BW738" i="1"/>
  <c r="BW728" i="1"/>
  <c r="BW740" i="1"/>
  <c r="BW729" i="1"/>
  <c r="BW744" i="1"/>
  <c r="BW722" i="1"/>
  <c r="CC726" i="1"/>
  <c r="CC744" i="1"/>
  <c r="CC727" i="1"/>
  <c r="CC745" i="1"/>
  <c r="CC732" i="1"/>
  <c r="CC733" i="1"/>
  <c r="CC741" i="1"/>
  <c r="CC723" i="1"/>
  <c r="CC729" i="1"/>
  <c r="CC736" i="1"/>
  <c r="CI727" i="1"/>
  <c r="CI734" i="1"/>
  <c r="CI741" i="1"/>
  <c r="CI728" i="1"/>
  <c r="CI735" i="1"/>
  <c r="CI742" i="1"/>
  <c r="CI729" i="1"/>
  <c r="CI739" i="1"/>
  <c r="CI730" i="1"/>
  <c r="CI740" i="1"/>
  <c r="CI732" i="1"/>
  <c r="CI743" i="1"/>
  <c r="CI722" i="1"/>
  <c r="CI744" i="1"/>
  <c r="CI724" i="1"/>
  <c r="CI745" i="1"/>
  <c r="CI726" i="1"/>
  <c r="BO765" i="1"/>
  <c r="BO763" i="1"/>
  <c r="BU758" i="1"/>
  <c r="BU775" i="1"/>
  <c r="CA764" i="1"/>
  <c r="CA772" i="1"/>
  <c r="CA754" i="1"/>
  <c r="CG758" i="1"/>
  <c r="CG755" i="1"/>
  <c r="BO856" i="1"/>
  <c r="BO846" i="1"/>
  <c r="BO866" i="1"/>
  <c r="BO854" i="1"/>
  <c r="BU850" i="1"/>
  <c r="BU848" i="1"/>
  <c r="BU855" i="1"/>
  <c r="CA849" i="1"/>
  <c r="CA847" i="1"/>
  <c r="CA862" i="1"/>
  <c r="CA856" i="1"/>
  <c r="CG848" i="1"/>
  <c r="CG867" i="1"/>
  <c r="CG855" i="1"/>
  <c r="BQ925" i="1"/>
  <c r="BQ931" i="1"/>
  <c r="BQ918" i="1"/>
  <c r="CC917" i="1"/>
  <c r="CC925" i="1"/>
  <c r="CC926" i="1"/>
  <c r="CC911" i="1"/>
  <c r="CI919" i="1"/>
  <c r="CI927" i="1"/>
  <c r="BZ957" i="1"/>
  <c r="BZ959" i="1"/>
  <c r="BZ945" i="1"/>
  <c r="CF958" i="1"/>
  <c r="CF956" i="1"/>
  <c r="CH638" i="1"/>
  <c r="CH636" i="1"/>
  <c r="AT885" i="1"/>
  <c r="BC172" i="1"/>
  <c r="BB172" i="1"/>
  <c r="AF172" i="1"/>
  <c r="AF175" i="1" s="1"/>
  <c r="AJ172" i="1"/>
  <c r="AN172" i="1"/>
  <c r="AH172" i="1"/>
  <c r="AR172" i="1"/>
  <c r="AK172" i="1"/>
  <c r="AO172" i="1"/>
  <c r="AO175" i="1" s="1"/>
  <c r="AU172" i="1"/>
  <c r="AP172" i="1"/>
  <c r="AZ172" i="1"/>
  <c r="AS172" i="1"/>
  <c r="AY172" i="1"/>
  <c r="AX172" i="1"/>
  <c r="AX175" i="1" s="1"/>
  <c r="AW172" i="1"/>
  <c r="BA172" i="1"/>
  <c r="AI172" i="1"/>
  <c r="AM172" i="1"/>
  <c r="AV172" i="1"/>
  <c r="AQ172" i="1"/>
  <c r="BD172" i="1"/>
  <c r="AG172" i="1"/>
  <c r="BE172" i="1"/>
  <c r="AK412" i="1"/>
  <c r="AM412" i="1"/>
  <c r="AS412" i="1"/>
  <c r="BC412" i="1"/>
  <c r="AU412" i="1"/>
  <c r="BD412" i="1"/>
  <c r="AF412" i="1"/>
  <c r="BE412" i="1"/>
  <c r="BA412" i="1"/>
  <c r="BA415" i="1" s="1"/>
  <c r="AX412" i="1"/>
  <c r="BB412" i="1"/>
  <c r="AT412" i="1"/>
  <c r="AZ412" i="1"/>
  <c r="AW412" i="1"/>
  <c r="AO412" i="1"/>
  <c r="AV412" i="1"/>
  <c r="AQ412" i="1"/>
  <c r="AI412" i="1"/>
  <c r="AR412" i="1"/>
  <c r="AL412" i="1"/>
  <c r="AP412" i="1"/>
  <c r="BF412" i="1" s="1"/>
  <c r="AY412" i="1"/>
  <c r="AY415" i="1" s="1"/>
  <c r="AH412" i="1"/>
  <c r="AN412" i="1"/>
  <c r="AJ412" i="1"/>
  <c r="AG412" i="1"/>
  <c r="AT575" i="1"/>
  <c r="AN575" i="1"/>
  <c r="BB575" i="1"/>
  <c r="BB578" i="1" s="1"/>
  <c r="AQ575" i="1"/>
  <c r="AU575" i="1"/>
  <c r="AY575" i="1"/>
  <c r="AI575" i="1"/>
  <c r="AM575" i="1"/>
  <c r="AM699" i="1"/>
  <c r="AW699" i="1"/>
  <c r="BC699" i="1"/>
  <c r="AG699" i="1"/>
  <c r="AX699" i="1"/>
  <c r="AV699" i="1"/>
  <c r="AL699" i="1"/>
  <c r="BD699" i="1"/>
  <c r="AZ699" i="1"/>
  <c r="AH699" i="1"/>
  <c r="AY699" i="1"/>
  <c r="BA699" i="1"/>
  <c r="BA702" i="1" s="1"/>
  <c r="AS699" i="1"/>
  <c r="AR699" i="1"/>
  <c r="BB699" i="1"/>
  <c r="AQ699" i="1"/>
  <c r="AN699" i="1"/>
  <c r="AF699" i="1"/>
  <c r="AI699" i="1"/>
  <c r="AO699" i="1"/>
  <c r="AT699" i="1"/>
  <c r="AP699" i="1"/>
  <c r="AK699" i="1"/>
  <c r="AJ699" i="1"/>
  <c r="AS817" i="1"/>
  <c r="AS818" i="1" s="1"/>
  <c r="BA817" i="1"/>
  <c r="AH817" i="1"/>
  <c r="AH818" i="1" s="1"/>
  <c r="AP817" i="1"/>
  <c r="BD817" i="1"/>
  <c r="BD818" i="1" s="1"/>
  <c r="AO817" i="1"/>
  <c r="AF817" i="1"/>
  <c r="AF818" i="1" s="1"/>
  <c r="AG817" i="1"/>
  <c r="AT817" i="1"/>
  <c r="AV817" i="1"/>
  <c r="AL817" i="1"/>
  <c r="AZ817" i="1"/>
  <c r="BC817" i="1"/>
  <c r="BC818" i="1" s="1"/>
  <c r="AN817" i="1"/>
  <c r="AK817" i="1"/>
  <c r="AR817" i="1"/>
  <c r="AJ817" i="1"/>
  <c r="AX817" i="1"/>
  <c r="AW817" i="1"/>
  <c r="AW818" i="1" s="1"/>
  <c r="BE817" i="1"/>
  <c r="AY817" i="1"/>
  <c r="AI817" i="1"/>
  <c r="AM817" i="1"/>
  <c r="AM818" i="1" s="1"/>
  <c r="AQ817" i="1"/>
  <c r="AU817" i="1"/>
  <c r="AU818" i="1" s="1"/>
  <c r="BB817" i="1"/>
  <c r="AL266" i="1"/>
  <c r="AG266" i="1"/>
  <c r="AH266" i="1"/>
  <c r="AK266" i="1"/>
  <c r="BB266" i="1"/>
  <c r="BC266" i="1"/>
  <c r="AS266" i="1"/>
  <c r="AO266" i="1"/>
  <c r="AY266" i="1"/>
  <c r="BG266" i="1" s="1"/>
  <c r="AW266" i="1"/>
  <c r="AN266" i="1"/>
  <c r="AR266" i="1"/>
  <c r="AR268" i="1" s="1"/>
  <c r="AU266" i="1"/>
  <c r="AM266" i="1"/>
  <c r="BA266" i="1"/>
  <c r="BA268" i="1" s="1"/>
  <c r="AI266" i="1"/>
  <c r="AX266" i="1"/>
  <c r="AZ266" i="1"/>
  <c r="AV266" i="1"/>
  <c r="AJ266" i="1"/>
  <c r="AF266" i="1"/>
  <c r="AF268" i="1" s="1"/>
  <c r="AT266" i="1"/>
  <c r="AQ266" i="1"/>
  <c r="BD266" i="1"/>
  <c r="AP266" i="1"/>
  <c r="BE266" i="1"/>
  <c r="BE268" i="1" s="1"/>
  <c r="AF916" i="1"/>
  <c r="AF919" i="1" s="1"/>
  <c r="AS916" i="1"/>
  <c r="AL916" i="1"/>
  <c r="AP916" i="1"/>
  <c r="AP919" i="1" s="1"/>
  <c r="BX247" i="1"/>
  <c r="BL243" i="1"/>
  <c r="BO272" i="1"/>
  <c r="BO281" i="1" s="1"/>
  <c r="CE292" i="1"/>
  <c r="BM293" i="1"/>
  <c r="BJ323" i="1"/>
  <c r="CH319" i="1"/>
  <c r="BV342" i="1"/>
  <c r="BP339" i="1"/>
  <c r="CF372" i="1"/>
  <c r="CF360" i="1"/>
  <c r="BT361" i="1"/>
  <c r="BT357" i="1"/>
  <c r="BZ372" i="1"/>
  <c r="BZ360" i="1"/>
  <c r="BN366" i="1"/>
  <c r="CB463" i="1"/>
  <c r="BP448" i="1"/>
  <c r="BV443" i="1"/>
  <c r="BL423" i="1"/>
  <c r="BX489" i="1"/>
  <c r="BX476" i="1"/>
  <c r="CD495" i="1"/>
  <c r="CD483" i="1"/>
  <c r="BR482" i="1"/>
  <c r="BL492" i="1"/>
  <c r="CH524" i="1"/>
  <c r="CH516" i="1"/>
  <c r="CH506" i="1"/>
  <c r="BV528" i="1"/>
  <c r="BV520" i="1"/>
  <c r="BV510" i="1"/>
  <c r="BJ525" i="1"/>
  <c r="BJ513" i="1"/>
  <c r="CB517" i="1"/>
  <c r="BP514" i="1"/>
  <c r="BZ537" i="1"/>
  <c r="BN549" i="1"/>
  <c r="CG541" i="1"/>
  <c r="BU541" i="1"/>
  <c r="CF557" i="1"/>
  <c r="CE568" i="1"/>
  <c r="BS582" i="1"/>
  <c r="BY589" i="1"/>
  <c r="BY569" i="1"/>
  <c r="BX581" i="1"/>
  <c r="CD569" i="1"/>
  <c r="BM585" i="1"/>
  <c r="BL577" i="1"/>
  <c r="CC602" i="1"/>
  <c r="BQ610" i="1"/>
  <c r="CI635" i="1"/>
  <c r="BU669" i="1"/>
  <c r="BY699" i="1"/>
  <c r="BM712" i="1"/>
  <c r="BM715" i="1" s="1"/>
  <c r="CE713" i="1"/>
  <c r="BS713" i="1"/>
  <c r="BW730" i="1"/>
  <c r="CC742" i="1"/>
  <c r="CF774" i="1"/>
  <c r="BJ915" i="1"/>
  <c r="BZ950" i="1"/>
  <c r="AR761" i="1"/>
  <c r="AK79" i="1"/>
  <c r="AY79" i="1"/>
  <c r="AI79" i="1"/>
  <c r="AQ79" i="1"/>
  <c r="AU79" i="1"/>
  <c r="AL79" i="1"/>
  <c r="AL82" i="1" s="1"/>
  <c r="BE319" i="1"/>
  <c r="AU319" i="1"/>
  <c r="BA319" i="1"/>
  <c r="AM319" i="1"/>
  <c r="AF319" i="1"/>
  <c r="AV319" i="1"/>
  <c r="AV322" i="1" s="1"/>
  <c r="BB319" i="1"/>
  <c r="BD319" i="1"/>
  <c r="AR319" i="1"/>
  <c r="AQ319" i="1"/>
  <c r="AP319" i="1"/>
  <c r="AI319" i="1"/>
  <c r="AI322" i="1" s="1"/>
  <c r="AG319" i="1"/>
  <c r="AW319" i="1"/>
  <c r="AL319" i="1"/>
  <c r="AK319" i="1"/>
  <c r="AO319" i="1"/>
  <c r="AH319" i="1"/>
  <c r="BF319" i="1" s="1"/>
  <c r="AZ319" i="1"/>
  <c r="BC319" i="1"/>
  <c r="AY319" i="1"/>
  <c r="AJ319" i="1"/>
  <c r="AN319" i="1"/>
  <c r="AX319" i="1"/>
  <c r="AX322" i="1" s="1"/>
  <c r="AT319" i="1"/>
  <c r="AS319" i="1"/>
  <c r="AG505" i="1"/>
  <c r="BE505" i="1"/>
  <c r="AR505" i="1"/>
  <c r="BC505" i="1"/>
  <c r="AJ505" i="1"/>
  <c r="AL505" i="1"/>
  <c r="AF505" i="1"/>
  <c r="AO505" i="1"/>
  <c r="AW505" i="1"/>
  <c r="AU505" i="1"/>
  <c r="AH505" i="1"/>
  <c r="AH508" i="1" s="1"/>
  <c r="BD505" i="1"/>
  <c r="AZ505" i="1"/>
  <c r="BB505" i="1"/>
  <c r="BA505" i="1"/>
  <c r="AY505" i="1"/>
  <c r="AX505" i="1"/>
  <c r="AV505" i="1"/>
  <c r="AS505" i="1"/>
  <c r="AT505" i="1"/>
  <c r="AT508" i="1" s="1"/>
  <c r="AP505" i="1"/>
  <c r="AQ505" i="1"/>
  <c r="AK505" i="1"/>
  <c r="AN505" i="1"/>
  <c r="AI505" i="1"/>
  <c r="AS637" i="1"/>
  <c r="AZ637" i="1"/>
  <c r="AF637" i="1"/>
  <c r="AN637" i="1"/>
  <c r="AP637" i="1"/>
  <c r="AY637" i="1"/>
  <c r="AI637" i="1"/>
  <c r="AI640" i="1" s="1"/>
  <c r="AW637" i="1"/>
  <c r="AM637" i="1"/>
  <c r="AQ637" i="1"/>
  <c r="AU637" i="1"/>
  <c r="BE792" i="1"/>
  <c r="AL792" i="1"/>
  <c r="AL795" i="1" s="1"/>
  <c r="AH792" i="1"/>
  <c r="AM792" i="1"/>
  <c r="AS792" i="1"/>
  <c r="AX792" i="1"/>
  <c r="AW792" i="1"/>
  <c r="BC792" i="1"/>
  <c r="AG792" i="1"/>
  <c r="AN792" i="1"/>
  <c r="BA792" i="1"/>
  <c r="AJ792" i="1"/>
  <c r="AI792" i="1"/>
  <c r="BD792" i="1"/>
  <c r="AF792" i="1"/>
  <c r="BB792" i="1"/>
  <c r="AO792" i="1"/>
  <c r="AZ792" i="1"/>
  <c r="AK792" i="1"/>
  <c r="AY792" i="1"/>
  <c r="AY795" i="1" s="1"/>
  <c r="AV792" i="1"/>
  <c r="AR792" i="1"/>
  <c r="AP792" i="1"/>
  <c r="AU792" i="1"/>
  <c r="BE910" i="1"/>
  <c r="BE911" i="1" s="1"/>
  <c r="AP910" i="1"/>
  <c r="AT910" i="1"/>
  <c r="AL910" i="1"/>
  <c r="BB910" i="1"/>
  <c r="AH910" i="1"/>
  <c r="AX910" i="1"/>
  <c r="AX911" i="1" s="1"/>
  <c r="AY910" i="1"/>
  <c r="AF910" i="1"/>
  <c r="BD910" i="1"/>
  <c r="BD911" i="1" s="1"/>
  <c r="AG910" i="1"/>
  <c r="BC910" i="1"/>
  <c r="AJ910" i="1"/>
  <c r="AJ911" i="1" s="1"/>
  <c r="AK910" i="1"/>
  <c r="AI910" i="1"/>
  <c r="AN910" i="1"/>
  <c r="AN911" i="1" s="1"/>
  <c r="AO910" i="1"/>
  <c r="AM910" i="1"/>
  <c r="AR910" i="1"/>
  <c r="AR911" i="1" s="1"/>
  <c r="AS910" i="1"/>
  <c r="BF910" i="1"/>
  <c r="AQ910" i="1"/>
  <c r="AQ911" i="1" s="1"/>
  <c r="AU910" i="1"/>
  <c r="AV910" i="1"/>
  <c r="BA910" i="1"/>
  <c r="AZ910" i="1"/>
  <c r="AV941" i="1"/>
  <c r="BA80" i="1"/>
  <c r="AG80" i="1"/>
  <c r="AI80" i="1"/>
  <c r="AQ80" i="1"/>
  <c r="AJ80" i="1"/>
  <c r="AL80" i="1"/>
  <c r="AY80" i="1"/>
  <c r="BD80" i="1"/>
  <c r="AF80" i="1"/>
  <c r="AH80" i="1"/>
  <c r="AK80" i="1"/>
  <c r="AZ80" i="1"/>
  <c r="BB80" i="1"/>
  <c r="AM80" i="1"/>
  <c r="AP80" i="1"/>
  <c r="AV80" i="1"/>
  <c r="AU80" i="1"/>
  <c r="AR80" i="1"/>
  <c r="BC80" i="1"/>
  <c r="AN80" i="1"/>
  <c r="AX80" i="1"/>
  <c r="AT80" i="1"/>
  <c r="AI173" i="1"/>
  <c r="AT173" i="1"/>
  <c r="AW173" i="1"/>
  <c r="AW175" i="1" s="1"/>
  <c r="AZ173" i="1"/>
  <c r="AU173" i="1"/>
  <c r="AP173" i="1"/>
  <c r="AS173" i="1"/>
  <c r="AV173" i="1"/>
  <c r="AL173" i="1"/>
  <c r="AO173" i="1"/>
  <c r="AR173" i="1"/>
  <c r="BA173" i="1"/>
  <c r="AF173" i="1"/>
  <c r="AK173" i="1"/>
  <c r="BB173" i="1"/>
  <c r="BB175" i="1" s="1"/>
  <c r="AG173" i="1"/>
  <c r="AX173" i="1"/>
  <c r="BD173" i="1"/>
  <c r="AN173" i="1"/>
  <c r="AJ173" i="1"/>
  <c r="AH173" i="1"/>
  <c r="BE173" i="1"/>
  <c r="AK320" i="1"/>
  <c r="AF320" i="1"/>
  <c r="BE320" i="1"/>
  <c r="AG320" i="1"/>
  <c r="AM320" i="1"/>
  <c r="AM322" i="1" s="1"/>
  <c r="BA320" i="1"/>
  <c r="BB320" i="1"/>
  <c r="AT320" i="1"/>
  <c r="AI320" i="1"/>
  <c r="AL320" i="1"/>
  <c r="AU320" i="1"/>
  <c r="AU322" i="1" s="1"/>
  <c r="AW320" i="1"/>
  <c r="AZ320" i="1"/>
  <c r="BC320" i="1"/>
  <c r="AS320" i="1"/>
  <c r="AP320" i="1"/>
  <c r="AO320" i="1"/>
  <c r="AO322" i="1" s="1"/>
  <c r="AX320" i="1"/>
  <c r="AJ320" i="1"/>
  <c r="AN320" i="1"/>
  <c r="BD320" i="1"/>
  <c r="AR320" i="1"/>
  <c r="AV320" i="1"/>
  <c r="BF320" i="1" s="1"/>
  <c r="AY320" i="1"/>
  <c r="AQ320" i="1"/>
  <c r="AQ322" i="1" s="1"/>
  <c r="AH320" i="1"/>
  <c r="AO506" i="1"/>
  <c r="AN506" i="1"/>
  <c r="AF506" i="1"/>
  <c r="AF508" i="1" s="1"/>
  <c r="AK506" i="1"/>
  <c r="AI506" i="1"/>
  <c r="AI508" i="1" s="1"/>
  <c r="AP506" i="1"/>
  <c r="AM506" i="1"/>
  <c r="BE506" i="1"/>
  <c r="AG506" i="1"/>
  <c r="BB506" i="1"/>
  <c r="BB508" i="1" s="1"/>
  <c r="AZ506" i="1"/>
  <c r="AH506" i="1"/>
  <c r="BA506" i="1"/>
  <c r="BD506" i="1"/>
  <c r="AV506" i="1"/>
  <c r="AR506" i="1"/>
  <c r="AQ506" i="1"/>
  <c r="BC506" i="1"/>
  <c r="AL506" i="1"/>
  <c r="AW506" i="1"/>
  <c r="AS506" i="1"/>
  <c r="AY506" i="1"/>
  <c r="AY638" i="1"/>
  <c r="AK638" i="1"/>
  <c r="BA638" i="1"/>
  <c r="BC638" i="1"/>
  <c r="AS638" i="1"/>
  <c r="AI638" i="1"/>
  <c r="AN638" i="1"/>
  <c r="AQ638" i="1"/>
  <c r="AF638" i="1"/>
  <c r="AW638" i="1"/>
  <c r="AP638" i="1"/>
  <c r="AZ638" i="1"/>
  <c r="BD638" i="1"/>
  <c r="AL638" i="1"/>
  <c r="BE638" i="1"/>
  <c r="AV638" i="1"/>
  <c r="AH638" i="1"/>
  <c r="BB638" i="1"/>
  <c r="AJ638" i="1"/>
  <c r="AU638" i="1"/>
  <c r="AX638" i="1"/>
  <c r="AO638" i="1"/>
  <c r="BZ265" i="1"/>
  <c r="BX236" i="1"/>
  <c r="BL232" i="1"/>
  <c r="BU276" i="1"/>
  <c r="BY305" i="1"/>
  <c r="BS307" i="1"/>
  <c r="CH322" i="1"/>
  <c r="BV329" i="1"/>
  <c r="BP326" i="1"/>
  <c r="CF371" i="1"/>
  <c r="CF359" i="1"/>
  <c r="BT367" i="1"/>
  <c r="BT354" i="1"/>
  <c r="BZ371" i="1"/>
  <c r="BZ359" i="1"/>
  <c r="BN363" i="1"/>
  <c r="CB455" i="1"/>
  <c r="BP462" i="1"/>
  <c r="BV464" i="1"/>
  <c r="BJ463" i="1"/>
  <c r="CH460" i="1"/>
  <c r="BL417" i="1"/>
  <c r="CD434" i="1"/>
  <c r="BR427" i="1"/>
  <c r="BX495" i="1"/>
  <c r="BX485" i="1"/>
  <c r="CD493" i="1"/>
  <c r="CD482" i="1"/>
  <c r="BR481" i="1"/>
  <c r="BL479" i="1"/>
  <c r="CH523" i="1"/>
  <c r="CH515" i="1"/>
  <c r="CH505" i="1"/>
  <c r="BV527" i="1"/>
  <c r="BV519" i="1"/>
  <c r="BV509" i="1"/>
  <c r="BJ521" i="1"/>
  <c r="BJ509" i="1"/>
  <c r="CB527" i="1"/>
  <c r="CB512" i="1"/>
  <c r="BP524" i="1"/>
  <c r="BP509" i="1"/>
  <c r="BT558" i="1"/>
  <c r="BN547" i="1"/>
  <c r="CF552" i="1"/>
  <c r="BY587" i="1"/>
  <c r="BY568" i="1"/>
  <c r="BX575" i="1"/>
  <c r="CD568" i="1"/>
  <c r="BM581" i="1"/>
  <c r="BL576" i="1"/>
  <c r="CI634" i="1"/>
  <c r="BY698" i="1"/>
  <c r="BM706" i="1"/>
  <c r="CE706" i="1"/>
  <c r="BS706" i="1"/>
  <c r="CI738" i="1"/>
  <c r="BK734" i="1"/>
  <c r="BQ732" i="1"/>
  <c r="CF769" i="1"/>
  <c r="BT769" i="1"/>
  <c r="BN771" i="1"/>
  <c r="BX880" i="1"/>
  <c r="BV920" i="1"/>
  <c r="CF947" i="1"/>
  <c r="AY941" i="1"/>
  <c r="AT792" i="1"/>
  <c r="AO358" i="1"/>
  <c r="BR769" i="1"/>
  <c r="CH30" i="1"/>
  <c r="CH12" i="1"/>
  <c r="BZ62" i="1"/>
  <c r="BZ57" i="1"/>
  <c r="BN723" i="1"/>
  <c r="BN729" i="1"/>
  <c r="BN735" i="1"/>
  <c r="BN741" i="1"/>
  <c r="BN724" i="1"/>
  <c r="BN730" i="1"/>
  <c r="BN736" i="1"/>
  <c r="BN742" i="1"/>
  <c r="BT723" i="1"/>
  <c r="BT736" i="1"/>
  <c r="BT740" i="1"/>
  <c r="BT741" i="1"/>
  <c r="BT725" i="1"/>
  <c r="BT727" i="1"/>
  <c r="BT726" i="1"/>
  <c r="BT742" i="1"/>
  <c r="BZ723" i="1"/>
  <c r="BZ746" i="1" s="1"/>
  <c r="BZ729" i="1"/>
  <c r="BZ735" i="1"/>
  <c r="BZ741" i="1"/>
  <c r="BZ724" i="1"/>
  <c r="BZ730" i="1"/>
  <c r="BZ736" i="1"/>
  <c r="BZ742" i="1"/>
  <c r="CF731" i="1"/>
  <c r="CF735" i="1"/>
  <c r="CF739" i="1"/>
  <c r="CF740" i="1"/>
  <c r="CF724" i="1"/>
  <c r="CF722" i="1"/>
  <c r="CF742" i="1"/>
  <c r="CF741" i="1"/>
  <c r="BL757" i="1"/>
  <c r="BL753" i="1"/>
  <c r="BL765" i="1"/>
  <c r="BL755" i="1"/>
  <c r="BL767" i="1"/>
  <c r="BR757" i="1"/>
  <c r="BR766" i="1"/>
  <c r="BR765" i="1"/>
  <c r="BR753" i="1"/>
  <c r="BR762" i="1"/>
  <c r="BX755" i="1"/>
  <c r="BX753" i="1"/>
  <c r="BX765" i="1"/>
  <c r="BX754" i="1"/>
  <c r="BX766" i="1"/>
  <c r="CD756" i="1"/>
  <c r="CD759" i="1"/>
  <c r="CD764" i="1"/>
  <c r="CD765" i="1"/>
  <c r="CD772" i="1"/>
  <c r="CF819" i="1"/>
  <c r="BZ821" i="1"/>
  <c r="BR849" i="1"/>
  <c r="BJ896" i="1"/>
  <c r="BJ887" i="1"/>
  <c r="BJ901" i="1" s="1"/>
  <c r="CB896" i="1"/>
  <c r="CB888" i="1"/>
  <c r="BP894" i="1"/>
  <c r="BP878" i="1"/>
  <c r="CH900" i="1"/>
  <c r="CH891" i="1"/>
  <c r="BV898" i="1"/>
  <c r="BV890" i="1"/>
  <c r="BZ927" i="1"/>
  <c r="BZ925" i="1"/>
  <c r="BZ917" i="1"/>
  <c r="BZ912" i="1"/>
  <c r="BZ932" i="1" s="1"/>
  <c r="BN931" i="1"/>
  <c r="BN925" i="1"/>
  <c r="BN918" i="1"/>
  <c r="BN932" i="1" s="1"/>
  <c r="BN912" i="1"/>
  <c r="CF928" i="1"/>
  <c r="CF922" i="1"/>
  <c r="CF916" i="1"/>
  <c r="CF910" i="1"/>
  <c r="CF932" i="1" s="1"/>
  <c r="BT926" i="1"/>
  <c r="BT920" i="1"/>
  <c r="BT914" i="1"/>
  <c r="BT908" i="1"/>
  <c r="BT932" i="1" s="1"/>
  <c r="CI955" i="1"/>
  <c r="CI949" i="1"/>
  <c r="BW947" i="1"/>
  <c r="BK953" i="1"/>
  <c r="BK943" i="1"/>
  <c r="CC955" i="1"/>
  <c r="BQ956" i="1"/>
  <c r="AW353" i="1"/>
  <c r="CF821" i="1"/>
  <c r="BZ835" i="1"/>
  <c r="BL869" i="1"/>
  <c r="BR850" i="1"/>
  <c r="BJ884" i="1"/>
  <c r="BJ885" i="1"/>
  <c r="CB895" i="1"/>
  <c r="CB886" i="1"/>
  <c r="BP891" i="1"/>
  <c r="BP887" i="1"/>
  <c r="CH899" i="1"/>
  <c r="CH890" i="1"/>
  <c r="BV897" i="1"/>
  <c r="BV889" i="1"/>
  <c r="BZ930" i="1"/>
  <c r="BZ924" i="1"/>
  <c r="BZ914" i="1"/>
  <c r="BN927" i="1"/>
  <c r="BN924" i="1"/>
  <c r="BN915" i="1"/>
  <c r="CF927" i="1"/>
  <c r="CF921" i="1"/>
  <c r="CF915" i="1"/>
  <c r="BT931" i="1"/>
  <c r="BT925" i="1"/>
  <c r="BT919" i="1"/>
  <c r="CI956" i="1"/>
  <c r="CI946" i="1"/>
  <c r="BW960" i="1"/>
  <c r="BW942" i="1"/>
  <c r="BK952" i="1"/>
  <c r="CC962" i="1"/>
  <c r="CC950" i="1"/>
  <c r="BQ955" i="1"/>
  <c r="AP911" i="1"/>
  <c r="AY663" i="1"/>
  <c r="AQ787" i="1"/>
  <c r="BD787" i="1"/>
  <c r="AF105" i="1"/>
  <c r="AH392" i="1"/>
  <c r="AG570" i="1"/>
  <c r="AZ485" i="1"/>
  <c r="BB694" i="1"/>
  <c r="BC632" i="1"/>
  <c r="AJ694" i="1"/>
  <c r="AI539" i="1"/>
  <c r="AK351" i="1"/>
  <c r="AS351" i="1"/>
  <c r="AM258" i="1"/>
  <c r="BG258" i="1" s="1"/>
  <c r="BE483" i="1"/>
  <c r="BB297" i="1"/>
  <c r="AB498" i="1"/>
  <c r="AG297" i="1"/>
  <c r="AG299" i="1" s="1"/>
  <c r="BB483" i="1"/>
  <c r="AZ351" i="1"/>
  <c r="AZ353" i="1" s="1"/>
  <c r="AS297" i="1"/>
  <c r="AT297" i="1"/>
  <c r="AQ297" i="1"/>
  <c r="BU450" i="1"/>
  <c r="BM445" i="1"/>
  <c r="CB449" i="1"/>
  <c r="CB462" i="1"/>
  <c r="CB450" i="1"/>
  <c r="BP458" i="1"/>
  <c r="BP449" i="1"/>
  <c r="BP455" i="1"/>
  <c r="BP444" i="1"/>
  <c r="BV460" i="1"/>
  <c r="BV452" i="1"/>
  <c r="BV445" i="1"/>
  <c r="BJ462" i="1"/>
  <c r="BJ455" i="1"/>
  <c r="BJ448" i="1"/>
  <c r="BJ467" i="1" s="1"/>
  <c r="BT455" i="1"/>
  <c r="CA451" i="1"/>
  <c r="BS461" i="1"/>
  <c r="CH463" i="1"/>
  <c r="CH456" i="1"/>
  <c r="CH448" i="1"/>
  <c r="AQ446" i="1"/>
  <c r="AW446" i="1"/>
  <c r="BM466" i="1"/>
  <c r="CG460" i="1"/>
  <c r="BM444" i="1"/>
  <c r="CB464" i="1"/>
  <c r="CB460" i="1"/>
  <c r="CB451" i="1"/>
  <c r="BP456" i="1"/>
  <c r="BP466" i="1"/>
  <c r="BP450" i="1"/>
  <c r="BV466" i="1"/>
  <c r="BV458" i="1"/>
  <c r="BV451" i="1"/>
  <c r="BV444" i="1"/>
  <c r="BJ461" i="1"/>
  <c r="BJ454" i="1"/>
  <c r="BJ446" i="1"/>
  <c r="BT446" i="1"/>
  <c r="CA443" i="1"/>
  <c r="BS450" i="1"/>
  <c r="CH462" i="1"/>
  <c r="CH454" i="1"/>
  <c r="CH447" i="1"/>
  <c r="CG448" i="1"/>
  <c r="BY452" i="1"/>
  <c r="CB461" i="1"/>
  <c r="CB466" i="1"/>
  <c r="CB453" i="1"/>
  <c r="CB443" i="1"/>
  <c r="BP446" i="1"/>
  <c r="BP463" i="1"/>
  <c r="BP443" i="1"/>
  <c r="BV463" i="1"/>
  <c r="BV456" i="1"/>
  <c r="BV449" i="1"/>
  <c r="BJ466" i="1"/>
  <c r="BJ458" i="1"/>
  <c r="BJ451" i="1"/>
  <c r="BJ444" i="1"/>
  <c r="CE453" i="1"/>
  <c r="BO463" i="1"/>
  <c r="CH466" i="1"/>
  <c r="CH459" i="1"/>
  <c r="CH452" i="1"/>
  <c r="CH445" i="1"/>
  <c r="BY451" i="1"/>
  <c r="CB457" i="1"/>
  <c r="CB465" i="1"/>
  <c r="CB445" i="1"/>
  <c r="BP465" i="1"/>
  <c r="BP459" i="1"/>
  <c r="BP452" i="1"/>
  <c r="BV462" i="1"/>
  <c r="BV455" i="1"/>
  <c r="BV448" i="1"/>
  <c r="BJ464" i="1"/>
  <c r="BJ457" i="1"/>
  <c r="BJ450" i="1"/>
  <c r="BJ443" i="1"/>
  <c r="CE445" i="1"/>
  <c r="CH465" i="1"/>
  <c r="CH458" i="1"/>
  <c r="CH451" i="1"/>
  <c r="CH444" i="1"/>
  <c r="CH467" i="1" s="1"/>
  <c r="CG420" i="1"/>
  <c r="BU415" i="1"/>
  <c r="CA413" i="1"/>
  <c r="BO417" i="1"/>
  <c r="BJ432" i="1"/>
  <c r="BJ416" i="1"/>
  <c r="AX415" i="1"/>
  <c r="BU416" i="1"/>
  <c r="CA434" i="1"/>
  <c r="BJ423" i="1"/>
  <c r="AM415" i="1"/>
  <c r="AS415" i="1"/>
  <c r="CG425" i="1"/>
  <c r="CA427" i="1"/>
  <c r="BO432" i="1"/>
  <c r="BJ422" i="1"/>
  <c r="CG433" i="1"/>
  <c r="CA419" i="1"/>
  <c r="BO433" i="1"/>
  <c r="BJ431" i="1"/>
  <c r="BJ417" i="1"/>
  <c r="CG402" i="1"/>
  <c r="BU396" i="1"/>
  <c r="BX398" i="1"/>
  <c r="CA398" i="1"/>
  <c r="BO381" i="1"/>
  <c r="CG404" i="1"/>
  <c r="BU384" i="1"/>
  <c r="BX404" i="1"/>
  <c r="CA389" i="1"/>
  <c r="BO404" i="1"/>
  <c r="CG392" i="1"/>
  <c r="BU389" i="1"/>
  <c r="BO390" i="1"/>
  <c r="BL399" i="1"/>
  <c r="CA390" i="1"/>
  <c r="CJ358" i="1"/>
  <c r="BX357" i="1"/>
  <c r="BL372" i="1"/>
  <c r="BL354" i="1"/>
  <c r="BM360" i="1"/>
  <c r="BM350" i="1"/>
  <c r="CE366" i="1"/>
  <c r="CE352" i="1"/>
  <c r="BS369" i="1"/>
  <c r="BS355" i="1"/>
  <c r="CD373" i="1"/>
  <c r="CD355" i="1"/>
  <c r="BR365" i="1"/>
  <c r="BY372" i="1"/>
  <c r="BY355" i="1"/>
  <c r="BX356" i="1"/>
  <c r="BL367" i="1"/>
  <c r="BM368" i="1"/>
  <c r="BM366" i="1"/>
  <c r="CE364" i="1"/>
  <c r="CE350" i="1"/>
  <c r="BS366" i="1"/>
  <c r="BS352" i="1"/>
  <c r="CD372" i="1"/>
  <c r="CD354" i="1"/>
  <c r="BR364" i="1"/>
  <c r="BY371" i="1"/>
  <c r="BY351" i="1"/>
  <c r="BX362" i="1"/>
  <c r="BL373" i="1"/>
  <c r="BR370" i="1"/>
  <c r="BX369" i="1"/>
  <c r="BX351" i="1"/>
  <c r="BL366" i="1"/>
  <c r="BM373" i="1"/>
  <c r="BM361" i="1"/>
  <c r="CE371" i="1"/>
  <c r="CE363" i="1"/>
  <c r="BS364" i="1"/>
  <c r="BS350" i="1"/>
  <c r="CD367" i="1"/>
  <c r="BR359" i="1"/>
  <c r="BY364" i="1"/>
  <c r="BY352" i="1"/>
  <c r="AL353" i="1"/>
  <c r="CJ355" i="1"/>
  <c r="BL355" i="1"/>
  <c r="CD360" i="1"/>
  <c r="BR352" i="1"/>
  <c r="BX368" i="1"/>
  <c r="BX350" i="1"/>
  <c r="BL361" i="1"/>
  <c r="BM371" i="1"/>
  <c r="BM352" i="1"/>
  <c r="CE373" i="1"/>
  <c r="CE358" i="1"/>
  <c r="BS371" i="1"/>
  <c r="BS363" i="1"/>
  <c r="CD366" i="1"/>
  <c r="BR358" i="1"/>
  <c r="BY359" i="1"/>
  <c r="BY353" i="1"/>
  <c r="CF341" i="1"/>
  <c r="CF328" i="1"/>
  <c r="CF336" i="1"/>
  <c r="CF329" i="1"/>
  <c r="BZ342" i="1"/>
  <c r="BZ331" i="1"/>
  <c r="BZ337" i="1"/>
  <c r="BZ330" i="1"/>
  <c r="BN342" i="1"/>
  <c r="BN325" i="1"/>
  <c r="BN335" i="1"/>
  <c r="BN330" i="1"/>
  <c r="BT342" i="1"/>
  <c r="BT324" i="1"/>
  <c r="BT330" i="1"/>
  <c r="BT327" i="1"/>
  <c r="AW322" i="1"/>
  <c r="AB343" i="1"/>
  <c r="CJ331" i="1" s="1"/>
  <c r="BE322" i="1"/>
  <c r="CF339" i="1"/>
  <c r="CF320" i="1"/>
  <c r="CF334" i="1"/>
  <c r="CF327" i="1"/>
  <c r="BZ340" i="1"/>
  <c r="BZ327" i="1"/>
  <c r="BZ335" i="1"/>
  <c r="BZ328" i="1"/>
  <c r="BN340" i="1"/>
  <c r="BN331" i="1"/>
  <c r="BN333" i="1"/>
  <c r="BN328" i="1"/>
  <c r="BT339" i="1"/>
  <c r="BT340" i="1"/>
  <c r="BT322" i="1"/>
  <c r="BT325" i="1"/>
  <c r="CI332" i="1"/>
  <c r="BW336" i="1"/>
  <c r="BK340" i="1"/>
  <c r="CF337" i="1"/>
  <c r="CF326" i="1"/>
  <c r="CF324" i="1"/>
  <c r="CF323" i="1"/>
  <c r="BZ336" i="1"/>
  <c r="BZ325" i="1"/>
  <c r="BZ323" i="1"/>
  <c r="BZ324" i="1"/>
  <c r="BZ343" i="1" s="1"/>
  <c r="BN336" i="1"/>
  <c r="BN341" i="1"/>
  <c r="BN321" i="1"/>
  <c r="BN324" i="1"/>
  <c r="CC332" i="1"/>
  <c r="BQ333" i="1"/>
  <c r="BT335" i="1"/>
  <c r="BT336" i="1"/>
  <c r="BT328" i="1"/>
  <c r="BT321" i="1"/>
  <c r="AL322" i="1"/>
  <c r="AF322" i="1"/>
  <c r="CI320" i="1"/>
  <c r="BW324" i="1"/>
  <c r="BK328" i="1"/>
  <c r="CF335" i="1"/>
  <c r="CF340" i="1"/>
  <c r="CF330" i="1"/>
  <c r="BZ334" i="1"/>
  <c r="BZ341" i="1"/>
  <c r="BZ329" i="1"/>
  <c r="BN334" i="1"/>
  <c r="BN339" i="1"/>
  <c r="BN327" i="1"/>
  <c r="CC329" i="1"/>
  <c r="BQ321" i="1"/>
  <c r="BT333" i="1"/>
  <c r="BT334" i="1"/>
  <c r="BT320" i="1"/>
  <c r="CA295" i="1"/>
  <c r="AK299" i="1"/>
  <c r="AL299" i="1"/>
  <c r="BN293" i="1"/>
  <c r="CF304" i="1"/>
  <c r="BT309" i="1"/>
  <c r="BN299" i="1"/>
  <c r="CF297" i="1"/>
  <c r="CG295" i="1"/>
  <c r="BA299" i="1"/>
  <c r="CH277" i="1"/>
  <c r="CH271" i="1"/>
  <c r="CH265" i="1"/>
  <c r="CH259" i="1"/>
  <c r="BV279" i="1"/>
  <c r="BV273" i="1"/>
  <c r="BV267" i="1"/>
  <c r="BV261" i="1"/>
  <c r="BJ280" i="1"/>
  <c r="BJ274" i="1"/>
  <c r="BJ268" i="1"/>
  <c r="BJ262" i="1"/>
  <c r="CG275" i="1"/>
  <c r="BU266" i="1"/>
  <c r="CB278" i="1"/>
  <c r="CB266" i="1"/>
  <c r="CB271" i="1"/>
  <c r="CB261" i="1"/>
  <c r="BP273" i="1"/>
  <c r="BP274" i="1"/>
  <c r="BP257" i="1"/>
  <c r="BP266" i="1"/>
  <c r="CA274" i="1"/>
  <c r="BO278" i="1"/>
  <c r="AZ268" i="1"/>
  <c r="AW268" i="1"/>
  <c r="AC281" i="1"/>
  <c r="CK261" i="1" s="1"/>
  <c r="CG261" i="1"/>
  <c r="BU270" i="1"/>
  <c r="CA276" i="1"/>
  <c r="BO268" i="1"/>
  <c r="CH275" i="1"/>
  <c r="CH269" i="1"/>
  <c r="CH263" i="1"/>
  <c r="CH257" i="1"/>
  <c r="BV277" i="1"/>
  <c r="BV271" i="1"/>
  <c r="BV265" i="1"/>
  <c r="BV259" i="1"/>
  <c r="BJ278" i="1"/>
  <c r="BJ272" i="1"/>
  <c r="BJ266" i="1"/>
  <c r="BJ260" i="1"/>
  <c r="CG269" i="1"/>
  <c r="BU259" i="1"/>
  <c r="CB276" i="1"/>
  <c r="CB262" i="1"/>
  <c r="CB269" i="1"/>
  <c r="CB281" i="1" s="1"/>
  <c r="CB257" i="1"/>
  <c r="BP279" i="1"/>
  <c r="BP265" i="1"/>
  <c r="BP271" i="1"/>
  <c r="BP262" i="1"/>
  <c r="CA267" i="1"/>
  <c r="BO262" i="1"/>
  <c r="CH280" i="1"/>
  <c r="CH274" i="1"/>
  <c r="CH268" i="1"/>
  <c r="BV276" i="1"/>
  <c r="BV270" i="1"/>
  <c r="BV264" i="1"/>
  <c r="BJ277" i="1"/>
  <c r="BJ271" i="1"/>
  <c r="BJ265" i="1"/>
  <c r="CG258" i="1"/>
  <c r="CB274" i="1"/>
  <c r="CB275" i="1"/>
  <c r="CB260" i="1"/>
  <c r="BP278" i="1"/>
  <c r="BP263" i="1"/>
  <c r="BP270" i="1"/>
  <c r="CA261" i="1"/>
  <c r="BR237" i="1"/>
  <c r="BL230" i="1"/>
  <c r="CD249" i="1"/>
  <c r="CD240" i="1"/>
  <c r="CD232" i="1"/>
  <c r="BR246" i="1"/>
  <c r="BR235" i="1"/>
  <c r="BR228" i="1"/>
  <c r="BY230" i="1"/>
  <c r="BY232" i="1"/>
  <c r="BY245" i="1"/>
  <c r="BY235" i="1"/>
  <c r="BM227" i="1"/>
  <c r="BM233" i="1"/>
  <c r="BM245" i="1"/>
  <c r="BM234" i="1"/>
  <c r="CE248" i="1"/>
  <c r="CE242" i="1"/>
  <c r="CE236" i="1"/>
  <c r="CE230" i="1"/>
  <c r="BX248" i="1"/>
  <c r="BX228" i="1"/>
  <c r="BX237" i="1"/>
  <c r="BL247" i="1"/>
  <c r="BL237" i="1"/>
  <c r="BL240" i="1"/>
  <c r="BL228" i="1"/>
  <c r="BS244" i="1"/>
  <c r="BS238" i="1"/>
  <c r="BS250" i="1" s="1"/>
  <c r="BS232" i="1"/>
  <c r="BS226" i="1"/>
  <c r="CD248" i="1"/>
  <c r="CD238" i="1"/>
  <c r="CD231" i="1"/>
  <c r="BR242" i="1"/>
  <c r="BR244" i="1"/>
  <c r="BR234" i="1"/>
  <c r="BR227" i="1"/>
  <c r="BY226" i="1"/>
  <c r="BY228" i="1"/>
  <c r="BY244" i="1"/>
  <c r="BY233" i="1"/>
  <c r="BM231" i="1"/>
  <c r="BM229" i="1"/>
  <c r="BM244" i="1"/>
  <c r="BM232" i="1"/>
  <c r="CE247" i="1"/>
  <c r="CE250" i="1" s="1"/>
  <c r="CE241" i="1"/>
  <c r="CE235" i="1"/>
  <c r="CE229" i="1"/>
  <c r="BX244" i="1"/>
  <c r="BX243" i="1"/>
  <c r="BX233" i="1"/>
  <c r="BL248" i="1"/>
  <c r="BL233" i="1"/>
  <c r="BL239" i="1"/>
  <c r="BL226" i="1"/>
  <c r="BS249" i="1"/>
  <c r="BS243" i="1"/>
  <c r="BS237" i="1"/>
  <c r="BS231" i="1"/>
  <c r="CD243" i="1"/>
  <c r="CD242" i="1"/>
  <c r="CD226" i="1"/>
  <c r="BR247" i="1"/>
  <c r="BR229" i="1"/>
  <c r="BX245" i="1"/>
  <c r="BX238" i="1"/>
  <c r="BL231" i="1"/>
  <c r="CD247" i="1"/>
  <c r="CD237" i="1"/>
  <c r="CD229" i="1"/>
  <c r="BR240" i="1"/>
  <c r="BR243" i="1"/>
  <c r="BR233" i="1"/>
  <c r="BR226" i="1"/>
  <c r="BY242" i="1"/>
  <c r="BY250" i="1" s="1"/>
  <c r="BY249" i="1"/>
  <c r="BY243" i="1"/>
  <c r="BY231" i="1"/>
  <c r="BM243" i="1"/>
  <c r="BM249" i="1"/>
  <c r="BM242" i="1"/>
  <c r="BM230" i="1"/>
  <c r="CE246" i="1"/>
  <c r="CE240" i="1"/>
  <c r="CE234" i="1"/>
  <c r="CE228" i="1"/>
  <c r="BX234" i="1"/>
  <c r="BX241" i="1"/>
  <c r="BX231" i="1"/>
  <c r="BL249" i="1"/>
  <c r="BL229" i="1"/>
  <c r="BL238" i="1"/>
  <c r="BS248" i="1"/>
  <c r="BS242" i="1"/>
  <c r="BS236" i="1"/>
  <c r="BS230" i="1"/>
  <c r="CD233" i="1"/>
  <c r="BZ250" i="1"/>
  <c r="BX232" i="1"/>
  <c r="BL241" i="1"/>
  <c r="CD246" i="1"/>
  <c r="CD235" i="1"/>
  <c r="CD228" i="1"/>
  <c r="BR249" i="1"/>
  <c r="BR241" i="1"/>
  <c r="BR232" i="1"/>
  <c r="BY240" i="1"/>
  <c r="BY248" i="1"/>
  <c r="BY241" i="1"/>
  <c r="BM241" i="1"/>
  <c r="BM248" i="1"/>
  <c r="BM240" i="1"/>
  <c r="CE245" i="1"/>
  <c r="CE239" i="1"/>
  <c r="CE233" i="1"/>
  <c r="BX246" i="1"/>
  <c r="BX226" i="1"/>
  <c r="BX240" i="1"/>
  <c r="BX229" i="1"/>
  <c r="BL245" i="1"/>
  <c r="BL244" i="1"/>
  <c r="BL236" i="1"/>
  <c r="BS247" i="1"/>
  <c r="BS241" i="1"/>
  <c r="BS235" i="1"/>
  <c r="BY203" i="1"/>
  <c r="BM198" i="1"/>
  <c r="BS202" i="1"/>
  <c r="CE204" i="1"/>
  <c r="BM213" i="1"/>
  <c r="BR195" i="1"/>
  <c r="BR217" i="1"/>
  <c r="BR206" i="1"/>
  <c r="CD209" i="1"/>
  <c r="CD217" i="1"/>
  <c r="CD205" i="1"/>
  <c r="BY214" i="1"/>
  <c r="BY216" i="1"/>
  <c r="BY195" i="1"/>
  <c r="BY201" i="1"/>
  <c r="BS214" i="1"/>
  <c r="BS207" i="1"/>
  <c r="BS201" i="1"/>
  <c r="BS195" i="1"/>
  <c r="CE216" i="1"/>
  <c r="CE209" i="1"/>
  <c r="CE203" i="1"/>
  <c r="CE197" i="1"/>
  <c r="BM214" i="1"/>
  <c r="BM209" i="1"/>
  <c r="BM208" i="1"/>
  <c r="BM205" i="1"/>
  <c r="BL214" i="1"/>
  <c r="BL210" i="1"/>
  <c r="BL198" i="1"/>
  <c r="BX217" i="1"/>
  <c r="BX200" i="1"/>
  <c r="BX198" i="1"/>
  <c r="BY218" i="1"/>
  <c r="BS215" i="1"/>
  <c r="BS196" i="1"/>
  <c r="CE217" i="1"/>
  <c r="BM210" i="1"/>
  <c r="BN214" i="1"/>
  <c r="BR211" i="1"/>
  <c r="BR215" i="1"/>
  <c r="BR202" i="1"/>
  <c r="BZ214" i="1"/>
  <c r="CD206" i="1"/>
  <c r="CD215" i="1"/>
  <c r="CD201" i="1"/>
  <c r="BQ212" i="1"/>
  <c r="BQ218" i="1"/>
  <c r="BQ209" i="1"/>
  <c r="BQ195" i="1"/>
  <c r="BY215" i="1"/>
  <c r="BY212" i="1"/>
  <c r="BY209" i="1"/>
  <c r="BY197" i="1"/>
  <c r="BK216" i="1"/>
  <c r="BK210" i="1"/>
  <c r="BK204" i="1"/>
  <c r="BK198" i="1"/>
  <c r="BK219" i="1" s="1"/>
  <c r="BS211" i="1"/>
  <c r="BS213" i="1"/>
  <c r="BS206" i="1"/>
  <c r="BS200" i="1"/>
  <c r="BW218" i="1"/>
  <c r="BW212" i="1"/>
  <c r="BW206" i="1"/>
  <c r="BW200" i="1"/>
  <c r="CE215" i="1"/>
  <c r="CE208" i="1"/>
  <c r="CE202" i="1"/>
  <c r="CE196" i="1"/>
  <c r="CI214" i="1"/>
  <c r="CI208" i="1"/>
  <c r="CI202" i="1"/>
  <c r="CI196" i="1"/>
  <c r="BM216" i="1"/>
  <c r="BM207" i="1"/>
  <c r="BM203" i="1"/>
  <c r="BM201" i="1"/>
  <c r="CC211" i="1"/>
  <c r="CC207" i="1"/>
  <c r="CC208" i="1"/>
  <c r="CC201" i="1"/>
  <c r="CC219" i="1" s="1"/>
  <c r="BL212" i="1"/>
  <c r="BL208" i="1"/>
  <c r="BT215" i="1"/>
  <c r="BX216" i="1"/>
  <c r="BX195" i="1"/>
  <c r="BX201" i="1"/>
  <c r="BX219" i="1" s="1"/>
  <c r="BY217" i="1"/>
  <c r="BY205" i="1"/>
  <c r="BS208" i="1"/>
  <c r="CE211" i="1"/>
  <c r="CE198" i="1"/>
  <c r="BM196" i="1"/>
  <c r="BN201" i="1"/>
  <c r="BR207" i="1"/>
  <c r="BR214" i="1"/>
  <c r="BR198" i="1"/>
  <c r="BZ200" i="1"/>
  <c r="CD210" i="1"/>
  <c r="CD214" i="1"/>
  <c r="CD197" i="1"/>
  <c r="BQ210" i="1"/>
  <c r="BQ214" i="1"/>
  <c r="BQ207" i="1"/>
  <c r="BY211" i="1"/>
  <c r="BY208" i="1"/>
  <c r="BY207" i="1"/>
  <c r="BY204" i="1"/>
  <c r="BK215" i="1"/>
  <c r="BK209" i="1"/>
  <c r="BK203" i="1"/>
  <c r="BS218" i="1"/>
  <c r="BS212" i="1"/>
  <c r="BS205" i="1"/>
  <c r="BS199" i="1"/>
  <c r="BW217" i="1"/>
  <c r="BW211" i="1"/>
  <c r="BW205" i="1"/>
  <c r="CE214" i="1"/>
  <c r="CE207" i="1"/>
  <c r="CE201" i="1"/>
  <c r="CE195" i="1"/>
  <c r="CI213" i="1"/>
  <c r="CI207" i="1"/>
  <c r="CI201" i="1"/>
  <c r="BM212" i="1"/>
  <c r="BM199" i="1"/>
  <c r="BM195" i="1"/>
  <c r="BM197" i="1"/>
  <c r="CC200" i="1"/>
  <c r="CC203" i="1"/>
  <c r="CC199" i="1"/>
  <c r="BL204" i="1"/>
  <c r="BL207" i="1"/>
  <c r="BT199" i="1"/>
  <c r="BX215" i="1"/>
  <c r="BX210" i="1"/>
  <c r="BX197" i="1"/>
  <c r="BR208" i="1"/>
  <c r="BR204" i="1"/>
  <c r="BR213" i="1"/>
  <c r="BR205" i="1"/>
  <c r="CD203" i="1"/>
  <c r="CD208" i="1"/>
  <c r="CD213" i="1"/>
  <c r="CD204" i="1"/>
  <c r="BY213" i="1"/>
  <c r="BY202" i="1"/>
  <c r="BY206" i="1"/>
  <c r="BS217" i="1"/>
  <c r="BS210" i="1"/>
  <c r="BS204" i="1"/>
  <c r="CE210" i="1"/>
  <c r="CE213" i="1"/>
  <c r="CE206" i="1"/>
  <c r="BM218" i="1"/>
  <c r="BM204" i="1"/>
  <c r="BM211" i="1"/>
  <c r="BL217" i="1"/>
  <c r="BL205" i="1"/>
  <c r="BL199" i="1"/>
  <c r="BX213" i="1"/>
  <c r="BX208" i="1"/>
  <c r="BZ186" i="1"/>
  <c r="BZ172" i="1"/>
  <c r="BZ166" i="1"/>
  <c r="BN183" i="1"/>
  <c r="BN178" i="1"/>
  <c r="BN172" i="1"/>
  <c r="CF176" i="1"/>
  <c r="CF164" i="1"/>
  <c r="CG174" i="1"/>
  <c r="CG181" i="1"/>
  <c r="BU166" i="1"/>
  <c r="BU179" i="1"/>
  <c r="BT176" i="1"/>
  <c r="BT171" i="1"/>
  <c r="CA174" i="1"/>
  <c r="BO187" i="1"/>
  <c r="BO176" i="1"/>
  <c r="BO173" i="1"/>
  <c r="AN175" i="1"/>
  <c r="BZ182" i="1"/>
  <c r="BZ177" i="1"/>
  <c r="BZ171" i="1"/>
  <c r="BZ165" i="1"/>
  <c r="BN179" i="1"/>
  <c r="BN177" i="1"/>
  <c r="BN171" i="1"/>
  <c r="BN165" i="1"/>
  <c r="CF186" i="1"/>
  <c r="CF181" i="1"/>
  <c r="CF171" i="1"/>
  <c r="CF173" i="1"/>
  <c r="CG166" i="1"/>
  <c r="CG186" i="1"/>
  <c r="CG180" i="1"/>
  <c r="CG171" i="1"/>
  <c r="BU175" i="1"/>
  <c r="BU173" i="1"/>
  <c r="BU184" i="1"/>
  <c r="BU178" i="1"/>
  <c r="BT187" i="1"/>
  <c r="BT164" i="1"/>
  <c r="BT181" i="1"/>
  <c r="BT174" i="1"/>
  <c r="CA182" i="1"/>
  <c r="CA166" i="1"/>
  <c r="CA183" i="1"/>
  <c r="CA165" i="1"/>
  <c r="BO186" i="1"/>
  <c r="BO172" i="1"/>
  <c r="BO175" i="1"/>
  <c r="BO188" i="1" s="1"/>
  <c r="BO169" i="1"/>
  <c r="BP171" i="1"/>
  <c r="BT183" i="1"/>
  <c r="BT167" i="1"/>
  <c r="BT180" i="1"/>
  <c r="BZ178" i="1"/>
  <c r="BN166" i="1"/>
  <c r="CF185" i="1"/>
  <c r="CF166" i="1"/>
  <c r="CG187" i="1"/>
  <c r="CG175" i="1"/>
  <c r="BU185" i="1"/>
  <c r="BU164" i="1"/>
  <c r="BT185" i="1"/>
  <c r="BT165" i="1"/>
  <c r="CA171" i="1"/>
  <c r="CA187" i="1"/>
  <c r="CA169" i="1"/>
  <c r="BO181" i="1"/>
  <c r="AK175" i="1"/>
  <c r="BZ185" i="1"/>
  <c r="BZ176" i="1"/>
  <c r="BZ170" i="1"/>
  <c r="BZ164" i="1"/>
  <c r="BN186" i="1"/>
  <c r="BN176" i="1"/>
  <c r="BN170" i="1"/>
  <c r="BN164" i="1"/>
  <c r="CF175" i="1"/>
  <c r="CF170" i="1"/>
  <c r="CF187" i="1"/>
  <c r="CF169" i="1"/>
  <c r="CG169" i="1"/>
  <c r="CG185" i="1"/>
  <c r="CG179" i="1"/>
  <c r="CG167" i="1"/>
  <c r="BU167" i="1"/>
  <c r="BU169" i="1"/>
  <c r="BU183" i="1"/>
  <c r="BU177" i="1"/>
  <c r="BT179" i="1"/>
  <c r="BT186" i="1"/>
  <c r="BT177" i="1"/>
  <c r="BT170" i="1"/>
  <c r="CA185" i="1"/>
  <c r="CA184" i="1"/>
  <c r="CA179" i="1"/>
  <c r="CA172" i="1"/>
  <c r="BO182" i="1"/>
  <c r="BO164" i="1"/>
  <c r="BO167" i="1"/>
  <c r="BO165" i="1"/>
  <c r="BP184" i="1"/>
  <c r="BZ179" i="1"/>
  <c r="BZ180" i="1"/>
  <c r="BZ173" i="1"/>
  <c r="BZ167" i="1"/>
  <c r="BN187" i="1"/>
  <c r="BN181" i="1"/>
  <c r="BN173" i="1"/>
  <c r="BN167" i="1"/>
  <c r="CF167" i="1"/>
  <c r="CF178" i="1"/>
  <c r="CF174" i="1"/>
  <c r="CF168" i="1"/>
  <c r="BT169" i="1"/>
  <c r="CH184" i="1"/>
  <c r="BZ183" i="1"/>
  <c r="BZ181" i="1"/>
  <c r="BZ175" i="1"/>
  <c r="BV185" i="1"/>
  <c r="BN180" i="1"/>
  <c r="BN182" i="1"/>
  <c r="BN175" i="1"/>
  <c r="BJ186" i="1"/>
  <c r="CF182" i="1"/>
  <c r="CF184" i="1"/>
  <c r="CF183" i="1"/>
  <c r="CG170" i="1"/>
  <c r="CG172" i="1"/>
  <c r="CG184" i="1"/>
  <c r="BU170" i="1"/>
  <c r="BU165" i="1"/>
  <c r="BU182" i="1"/>
  <c r="BT172" i="1"/>
  <c r="BT182" i="1"/>
  <c r="BT168" i="1"/>
  <c r="CA181" i="1"/>
  <c r="CA180" i="1"/>
  <c r="CA177" i="1"/>
  <c r="BO179" i="1"/>
  <c r="BO177" i="1"/>
  <c r="BO184" i="1"/>
  <c r="CB176" i="1"/>
  <c r="BP187" i="1"/>
  <c r="BA175" i="1"/>
  <c r="CB155" i="1"/>
  <c r="CB150" i="1"/>
  <c r="CB144" i="1"/>
  <c r="CB138" i="1"/>
  <c r="BP154" i="1"/>
  <c r="BP148" i="1"/>
  <c r="BP142" i="1"/>
  <c r="BP136" i="1"/>
  <c r="CH154" i="1"/>
  <c r="CH147" i="1"/>
  <c r="CH140" i="1"/>
  <c r="BV156" i="1"/>
  <c r="BV149" i="1"/>
  <c r="BV142" i="1"/>
  <c r="BV135" i="1"/>
  <c r="BJ152" i="1"/>
  <c r="BJ144" i="1"/>
  <c r="BJ137" i="1"/>
  <c r="AH136" i="1"/>
  <c r="CB154" i="1"/>
  <c r="CB149" i="1"/>
  <c r="CB143" i="1"/>
  <c r="CB137" i="1"/>
  <c r="BP153" i="1"/>
  <c r="BP147" i="1"/>
  <c r="BP141" i="1"/>
  <c r="BP135" i="1"/>
  <c r="CH153" i="1"/>
  <c r="CH146" i="1"/>
  <c r="CH138" i="1"/>
  <c r="BV155" i="1"/>
  <c r="BV148" i="1"/>
  <c r="BV141" i="1"/>
  <c r="BV134" i="1"/>
  <c r="BJ150" i="1"/>
  <c r="BJ143" i="1"/>
  <c r="BJ136" i="1"/>
  <c r="AX144" i="1"/>
  <c r="CB156" i="1"/>
  <c r="CB148" i="1"/>
  <c r="CB142" i="1"/>
  <c r="CB136" i="1"/>
  <c r="CB157" i="1" s="1"/>
  <c r="BP152" i="1"/>
  <c r="BP146" i="1"/>
  <c r="BP140" i="1"/>
  <c r="BP134" i="1"/>
  <c r="CH152" i="1"/>
  <c r="CH144" i="1"/>
  <c r="CH137" i="1"/>
  <c r="BV154" i="1"/>
  <c r="BV147" i="1"/>
  <c r="BV140" i="1"/>
  <c r="BJ156" i="1"/>
  <c r="BJ149" i="1"/>
  <c r="BJ142" i="1"/>
  <c r="BJ135" i="1"/>
  <c r="CB153" i="1"/>
  <c r="CB147" i="1"/>
  <c r="CB141" i="1"/>
  <c r="BP151" i="1"/>
  <c r="BP145" i="1"/>
  <c r="BP139" i="1"/>
  <c r="CH150" i="1"/>
  <c r="CH143" i="1"/>
  <c r="CH136" i="1"/>
  <c r="BV153" i="1"/>
  <c r="BV146" i="1"/>
  <c r="BV138" i="1"/>
  <c r="BJ155" i="1"/>
  <c r="BJ148" i="1"/>
  <c r="BJ141" i="1"/>
  <c r="BJ134" i="1"/>
  <c r="BJ147" i="1"/>
  <c r="BJ140" i="1"/>
  <c r="CD109" i="1"/>
  <c r="BR120" i="1"/>
  <c r="BL123" i="1"/>
  <c r="BL114" i="1"/>
  <c r="BX104" i="1"/>
  <c r="CD117" i="1"/>
  <c r="CD103" i="1"/>
  <c r="BR110" i="1"/>
  <c r="BL109" i="1"/>
  <c r="BL110" i="1"/>
  <c r="BX110" i="1"/>
  <c r="CD107" i="1"/>
  <c r="CD102" i="1"/>
  <c r="BR106" i="1"/>
  <c r="BL119" i="1"/>
  <c r="BX125" i="1"/>
  <c r="BX114" i="1"/>
  <c r="CD121" i="1"/>
  <c r="BR114" i="1"/>
  <c r="BR103" i="1"/>
  <c r="BL118" i="1"/>
  <c r="BX123" i="1"/>
  <c r="BX113" i="1"/>
  <c r="CD120" i="1"/>
  <c r="BR112" i="1"/>
  <c r="BR102" i="1"/>
  <c r="BL108" i="1"/>
  <c r="BX119" i="1"/>
  <c r="AB95" i="1"/>
  <c r="CJ83" i="1" s="1"/>
  <c r="CF85" i="1"/>
  <c r="BT78" i="1"/>
  <c r="BN82" i="1"/>
  <c r="CG77" i="1"/>
  <c r="BN56" i="1"/>
  <c r="BG9" i="1"/>
  <c r="BD12" i="1"/>
  <c r="CE27" i="1"/>
  <c r="AG51" i="1"/>
  <c r="AY43" i="1"/>
  <c r="BN78" i="1"/>
  <c r="BN85" i="1"/>
  <c r="CF72" i="1"/>
  <c r="CB86" i="1"/>
  <c r="CB89" i="1"/>
  <c r="CB77" i="1"/>
  <c r="CB71" i="1"/>
  <c r="BP84" i="1"/>
  <c r="BP94" i="1"/>
  <c r="BP82" i="1"/>
  <c r="BP75" i="1"/>
  <c r="BO92" i="1"/>
  <c r="CH92" i="1"/>
  <c r="CH93" i="1"/>
  <c r="CH81" i="1"/>
  <c r="CH80" i="1"/>
  <c r="BZ80" i="1"/>
  <c r="BV89" i="1"/>
  <c r="BV76" i="1"/>
  <c r="BV85" i="1"/>
  <c r="BV75" i="1"/>
  <c r="BN73" i="1"/>
  <c r="BJ90" i="1"/>
  <c r="BJ77" i="1"/>
  <c r="BJ85" i="1"/>
  <c r="BJ72" i="1"/>
  <c r="CF90" i="1"/>
  <c r="CF78" i="1"/>
  <c r="BZ79" i="1"/>
  <c r="CB87" i="1"/>
  <c r="CB84" i="1"/>
  <c r="CB88" i="1"/>
  <c r="CB76" i="1"/>
  <c r="BT80" i="1"/>
  <c r="BP86" i="1"/>
  <c r="BP93" i="1"/>
  <c r="BP81" i="1"/>
  <c r="BP74" i="1"/>
  <c r="BO72" i="1"/>
  <c r="CH90" i="1"/>
  <c r="CH91" i="1"/>
  <c r="CH87" i="1"/>
  <c r="CH78" i="1"/>
  <c r="CH95" i="1" s="1"/>
  <c r="BZ85" i="1"/>
  <c r="BV88" i="1"/>
  <c r="BV72" i="1"/>
  <c r="BV84" i="1"/>
  <c r="BV73" i="1"/>
  <c r="BJ80" i="1"/>
  <c r="BJ75" i="1"/>
  <c r="BJ73" i="1"/>
  <c r="BJ84" i="1"/>
  <c r="BU83" i="1"/>
  <c r="BT72" i="1"/>
  <c r="CA75" i="1"/>
  <c r="CB83" i="1"/>
  <c r="CB93" i="1"/>
  <c r="CB81" i="1"/>
  <c r="BT92" i="1"/>
  <c r="BP80" i="1"/>
  <c r="BP92" i="1"/>
  <c r="BP79" i="1"/>
  <c r="BO82" i="1"/>
  <c r="CH88" i="1"/>
  <c r="CH89" i="1"/>
  <c r="CH86" i="1"/>
  <c r="BZ74" i="1"/>
  <c r="BV78" i="1"/>
  <c r="BV80" i="1"/>
  <c r="BV83" i="1"/>
  <c r="BJ79" i="1"/>
  <c r="BJ93" i="1"/>
  <c r="BJ83" i="1"/>
  <c r="CD111" i="1"/>
  <c r="CD125" i="1"/>
  <c r="CD119" i="1"/>
  <c r="CD105" i="1"/>
  <c r="BR108" i="1"/>
  <c r="BR125" i="1"/>
  <c r="BR119" i="1"/>
  <c r="BR113" i="1"/>
  <c r="BY125" i="1"/>
  <c r="BY115" i="1"/>
  <c r="BY104" i="1"/>
  <c r="BY103" i="1"/>
  <c r="BL124" i="1"/>
  <c r="BL112" i="1"/>
  <c r="BL107" i="1"/>
  <c r="BL106" i="1"/>
  <c r="BX112" i="1"/>
  <c r="BX107" i="1"/>
  <c r="BX106" i="1"/>
  <c r="BX109" i="1"/>
  <c r="CE122" i="1"/>
  <c r="CE110" i="1"/>
  <c r="CE102" i="1"/>
  <c r="BS122" i="1"/>
  <c r="BS112" i="1"/>
  <c r="BS102" i="1"/>
  <c r="BM122" i="1"/>
  <c r="BM115" i="1"/>
  <c r="BM113" i="1"/>
  <c r="CD115" i="1"/>
  <c r="CD124" i="1"/>
  <c r="CD118" i="1"/>
  <c r="CD112" i="1"/>
  <c r="BR116" i="1"/>
  <c r="BR124" i="1"/>
  <c r="BR118" i="1"/>
  <c r="BR109" i="1"/>
  <c r="BY123" i="1"/>
  <c r="BY102" i="1"/>
  <c r="BY116" i="1"/>
  <c r="BY112" i="1"/>
  <c r="BL122" i="1"/>
  <c r="BL103" i="1"/>
  <c r="BL117" i="1"/>
  <c r="BL104" i="1"/>
  <c r="BX122" i="1"/>
  <c r="BX102" i="1"/>
  <c r="BX117" i="1"/>
  <c r="BX105" i="1"/>
  <c r="CE119" i="1"/>
  <c r="CE109" i="1"/>
  <c r="BS121" i="1"/>
  <c r="BS109" i="1"/>
  <c r="BM118" i="1"/>
  <c r="BM108" i="1"/>
  <c r="BM109" i="1"/>
  <c r="CD123" i="1"/>
  <c r="CD108" i="1"/>
  <c r="BR115" i="1"/>
  <c r="BR105" i="1"/>
  <c r="BY122" i="1"/>
  <c r="BY114" i="1"/>
  <c r="BY108" i="1"/>
  <c r="BL121" i="1"/>
  <c r="BL116" i="1"/>
  <c r="BX108" i="1"/>
  <c r="BX103" i="1"/>
  <c r="CE118" i="1"/>
  <c r="CE108" i="1"/>
  <c r="BS120" i="1"/>
  <c r="BS108" i="1"/>
  <c r="BM124" i="1"/>
  <c r="BM117" i="1"/>
  <c r="CD114" i="1"/>
  <c r="CD116" i="1"/>
  <c r="BR123" i="1"/>
  <c r="BR117" i="1"/>
  <c r="BY106" i="1"/>
  <c r="BL113" i="1"/>
  <c r="BL102" i="1"/>
  <c r="BX121" i="1"/>
  <c r="BX116" i="1"/>
  <c r="BM105" i="1"/>
  <c r="CD106" i="1"/>
  <c r="CD122" i="1"/>
  <c r="CD110" i="1"/>
  <c r="BR111" i="1"/>
  <c r="BR122" i="1"/>
  <c r="BR107" i="1"/>
  <c r="BY107" i="1"/>
  <c r="BY118" i="1"/>
  <c r="BY110" i="1"/>
  <c r="BY113" i="1"/>
  <c r="BL125" i="1"/>
  <c r="BL120" i="1"/>
  <c r="BL105" i="1"/>
  <c r="BX124" i="1"/>
  <c r="BX120" i="1"/>
  <c r="BX111" i="1"/>
  <c r="CE125" i="1"/>
  <c r="CE116" i="1"/>
  <c r="CE105" i="1"/>
  <c r="BS115" i="1"/>
  <c r="BS117" i="1"/>
  <c r="BS107" i="1"/>
  <c r="BM123" i="1"/>
  <c r="BM111" i="1"/>
  <c r="BY121" i="1"/>
  <c r="BY124" i="1"/>
  <c r="BY117" i="1"/>
  <c r="CE124" i="1"/>
  <c r="CE115" i="1"/>
  <c r="CE104" i="1"/>
  <c r="BS114" i="1"/>
  <c r="BS116" i="1"/>
  <c r="BS106" i="1"/>
  <c r="BM112" i="1"/>
  <c r="BM110" i="1"/>
  <c r="BY152" i="1"/>
  <c r="BM149" i="1"/>
  <c r="BM157" i="1" s="1"/>
  <c r="BM138" i="1"/>
  <c r="BS153" i="1"/>
  <c r="BY150" i="1"/>
  <c r="BY146" i="1"/>
  <c r="BY145" i="1"/>
  <c r="BY144" i="1"/>
  <c r="BM145" i="1"/>
  <c r="BM156" i="1"/>
  <c r="BM153" i="1"/>
  <c r="BM135" i="1"/>
  <c r="BN155" i="1"/>
  <c r="BN149" i="1"/>
  <c r="BN143" i="1"/>
  <c r="BN137" i="1"/>
  <c r="CF155" i="1"/>
  <c r="CF150" i="1"/>
  <c r="CF143" i="1"/>
  <c r="CF137" i="1"/>
  <c r="BT151" i="1"/>
  <c r="BT145" i="1"/>
  <c r="BT139" i="1"/>
  <c r="BT133" i="1"/>
  <c r="BZ152" i="1"/>
  <c r="BZ146" i="1"/>
  <c r="BZ140" i="1"/>
  <c r="BZ134" i="1"/>
  <c r="CE155" i="1"/>
  <c r="CE145" i="1"/>
  <c r="CE139" i="1"/>
  <c r="CE133" i="1"/>
  <c r="BS151" i="1"/>
  <c r="BS144" i="1"/>
  <c r="BS143" i="1"/>
  <c r="BS137" i="1"/>
  <c r="AZ136" i="1"/>
  <c r="BY136" i="1"/>
  <c r="BM139" i="1"/>
  <c r="CE147" i="1"/>
  <c r="BS138" i="1"/>
  <c r="BY148" i="1"/>
  <c r="BY155" i="1"/>
  <c r="BY141" i="1"/>
  <c r="BY142" i="1"/>
  <c r="BM134" i="1"/>
  <c r="BM152" i="1"/>
  <c r="BM147" i="1"/>
  <c r="BM141" i="1"/>
  <c r="BN154" i="1"/>
  <c r="BN148" i="1"/>
  <c r="BN142" i="1"/>
  <c r="BN136" i="1"/>
  <c r="CF144" i="1"/>
  <c r="CF149" i="1"/>
  <c r="CF142" i="1"/>
  <c r="CF136" i="1"/>
  <c r="BT156" i="1"/>
  <c r="BT150" i="1"/>
  <c r="BT144" i="1"/>
  <c r="BT138" i="1"/>
  <c r="BZ151" i="1"/>
  <c r="BZ145" i="1"/>
  <c r="BZ139" i="1"/>
  <c r="BZ133" i="1"/>
  <c r="CE156" i="1"/>
  <c r="CE154" i="1"/>
  <c r="CE144" i="1"/>
  <c r="CE138" i="1"/>
  <c r="BS149" i="1"/>
  <c r="BS155" i="1"/>
  <c r="BS142" i="1"/>
  <c r="BS136" i="1"/>
  <c r="BY147" i="1"/>
  <c r="CE134" i="1"/>
  <c r="BS154" i="1"/>
  <c r="BY137" i="1"/>
  <c r="BY153" i="1"/>
  <c r="BY133" i="1"/>
  <c r="BY138" i="1"/>
  <c r="BM144" i="1"/>
  <c r="BM150" i="1"/>
  <c r="BM155" i="1"/>
  <c r="BM137" i="1"/>
  <c r="BN153" i="1"/>
  <c r="BN147" i="1"/>
  <c r="BN141" i="1"/>
  <c r="BN135" i="1"/>
  <c r="CF154" i="1"/>
  <c r="CF148" i="1"/>
  <c r="CF141" i="1"/>
  <c r="CF135" i="1"/>
  <c r="CF157" i="1" s="1"/>
  <c r="BT155" i="1"/>
  <c r="BT149" i="1"/>
  <c r="BT143" i="1"/>
  <c r="BT137" i="1"/>
  <c r="BZ156" i="1"/>
  <c r="BZ150" i="1"/>
  <c r="BZ144" i="1"/>
  <c r="BZ138" i="1"/>
  <c r="CE152" i="1"/>
  <c r="CE153" i="1"/>
  <c r="CE143" i="1"/>
  <c r="CE137" i="1"/>
  <c r="BS147" i="1"/>
  <c r="BS152" i="1"/>
  <c r="BS141" i="1"/>
  <c r="BS135" i="1"/>
  <c r="AR136" i="1"/>
  <c r="BY135" i="1"/>
  <c r="BY157" i="1" s="1"/>
  <c r="BM142" i="1"/>
  <c r="CE146" i="1"/>
  <c r="CE140" i="1"/>
  <c r="BS146" i="1"/>
  <c r="BY156" i="1"/>
  <c r="BY151" i="1"/>
  <c r="BY154" i="1"/>
  <c r="BM136" i="1"/>
  <c r="BM148" i="1"/>
  <c r="BM140" i="1"/>
  <c r="BN152" i="1"/>
  <c r="BN146" i="1"/>
  <c r="BN157" i="1" s="1"/>
  <c r="BN140" i="1"/>
  <c r="CF153" i="1"/>
  <c r="CF147" i="1"/>
  <c r="CF140" i="1"/>
  <c r="BT154" i="1"/>
  <c r="BT148" i="1"/>
  <c r="BT142" i="1"/>
  <c r="BZ155" i="1"/>
  <c r="BZ149" i="1"/>
  <c r="BZ143" i="1"/>
  <c r="CE150" i="1"/>
  <c r="CE151" i="1"/>
  <c r="CE142" i="1"/>
  <c r="BS145" i="1"/>
  <c r="BS150" i="1"/>
  <c r="BS140" i="1"/>
  <c r="CD184" i="1"/>
  <c r="CD182" i="1"/>
  <c r="CD175" i="1"/>
  <c r="CD169" i="1"/>
  <c r="BR184" i="1"/>
  <c r="BR182" i="1"/>
  <c r="BR173" i="1"/>
  <c r="BR167" i="1"/>
  <c r="BL181" i="1"/>
  <c r="BL183" i="1"/>
  <c r="BL182" i="1"/>
  <c r="BL171" i="1"/>
  <c r="BY175" i="1"/>
  <c r="BY186" i="1"/>
  <c r="BY180" i="1"/>
  <c r="BY169" i="1"/>
  <c r="BM172" i="1"/>
  <c r="BM186" i="1"/>
  <c r="BM180" i="1"/>
  <c r="BM170" i="1"/>
  <c r="BX177" i="1"/>
  <c r="BX182" i="1"/>
  <c r="BX172" i="1"/>
  <c r="BX170" i="1"/>
  <c r="CE164" i="1"/>
  <c r="CE185" i="1"/>
  <c r="CE176" i="1"/>
  <c r="CE169" i="1"/>
  <c r="BS183" i="1"/>
  <c r="BS186" i="1"/>
  <c r="BS177" i="1"/>
  <c r="BS170" i="1"/>
  <c r="CD180" i="1"/>
  <c r="CD185" i="1"/>
  <c r="CD174" i="1"/>
  <c r="CD168" i="1"/>
  <c r="BR180" i="1"/>
  <c r="BR178" i="1"/>
  <c r="BR172" i="1"/>
  <c r="BR166" i="1"/>
  <c r="BL184" i="1"/>
  <c r="BL179" i="1"/>
  <c r="BL169" i="1"/>
  <c r="BL167" i="1"/>
  <c r="BY167" i="1"/>
  <c r="BY185" i="1"/>
  <c r="BY179" i="1"/>
  <c r="BY165" i="1"/>
  <c r="BM164" i="1"/>
  <c r="BM185" i="1"/>
  <c r="BM179" i="1"/>
  <c r="BM166" i="1"/>
  <c r="BX173" i="1"/>
  <c r="BX178" i="1"/>
  <c r="BX164" i="1"/>
  <c r="BX166" i="1"/>
  <c r="CE186" i="1"/>
  <c r="CE181" i="1"/>
  <c r="CE171" i="1"/>
  <c r="CE165" i="1"/>
  <c r="BS179" i="1"/>
  <c r="BS182" i="1"/>
  <c r="BS168" i="1"/>
  <c r="BS166" i="1"/>
  <c r="BE175" i="1"/>
  <c r="AG175" i="1"/>
  <c r="AV175" i="1"/>
  <c r="AP175" i="1"/>
  <c r="CD187" i="1"/>
  <c r="CD181" i="1"/>
  <c r="CD173" i="1"/>
  <c r="CD167" i="1"/>
  <c r="BR187" i="1"/>
  <c r="BR177" i="1"/>
  <c r="BR171" i="1"/>
  <c r="BR165" i="1"/>
  <c r="BL170" i="1"/>
  <c r="BL180" i="1"/>
  <c r="BL177" i="1"/>
  <c r="BL172" i="1"/>
  <c r="BY168" i="1"/>
  <c r="BY174" i="1"/>
  <c r="BY184" i="1"/>
  <c r="BY178" i="1"/>
  <c r="BM165" i="1"/>
  <c r="BM175" i="1"/>
  <c r="BM184" i="1"/>
  <c r="BM178" i="1"/>
  <c r="BX165" i="1"/>
  <c r="BX183" i="1"/>
  <c r="BX176" i="1"/>
  <c r="BX175" i="1"/>
  <c r="CE187" i="1"/>
  <c r="CE182" i="1"/>
  <c r="CE168" i="1"/>
  <c r="CE174" i="1"/>
  <c r="BS187" i="1"/>
  <c r="BS178" i="1"/>
  <c r="BS173" i="1"/>
  <c r="BS175" i="1"/>
  <c r="CD183" i="1"/>
  <c r="CD178" i="1"/>
  <c r="CD172" i="1"/>
  <c r="BR183" i="1"/>
  <c r="BR176" i="1"/>
  <c r="BR170" i="1"/>
  <c r="BL178" i="1"/>
  <c r="BL173" i="1"/>
  <c r="BL174" i="1"/>
  <c r="BY171" i="1"/>
  <c r="BY170" i="1"/>
  <c r="BY183" i="1"/>
  <c r="BY177" i="1"/>
  <c r="BM173" i="1"/>
  <c r="BM171" i="1"/>
  <c r="BM183" i="1"/>
  <c r="BM177" i="1"/>
  <c r="BX184" i="1"/>
  <c r="BX179" i="1"/>
  <c r="BX169" i="1"/>
  <c r="CE183" i="1"/>
  <c r="CE177" i="1"/>
  <c r="CE184" i="1"/>
  <c r="CE170" i="1"/>
  <c r="BS184" i="1"/>
  <c r="BS176" i="1"/>
  <c r="BS165" i="1"/>
  <c r="BS171" i="1"/>
  <c r="BY172" i="1"/>
  <c r="BY166" i="1"/>
  <c r="BY182" i="1"/>
  <c r="BM168" i="1"/>
  <c r="BM167" i="1"/>
  <c r="BM182" i="1"/>
  <c r="CE172" i="1"/>
  <c r="CE175" i="1"/>
  <c r="CE180" i="1"/>
  <c r="BS169" i="1"/>
  <c r="BS172" i="1"/>
  <c r="BS185" i="1"/>
  <c r="BN207" i="1"/>
  <c r="BN195" i="1"/>
  <c r="BN213" i="1"/>
  <c r="BN197" i="1"/>
  <c r="BZ210" i="1"/>
  <c r="BZ198" i="1"/>
  <c r="BZ213" i="1"/>
  <c r="BZ196" i="1"/>
  <c r="BO202" i="1"/>
  <c r="BL201" i="1"/>
  <c r="BL213" i="1"/>
  <c r="BL200" i="1"/>
  <c r="BL203" i="1"/>
  <c r="BT218" i="1"/>
  <c r="BT214" i="1"/>
  <c r="BT202" i="1"/>
  <c r="BT205" i="1"/>
  <c r="BX196" i="1"/>
  <c r="BX214" i="1"/>
  <c r="BX203" i="1"/>
  <c r="BX206" i="1"/>
  <c r="CF218" i="1"/>
  <c r="CF214" i="1"/>
  <c r="CF205" i="1"/>
  <c r="CF204" i="1"/>
  <c r="BU206" i="1"/>
  <c r="CG207" i="1"/>
  <c r="BN211" i="1"/>
  <c r="BN218" i="1"/>
  <c r="BN212" i="1"/>
  <c r="BN204" i="1"/>
  <c r="BZ205" i="1"/>
  <c r="BZ218" i="1"/>
  <c r="BZ212" i="1"/>
  <c r="BZ203" i="1"/>
  <c r="BO196" i="1"/>
  <c r="BT203" i="1"/>
  <c r="BT213" i="1"/>
  <c r="BT211" i="1"/>
  <c r="BT201" i="1"/>
  <c r="CF216" i="1"/>
  <c r="CF213" i="1"/>
  <c r="CF197" i="1"/>
  <c r="CF200" i="1"/>
  <c r="BU210" i="1"/>
  <c r="CG202" i="1"/>
  <c r="BN202" i="1"/>
  <c r="BN206" i="1"/>
  <c r="BZ211" i="1"/>
  <c r="CA215" i="1"/>
  <c r="BT217" i="1"/>
  <c r="BT212" i="1"/>
  <c r="BT210" i="1"/>
  <c r="BT197" i="1"/>
  <c r="CF206" i="1"/>
  <c r="CF212" i="1"/>
  <c r="CF210" i="1"/>
  <c r="CF196" i="1"/>
  <c r="BU205" i="1"/>
  <c r="BN217" i="1"/>
  <c r="BN200" i="1"/>
  <c r="BZ197" i="1"/>
  <c r="BZ217" i="1"/>
  <c r="BZ199" i="1"/>
  <c r="BN210" i="1"/>
  <c r="BN216" i="1"/>
  <c r="BN198" i="1"/>
  <c r="BN196" i="1"/>
  <c r="BR209" i="1"/>
  <c r="BR216" i="1"/>
  <c r="BR199" i="1"/>
  <c r="BZ209" i="1"/>
  <c r="BZ216" i="1"/>
  <c r="BZ201" i="1"/>
  <c r="BZ195" i="1"/>
  <c r="CD198" i="1"/>
  <c r="CD216" i="1"/>
  <c r="CD202" i="1"/>
  <c r="CA208" i="1"/>
  <c r="BL216" i="1"/>
  <c r="BL196" i="1"/>
  <c r="BL209" i="1"/>
  <c r="BT195" i="1"/>
  <c r="BT219" i="1" s="1"/>
  <c r="BT206" i="1"/>
  <c r="BT209" i="1"/>
  <c r="BT204" i="1"/>
  <c r="BX204" i="1"/>
  <c r="BX211" i="1"/>
  <c r="BX209" i="1"/>
  <c r="CF217" i="1"/>
  <c r="CF211" i="1"/>
  <c r="CF209" i="1"/>
  <c r="CF203" i="1"/>
  <c r="BU199" i="1"/>
  <c r="BN209" i="1"/>
  <c r="BN208" i="1"/>
  <c r="BN215" i="1"/>
  <c r="BZ202" i="1"/>
  <c r="BZ207" i="1"/>
  <c r="BZ215" i="1"/>
  <c r="BT216" i="1"/>
  <c r="BT198" i="1"/>
  <c r="BT208" i="1"/>
  <c r="CF198" i="1"/>
  <c r="CF201" i="1"/>
  <c r="CF208" i="1"/>
  <c r="BV233" i="1"/>
  <c r="BJ227" i="1"/>
  <c r="AJ229" i="1"/>
  <c r="CH234" i="1"/>
  <c r="BV249" i="1"/>
  <c r="BV228" i="1"/>
  <c r="BJ241" i="1"/>
  <c r="CI249" i="1"/>
  <c r="CI239" i="1"/>
  <c r="CI231" i="1"/>
  <c r="BW245" i="1"/>
  <c r="BW237" i="1"/>
  <c r="BW227" i="1"/>
  <c r="BK243" i="1"/>
  <c r="BK233" i="1"/>
  <c r="CG228" i="1"/>
  <c r="CG231" i="1"/>
  <c r="CC237" i="1"/>
  <c r="CC240" i="1"/>
  <c r="BU243" i="1"/>
  <c r="BU230" i="1"/>
  <c r="BQ234" i="1"/>
  <c r="BQ241" i="1"/>
  <c r="BO246" i="1"/>
  <c r="BO228" i="1"/>
  <c r="CB240" i="1"/>
  <c r="BP249" i="1"/>
  <c r="BP231" i="1"/>
  <c r="CA240" i="1"/>
  <c r="CH241" i="1"/>
  <c r="BJ248" i="1"/>
  <c r="CB233" i="1"/>
  <c r="CH233" i="1"/>
  <c r="BV248" i="1"/>
  <c r="BV227" i="1"/>
  <c r="BJ239" i="1"/>
  <c r="CI246" i="1"/>
  <c r="CI238" i="1"/>
  <c r="CI228" i="1"/>
  <c r="BW244" i="1"/>
  <c r="BW234" i="1"/>
  <c r="BW226" i="1"/>
  <c r="BK240" i="1"/>
  <c r="BK232" i="1"/>
  <c r="CG242" i="1"/>
  <c r="CG229" i="1"/>
  <c r="CC249" i="1"/>
  <c r="CC238" i="1"/>
  <c r="BU241" i="1"/>
  <c r="BU228" i="1"/>
  <c r="BQ249" i="1"/>
  <c r="BQ239" i="1"/>
  <c r="BO245" i="1"/>
  <c r="BO227" i="1"/>
  <c r="CB239" i="1"/>
  <c r="BP245" i="1"/>
  <c r="BP229" i="1"/>
  <c r="CA239" i="1"/>
  <c r="AF237" i="1"/>
  <c r="BP239" i="1"/>
  <c r="CH249" i="1"/>
  <c r="CH228" i="1"/>
  <c r="BV242" i="1"/>
  <c r="BJ234" i="1"/>
  <c r="CI245" i="1"/>
  <c r="CI237" i="1"/>
  <c r="CI227" i="1"/>
  <c r="BW243" i="1"/>
  <c r="BW233" i="1"/>
  <c r="BK249" i="1"/>
  <c r="BK239" i="1"/>
  <c r="BK231" i="1"/>
  <c r="CC227" i="1"/>
  <c r="CC248" i="1"/>
  <c r="CC236" i="1"/>
  <c r="BQ232" i="1"/>
  <c r="BQ248" i="1"/>
  <c r="BQ237" i="1"/>
  <c r="CB246" i="1"/>
  <c r="CB230" i="1"/>
  <c r="BP234" i="1"/>
  <c r="CH248" i="1"/>
  <c r="CB249" i="1"/>
  <c r="CG263" i="1"/>
  <c r="BU275" i="1"/>
  <c r="CA275" i="1"/>
  <c r="BO277" i="1"/>
  <c r="BZ259" i="1"/>
  <c r="CG279" i="1"/>
  <c r="CG265" i="1"/>
  <c r="CG273" i="1"/>
  <c r="CG266" i="1"/>
  <c r="BU280" i="1"/>
  <c r="BU268" i="1"/>
  <c r="BU274" i="1"/>
  <c r="BU267" i="1"/>
  <c r="CF279" i="1"/>
  <c r="BT272" i="1"/>
  <c r="CA280" i="1"/>
  <c r="CA269" i="1"/>
  <c r="CA265" i="1"/>
  <c r="CA259" i="1"/>
  <c r="BO273" i="1"/>
  <c r="BO276" i="1"/>
  <c r="BO266" i="1"/>
  <c r="BO260" i="1"/>
  <c r="AJ268" i="1"/>
  <c r="AB281" i="1"/>
  <c r="CJ271" i="1" s="1"/>
  <c r="CG274" i="1"/>
  <c r="BU257" i="1"/>
  <c r="BN277" i="1"/>
  <c r="CA264" i="1"/>
  <c r="CG280" i="1"/>
  <c r="CG268" i="1"/>
  <c r="BU258" i="1"/>
  <c r="CA266" i="1"/>
  <c r="BO275" i="1"/>
  <c r="BO261" i="1"/>
  <c r="CG257" i="1"/>
  <c r="CG264" i="1"/>
  <c r="BU279" i="1"/>
  <c r="BU273" i="1"/>
  <c r="CF267" i="1"/>
  <c r="CA279" i="1"/>
  <c r="CA258" i="1"/>
  <c r="BO269" i="1"/>
  <c r="BO270" i="1"/>
  <c r="BO259" i="1"/>
  <c r="BN271" i="1"/>
  <c r="CG277" i="1"/>
  <c r="CG267" i="1"/>
  <c r="CG271" i="1"/>
  <c r="CG262" i="1"/>
  <c r="BU278" i="1"/>
  <c r="BU262" i="1"/>
  <c r="BU272" i="1"/>
  <c r="BU263" i="1"/>
  <c r="BU281" i="1" s="1"/>
  <c r="CF272" i="1"/>
  <c r="CA278" i="1"/>
  <c r="CA270" i="1"/>
  <c r="CA263" i="1"/>
  <c r="CA257" i="1"/>
  <c r="BO280" i="1"/>
  <c r="BO274" i="1"/>
  <c r="BO264" i="1"/>
  <c r="BO258" i="1"/>
  <c r="BU269" i="1"/>
  <c r="CA272" i="1"/>
  <c r="CA260" i="1"/>
  <c r="BO267" i="1"/>
  <c r="CG278" i="1"/>
  <c r="CG272" i="1"/>
  <c r="BU260" i="1"/>
  <c r="BU265" i="1"/>
  <c r="BT263" i="1"/>
  <c r="CA273" i="1"/>
  <c r="BO265" i="1"/>
  <c r="BZ277" i="1"/>
  <c r="BN265" i="1"/>
  <c r="CG276" i="1"/>
  <c r="CG259" i="1"/>
  <c r="CG270" i="1"/>
  <c r="BU277" i="1"/>
  <c r="BU264" i="1"/>
  <c r="BU271" i="1"/>
  <c r="CF264" i="1"/>
  <c r="CA271" i="1"/>
  <c r="CA281" i="1" s="1"/>
  <c r="CA277" i="1"/>
  <c r="CA268" i="1"/>
  <c r="BO279" i="1"/>
  <c r="BO271" i="1"/>
  <c r="BO263" i="1"/>
  <c r="CE303" i="1"/>
  <c r="BM305" i="1"/>
  <c r="BM291" i="1"/>
  <c r="BY291" i="1"/>
  <c r="BS300" i="1"/>
  <c r="CE308" i="1"/>
  <c r="CE302" i="1"/>
  <c r="CE296" i="1"/>
  <c r="CE290" i="1"/>
  <c r="BT304" i="1"/>
  <c r="CF294" i="1"/>
  <c r="BM303" i="1"/>
  <c r="BM311" i="1"/>
  <c r="BM296" i="1"/>
  <c r="BM288" i="1"/>
  <c r="BY297" i="1"/>
  <c r="BY309" i="1"/>
  <c r="BY288" i="1"/>
  <c r="BY290" i="1"/>
  <c r="BZ311" i="1"/>
  <c r="BS311" i="1"/>
  <c r="BS306" i="1"/>
  <c r="BS299" i="1"/>
  <c r="BS293" i="1"/>
  <c r="CE291" i="1"/>
  <c r="BM302" i="1"/>
  <c r="BY310" i="1"/>
  <c r="BS294" i="1"/>
  <c r="CE307" i="1"/>
  <c r="CE301" i="1"/>
  <c r="CE295" i="1"/>
  <c r="CE289" i="1"/>
  <c r="BT296" i="1"/>
  <c r="BM298" i="1"/>
  <c r="BM306" i="1"/>
  <c r="BM310" i="1"/>
  <c r="BM299" i="1"/>
  <c r="BY303" i="1"/>
  <c r="BY304" i="1"/>
  <c r="BY308" i="1"/>
  <c r="BY289" i="1"/>
  <c r="BZ305" i="1"/>
  <c r="BS310" i="1"/>
  <c r="BS304" i="1"/>
  <c r="BS298" i="1"/>
  <c r="BS292" i="1"/>
  <c r="CE306" i="1"/>
  <c r="CE300" i="1"/>
  <c r="CE294" i="1"/>
  <c r="CE288" i="1"/>
  <c r="BT295" i="1"/>
  <c r="BM304" i="1"/>
  <c r="BM301" i="1"/>
  <c r="BM309" i="1"/>
  <c r="BM297" i="1"/>
  <c r="BY295" i="1"/>
  <c r="BY302" i="1"/>
  <c r="BY307" i="1"/>
  <c r="BY298" i="1"/>
  <c r="BN311" i="1"/>
  <c r="BZ299" i="1"/>
  <c r="BS309" i="1"/>
  <c r="BS303" i="1"/>
  <c r="BS297" i="1"/>
  <c r="BS291" i="1"/>
  <c r="AX299" i="1"/>
  <c r="AQ299" i="1"/>
  <c r="CE309" i="1"/>
  <c r="CE297" i="1"/>
  <c r="BM290" i="1"/>
  <c r="BY300" i="1"/>
  <c r="BY292" i="1"/>
  <c r="BS305" i="1"/>
  <c r="BS288" i="1"/>
  <c r="CE311" i="1"/>
  <c r="CE304" i="1"/>
  <c r="CE299" i="1"/>
  <c r="CF307" i="1"/>
  <c r="BM300" i="1"/>
  <c r="BM294" i="1"/>
  <c r="BM308" i="1"/>
  <c r="BY306" i="1"/>
  <c r="BY293" i="1"/>
  <c r="BY301" i="1"/>
  <c r="BN305" i="1"/>
  <c r="BZ293" i="1"/>
  <c r="BS308" i="1"/>
  <c r="BS302" i="1"/>
  <c r="BS296" i="1"/>
  <c r="BK326" i="1"/>
  <c r="BW322" i="1"/>
  <c r="BK327" i="1"/>
  <c r="CC339" i="1"/>
  <c r="BQ319" i="1"/>
  <c r="CI341" i="1"/>
  <c r="CI340" i="1"/>
  <c r="CI328" i="1"/>
  <c r="CI329" i="1"/>
  <c r="BW335" i="1"/>
  <c r="BW332" i="1"/>
  <c r="BW320" i="1"/>
  <c r="BW321" i="1"/>
  <c r="BK339" i="1"/>
  <c r="BK336" i="1"/>
  <c r="BK324" i="1"/>
  <c r="BK325" i="1"/>
  <c r="BR319" i="1"/>
  <c r="CC341" i="1"/>
  <c r="CC337" i="1"/>
  <c r="CC325" i="1"/>
  <c r="CC326" i="1"/>
  <c r="BQ342" i="1"/>
  <c r="BQ341" i="1"/>
  <c r="BQ329" i="1"/>
  <c r="BQ330" i="1"/>
  <c r="BX321" i="1"/>
  <c r="AR322" i="1"/>
  <c r="BA322" i="1"/>
  <c r="CI333" i="1"/>
  <c r="BW323" i="1"/>
  <c r="CC327" i="1"/>
  <c r="BQ332" i="1"/>
  <c r="CI342" i="1"/>
  <c r="CI338" i="1"/>
  <c r="CI326" i="1"/>
  <c r="CI327" i="1"/>
  <c r="BW333" i="1"/>
  <c r="BW330" i="1"/>
  <c r="BW331" i="1"/>
  <c r="BW319" i="1"/>
  <c r="BK337" i="1"/>
  <c r="BK334" i="1"/>
  <c r="BK322" i="1"/>
  <c r="BK323" i="1"/>
  <c r="BR322" i="1"/>
  <c r="CC338" i="1"/>
  <c r="CC335" i="1"/>
  <c r="CC323" i="1"/>
  <c r="CC324" i="1"/>
  <c r="BQ340" i="1"/>
  <c r="BQ339" i="1"/>
  <c r="BQ327" i="1"/>
  <c r="BQ328" i="1"/>
  <c r="BL335" i="1"/>
  <c r="BW334" i="1"/>
  <c r="BK338" i="1"/>
  <c r="CC328" i="1"/>
  <c r="BQ331" i="1"/>
  <c r="CI339" i="1"/>
  <c r="CI336" i="1"/>
  <c r="CI324" i="1"/>
  <c r="CI325" i="1"/>
  <c r="BW339" i="1"/>
  <c r="BW340" i="1"/>
  <c r="BW328" i="1"/>
  <c r="BW329" i="1"/>
  <c r="BK335" i="1"/>
  <c r="BK332" i="1"/>
  <c r="BK320" i="1"/>
  <c r="BK321" i="1"/>
  <c r="CD336" i="1"/>
  <c r="CC336" i="1"/>
  <c r="CC333" i="1"/>
  <c r="CC321" i="1"/>
  <c r="CC322" i="1"/>
  <c r="BQ338" i="1"/>
  <c r="BQ337" i="1"/>
  <c r="BQ325" i="1"/>
  <c r="BQ326" i="1"/>
  <c r="BL340" i="1"/>
  <c r="CI330" i="1"/>
  <c r="CI331" i="1"/>
  <c r="CI319" i="1"/>
  <c r="BW337" i="1"/>
  <c r="BK342" i="1"/>
  <c r="CC340" i="1"/>
  <c r="BQ320" i="1"/>
  <c r="CI337" i="1"/>
  <c r="CI334" i="1"/>
  <c r="CI322" i="1"/>
  <c r="BW342" i="1"/>
  <c r="BW338" i="1"/>
  <c r="BW326" i="1"/>
  <c r="BK333" i="1"/>
  <c r="BK330" i="1"/>
  <c r="BK331" i="1"/>
  <c r="CD337" i="1"/>
  <c r="CC334" i="1"/>
  <c r="CC331" i="1"/>
  <c r="CC319" i="1"/>
  <c r="BQ336" i="1"/>
  <c r="BQ335" i="1"/>
  <c r="BQ323" i="1"/>
  <c r="BX335" i="1"/>
  <c r="BL324" i="1"/>
  <c r="AN322" i="1"/>
  <c r="BW352" i="1"/>
  <c r="BX373" i="1"/>
  <c r="BX367" i="1"/>
  <c r="BX361" i="1"/>
  <c r="BX355" i="1"/>
  <c r="BP371" i="1"/>
  <c r="BL371" i="1"/>
  <c r="BL365" i="1"/>
  <c r="BL359" i="1"/>
  <c r="BL353" i="1"/>
  <c r="CI359" i="1"/>
  <c r="BK360" i="1"/>
  <c r="CC361" i="1"/>
  <c r="CH371" i="1"/>
  <c r="CD371" i="1"/>
  <c r="CD365" i="1"/>
  <c r="CD359" i="1"/>
  <c r="CD353" i="1"/>
  <c r="BV359" i="1"/>
  <c r="BR369" i="1"/>
  <c r="BR363" i="1"/>
  <c r="BR357" i="1"/>
  <c r="BR351" i="1"/>
  <c r="BJ359" i="1"/>
  <c r="CI367" i="1"/>
  <c r="CC369" i="1"/>
  <c r="BX372" i="1"/>
  <c r="BX366" i="1"/>
  <c r="BX360" i="1"/>
  <c r="BX354" i="1"/>
  <c r="BP365" i="1"/>
  <c r="BL370" i="1"/>
  <c r="BL364" i="1"/>
  <c r="BL358" i="1"/>
  <c r="BL352" i="1"/>
  <c r="CI352" i="1"/>
  <c r="BK365" i="1"/>
  <c r="CC358" i="1"/>
  <c r="CH365" i="1"/>
  <c r="CD370" i="1"/>
  <c r="CD364" i="1"/>
  <c r="CD358" i="1"/>
  <c r="CD352" i="1"/>
  <c r="BV353" i="1"/>
  <c r="BR368" i="1"/>
  <c r="BR362" i="1"/>
  <c r="BR356" i="1"/>
  <c r="BR350" i="1"/>
  <c r="BJ353" i="1"/>
  <c r="BQ350" i="1"/>
  <c r="CB371" i="1"/>
  <c r="BX371" i="1"/>
  <c r="BX365" i="1"/>
  <c r="BX359" i="1"/>
  <c r="BX353" i="1"/>
  <c r="BP359" i="1"/>
  <c r="BL369" i="1"/>
  <c r="BL363" i="1"/>
  <c r="BL357" i="1"/>
  <c r="BL351" i="1"/>
  <c r="BW371" i="1"/>
  <c r="BK358" i="1"/>
  <c r="BQ365" i="1"/>
  <c r="CH359" i="1"/>
  <c r="CD369" i="1"/>
  <c r="CD363" i="1"/>
  <c r="CD357" i="1"/>
  <c r="CD351" i="1"/>
  <c r="BR373" i="1"/>
  <c r="BR367" i="1"/>
  <c r="BR361" i="1"/>
  <c r="BR355" i="1"/>
  <c r="AN353" i="1"/>
  <c r="BX370" i="1"/>
  <c r="BX364" i="1"/>
  <c r="BX374" i="1" s="1"/>
  <c r="BX358" i="1"/>
  <c r="BL368" i="1"/>
  <c r="BL362" i="1"/>
  <c r="BL356" i="1"/>
  <c r="BW365" i="1"/>
  <c r="BK352" i="1"/>
  <c r="BQ370" i="1"/>
  <c r="CD368" i="1"/>
  <c r="CD362" i="1"/>
  <c r="CD356" i="1"/>
  <c r="BR372" i="1"/>
  <c r="BR366" i="1"/>
  <c r="BR360" i="1"/>
  <c r="AQ353" i="1"/>
  <c r="CC401" i="1"/>
  <c r="CC391" i="1"/>
  <c r="BQ387" i="1"/>
  <c r="CI404" i="1"/>
  <c r="CI391" i="1"/>
  <c r="BW382" i="1"/>
  <c r="BW396" i="1"/>
  <c r="BK384" i="1"/>
  <c r="BK394" i="1"/>
  <c r="CC397" i="1"/>
  <c r="CC403" i="1"/>
  <c r="CC389" i="1"/>
  <c r="CC387" i="1"/>
  <c r="BQ399" i="1"/>
  <c r="BQ383" i="1"/>
  <c r="BQ395" i="1"/>
  <c r="BQ389" i="1"/>
  <c r="CD397" i="1"/>
  <c r="BX403" i="1"/>
  <c r="BL394" i="1"/>
  <c r="CI389" i="1"/>
  <c r="CI403" i="1"/>
  <c r="CI397" i="1"/>
  <c r="CI387" i="1"/>
  <c r="BW391" i="1"/>
  <c r="BW389" i="1"/>
  <c r="BW401" i="1"/>
  <c r="BW395" i="1"/>
  <c r="BK392" i="1"/>
  <c r="BK382" i="1"/>
  <c r="BK399" i="1"/>
  <c r="BK393" i="1"/>
  <c r="BR398" i="1"/>
  <c r="BX381" i="1"/>
  <c r="BL389" i="1"/>
  <c r="CI385" i="1"/>
  <c r="CI402" i="1"/>
  <c r="CI396" i="1"/>
  <c r="CI383" i="1"/>
  <c r="CE388" i="1"/>
  <c r="CE402" i="1"/>
  <c r="CE396" i="1"/>
  <c r="CE382" i="1"/>
  <c r="BW387" i="1"/>
  <c r="BW385" i="1"/>
  <c r="BW400" i="1"/>
  <c r="BW394" i="1"/>
  <c r="BS390" i="1"/>
  <c r="BS388" i="1"/>
  <c r="BS400" i="1"/>
  <c r="BS394" i="1"/>
  <c r="BK388" i="1"/>
  <c r="BK405" i="1" s="1"/>
  <c r="BK404" i="1"/>
  <c r="BK398" i="1"/>
  <c r="BK389" i="1"/>
  <c r="BR404" i="1"/>
  <c r="CC393" i="1"/>
  <c r="BQ384" i="1"/>
  <c r="CI398" i="1"/>
  <c r="BW384" i="1"/>
  <c r="BK386" i="1"/>
  <c r="CC390" i="1"/>
  <c r="CC385" i="1"/>
  <c r="BQ404" i="1"/>
  <c r="BQ394" i="1"/>
  <c r="CC402" i="1"/>
  <c r="CC404" i="1"/>
  <c r="CC382" i="1"/>
  <c r="CC381" i="1"/>
  <c r="BY397" i="1"/>
  <c r="BY381" i="1"/>
  <c r="BY389" i="1"/>
  <c r="BY384" i="1"/>
  <c r="BQ402" i="1"/>
  <c r="BQ400" i="1"/>
  <c r="BQ393" i="1"/>
  <c r="BQ381" i="1"/>
  <c r="BM401" i="1"/>
  <c r="BM382" i="1"/>
  <c r="BM394" i="1"/>
  <c r="BM384" i="1"/>
  <c r="CD392" i="1"/>
  <c r="CI386" i="1"/>
  <c r="CI381" i="1"/>
  <c r="CI401" i="1"/>
  <c r="CI395" i="1"/>
  <c r="CE391" i="1"/>
  <c r="CE384" i="1"/>
  <c r="CE405" i="1" s="1"/>
  <c r="CE401" i="1"/>
  <c r="CE395" i="1"/>
  <c r="BW383" i="1"/>
  <c r="BW381" i="1"/>
  <c r="BW399" i="1"/>
  <c r="BW393" i="1"/>
  <c r="BS382" i="1"/>
  <c r="BS384" i="1"/>
  <c r="BS399" i="1"/>
  <c r="BS393" i="1"/>
  <c r="BK391" i="1"/>
  <c r="BK403" i="1"/>
  <c r="BK397" i="1"/>
  <c r="BK385" i="1"/>
  <c r="BR392" i="1"/>
  <c r="CC386" i="1"/>
  <c r="BQ397" i="1"/>
  <c r="BQ382" i="1"/>
  <c r="BQ405" i="1" s="1"/>
  <c r="CI390" i="1"/>
  <c r="BW402" i="1"/>
  <c r="BK400" i="1"/>
  <c r="CC399" i="1"/>
  <c r="CC383" i="1"/>
  <c r="BQ403" i="1"/>
  <c r="BQ385" i="1"/>
  <c r="CD403" i="1"/>
  <c r="CC392" i="1"/>
  <c r="CC400" i="1"/>
  <c r="CC395" i="1"/>
  <c r="BY401" i="1"/>
  <c r="BY385" i="1"/>
  <c r="BY395" i="1"/>
  <c r="BQ398" i="1"/>
  <c r="BQ396" i="1"/>
  <c r="BQ390" i="1"/>
  <c r="BM397" i="1"/>
  <c r="BM403" i="1"/>
  <c r="BM393" i="1"/>
  <c r="CD386" i="1"/>
  <c r="CI392" i="1"/>
  <c r="CI388" i="1"/>
  <c r="CI400" i="1"/>
  <c r="CE389" i="1"/>
  <c r="CE387" i="1"/>
  <c r="CE400" i="1"/>
  <c r="BW390" i="1"/>
  <c r="BW404" i="1"/>
  <c r="BW398" i="1"/>
  <c r="BS386" i="1"/>
  <c r="BS404" i="1"/>
  <c r="BS398" i="1"/>
  <c r="BK387" i="1"/>
  <c r="BK402" i="1"/>
  <c r="BK396" i="1"/>
  <c r="BR386" i="1"/>
  <c r="BL434" i="1"/>
  <c r="CD433" i="1"/>
  <c r="BR414" i="1"/>
  <c r="BY422" i="1"/>
  <c r="BY429" i="1"/>
  <c r="BY424" i="1"/>
  <c r="BY417" i="1"/>
  <c r="BM434" i="1"/>
  <c r="BM433" i="1"/>
  <c r="BM431" i="1"/>
  <c r="BM420" i="1"/>
  <c r="BS429" i="1"/>
  <c r="BS431" i="1"/>
  <c r="BS423" i="1"/>
  <c r="BS417" i="1"/>
  <c r="BX431" i="1"/>
  <c r="BX425" i="1"/>
  <c r="BX419" i="1"/>
  <c r="BX413" i="1"/>
  <c r="BL433" i="1"/>
  <c r="BL427" i="1"/>
  <c r="BL421" i="1"/>
  <c r="BL415" i="1"/>
  <c r="BL436" i="1" s="1"/>
  <c r="CD429" i="1"/>
  <c r="CD430" i="1"/>
  <c r="CD423" i="1"/>
  <c r="CD417" i="1"/>
  <c r="BR433" i="1"/>
  <c r="BR425" i="1"/>
  <c r="BR419" i="1"/>
  <c r="BR413" i="1"/>
  <c r="CE431" i="1"/>
  <c r="CE425" i="1"/>
  <c r="CE421" i="1"/>
  <c r="CE415" i="1"/>
  <c r="BW418" i="1"/>
  <c r="BX426" i="1"/>
  <c r="BX414" i="1"/>
  <c r="BL422" i="1"/>
  <c r="CD418" i="1"/>
  <c r="BR426" i="1"/>
  <c r="BY414" i="1"/>
  <c r="BY420" i="1"/>
  <c r="BY418" i="1"/>
  <c r="BY413" i="1"/>
  <c r="BM428" i="1"/>
  <c r="BM432" i="1"/>
  <c r="BM429" i="1"/>
  <c r="BM416" i="1"/>
  <c r="BS427" i="1"/>
  <c r="BS428" i="1"/>
  <c r="BS422" i="1"/>
  <c r="BS416" i="1"/>
  <c r="BX430" i="1"/>
  <c r="BX424" i="1"/>
  <c r="BX418" i="1"/>
  <c r="BX412" i="1"/>
  <c r="BL432" i="1"/>
  <c r="BL426" i="1"/>
  <c r="BL420" i="1"/>
  <c r="BL414" i="1"/>
  <c r="CD432" i="1"/>
  <c r="CD428" i="1"/>
  <c r="CD422" i="1"/>
  <c r="CD416" i="1"/>
  <c r="BR431" i="1"/>
  <c r="BR424" i="1"/>
  <c r="BR418" i="1"/>
  <c r="BR412" i="1"/>
  <c r="CE435" i="1"/>
  <c r="CE428" i="1"/>
  <c r="CE420" i="1"/>
  <c r="CE414" i="1"/>
  <c r="BW412" i="1"/>
  <c r="BX420" i="1"/>
  <c r="BL428" i="1"/>
  <c r="CD424" i="1"/>
  <c r="BR434" i="1"/>
  <c r="CC435" i="1"/>
  <c r="CC423" i="1"/>
  <c r="CC417" i="1"/>
  <c r="BY434" i="1"/>
  <c r="BY433" i="1"/>
  <c r="BY412" i="1"/>
  <c r="BY423" i="1"/>
  <c r="BU424" i="1"/>
  <c r="BQ430" i="1"/>
  <c r="BQ434" i="1"/>
  <c r="BQ428" i="1"/>
  <c r="BM426" i="1"/>
  <c r="BM421" i="1"/>
  <c r="BM427" i="1"/>
  <c r="BM412" i="1"/>
  <c r="CI427" i="1"/>
  <c r="CI428" i="1"/>
  <c r="CI436" i="1" s="1"/>
  <c r="CI421" i="1"/>
  <c r="BS432" i="1"/>
  <c r="BS426" i="1"/>
  <c r="BS421" i="1"/>
  <c r="BS415" i="1"/>
  <c r="CF433" i="1"/>
  <c r="CF436" i="1" s="1"/>
  <c r="CF427" i="1"/>
  <c r="CF421" i="1"/>
  <c r="BX435" i="1"/>
  <c r="BX429" i="1"/>
  <c r="BX423" i="1"/>
  <c r="BX417" i="1"/>
  <c r="BT435" i="1"/>
  <c r="BT429" i="1"/>
  <c r="BT423" i="1"/>
  <c r="BL431" i="1"/>
  <c r="BL425" i="1"/>
  <c r="BL419" i="1"/>
  <c r="BL413" i="1"/>
  <c r="BK435" i="1"/>
  <c r="BO423" i="1"/>
  <c r="CD431" i="1"/>
  <c r="CD427" i="1"/>
  <c r="CD421" i="1"/>
  <c r="CD415" i="1"/>
  <c r="BZ430" i="1"/>
  <c r="BZ427" i="1"/>
  <c r="BZ421" i="1"/>
  <c r="BR430" i="1"/>
  <c r="BR429" i="1"/>
  <c r="BR423" i="1"/>
  <c r="BR417" i="1"/>
  <c r="BN432" i="1"/>
  <c r="BN429" i="1"/>
  <c r="BN423" i="1"/>
  <c r="CE434" i="1"/>
  <c r="CE426" i="1"/>
  <c r="CE419" i="1"/>
  <c r="CE413" i="1"/>
  <c r="BX432" i="1"/>
  <c r="BL416" i="1"/>
  <c r="CD412" i="1"/>
  <c r="BR420" i="1"/>
  <c r="BY432" i="1"/>
  <c r="BY431" i="1"/>
  <c r="BY430" i="1"/>
  <c r="BM424" i="1"/>
  <c r="BM413" i="1"/>
  <c r="BM425" i="1"/>
  <c r="BS435" i="1"/>
  <c r="BS424" i="1"/>
  <c r="BS420" i="1"/>
  <c r="BX434" i="1"/>
  <c r="BX428" i="1"/>
  <c r="BX422" i="1"/>
  <c r="BL430" i="1"/>
  <c r="BL424" i="1"/>
  <c r="BL418" i="1"/>
  <c r="CD435" i="1"/>
  <c r="CD426" i="1"/>
  <c r="CD420" i="1"/>
  <c r="BR432" i="1"/>
  <c r="BR428" i="1"/>
  <c r="BR422" i="1"/>
  <c r="CE433" i="1"/>
  <c r="CE429" i="1"/>
  <c r="CE418" i="1"/>
  <c r="CC465" i="1"/>
  <c r="BQ457" i="1"/>
  <c r="CI455" i="1"/>
  <c r="BW462" i="1"/>
  <c r="CC456" i="1"/>
  <c r="CC464" i="1"/>
  <c r="CC449" i="1"/>
  <c r="CC443" i="1"/>
  <c r="BQ455" i="1"/>
  <c r="BQ464" i="1"/>
  <c r="BQ449" i="1"/>
  <c r="BQ443" i="1"/>
  <c r="CI466" i="1"/>
  <c r="CI460" i="1"/>
  <c r="CI454" i="1"/>
  <c r="CI448" i="1"/>
  <c r="BW461" i="1"/>
  <c r="BW455" i="1"/>
  <c r="BW449" i="1"/>
  <c r="BW443" i="1"/>
  <c r="BK462" i="1"/>
  <c r="BK456" i="1"/>
  <c r="BK450" i="1"/>
  <c r="BK444" i="1"/>
  <c r="AU454" i="1"/>
  <c r="CC450" i="1"/>
  <c r="BQ450" i="1"/>
  <c r="CI443" i="1"/>
  <c r="BW444" i="1"/>
  <c r="BK451" i="1"/>
  <c r="CC463" i="1"/>
  <c r="CC461" i="1"/>
  <c r="CC454" i="1"/>
  <c r="CC448" i="1"/>
  <c r="BY456" i="1"/>
  <c r="BQ458" i="1"/>
  <c r="BQ462" i="1"/>
  <c r="BQ454" i="1"/>
  <c r="BQ448" i="1"/>
  <c r="BM455" i="1"/>
  <c r="CB459" i="1"/>
  <c r="CB444" i="1"/>
  <c r="CB458" i="1"/>
  <c r="BP460" i="1"/>
  <c r="BP464" i="1"/>
  <c r="BP461" i="1"/>
  <c r="BV465" i="1"/>
  <c r="BV459" i="1"/>
  <c r="BV453" i="1"/>
  <c r="BJ465" i="1"/>
  <c r="BJ459" i="1"/>
  <c r="BJ453" i="1"/>
  <c r="CI465" i="1"/>
  <c r="CI459" i="1"/>
  <c r="CI453" i="1"/>
  <c r="CI447" i="1"/>
  <c r="CE457" i="1"/>
  <c r="BW466" i="1"/>
  <c r="BW460" i="1"/>
  <c r="BW454" i="1"/>
  <c r="BW448" i="1"/>
  <c r="BS462" i="1"/>
  <c r="BO445" i="1"/>
  <c r="BK461" i="1"/>
  <c r="BK455" i="1"/>
  <c r="BK449" i="1"/>
  <c r="BK443" i="1"/>
  <c r="CH461" i="1"/>
  <c r="CH455" i="1"/>
  <c r="CH449" i="1"/>
  <c r="CC444" i="1"/>
  <c r="BQ444" i="1"/>
  <c r="CI461" i="1"/>
  <c r="BW450" i="1"/>
  <c r="BK463" i="1"/>
  <c r="BK445" i="1"/>
  <c r="CC457" i="1"/>
  <c r="CC459" i="1"/>
  <c r="CC453" i="1"/>
  <c r="CC447" i="1"/>
  <c r="BQ463" i="1"/>
  <c r="BQ460" i="1"/>
  <c r="BQ453" i="1"/>
  <c r="BQ447" i="1"/>
  <c r="CI464" i="1"/>
  <c r="CI458" i="1"/>
  <c r="CI452" i="1"/>
  <c r="CI446" i="1"/>
  <c r="BW465" i="1"/>
  <c r="BW459" i="1"/>
  <c r="BW453" i="1"/>
  <c r="BW447" i="1"/>
  <c r="BK466" i="1"/>
  <c r="BK460" i="1"/>
  <c r="BK454" i="1"/>
  <c r="BK448" i="1"/>
  <c r="BR443" i="1"/>
  <c r="AX454" i="1"/>
  <c r="AR446" i="1"/>
  <c r="CC458" i="1"/>
  <c r="BQ465" i="1"/>
  <c r="CI449" i="1"/>
  <c r="BW456" i="1"/>
  <c r="BK457" i="1"/>
  <c r="AG454" i="1"/>
  <c r="CC462" i="1"/>
  <c r="CC455" i="1"/>
  <c r="CC452" i="1"/>
  <c r="BQ461" i="1"/>
  <c r="BQ456" i="1"/>
  <c r="BQ452" i="1"/>
  <c r="BL449" i="1"/>
  <c r="CI463" i="1"/>
  <c r="CI457" i="1"/>
  <c r="CI451" i="1"/>
  <c r="BW464" i="1"/>
  <c r="BW458" i="1"/>
  <c r="BW452" i="1"/>
  <c r="BK465" i="1"/>
  <c r="BK459" i="1"/>
  <c r="BK453" i="1"/>
  <c r="CJ479" i="1"/>
  <c r="CJ476" i="1"/>
  <c r="D22" i="11"/>
  <c r="G22" i="11" s="1"/>
  <c r="CJ496" i="1"/>
  <c r="CE486" i="1"/>
  <c r="BS495" i="1"/>
  <c r="CH490" i="1"/>
  <c r="BZ490" i="1"/>
  <c r="BZ482" i="1"/>
  <c r="BV490" i="1"/>
  <c r="BN492" i="1"/>
  <c r="BN482" i="1"/>
  <c r="BN474" i="1"/>
  <c r="CF491" i="1"/>
  <c r="CF489" i="1"/>
  <c r="CF481" i="1"/>
  <c r="BT496" i="1"/>
  <c r="BT483" i="1"/>
  <c r="BT474" i="1"/>
  <c r="BY477" i="1"/>
  <c r="BM489" i="1"/>
  <c r="CB482" i="1"/>
  <c r="AX485" i="1"/>
  <c r="BZ479" i="1"/>
  <c r="CF484" i="1"/>
  <c r="BT477" i="1"/>
  <c r="BS485" i="1"/>
  <c r="CH478" i="1"/>
  <c r="BZ497" i="1"/>
  <c r="BZ488" i="1"/>
  <c r="BZ478" i="1"/>
  <c r="BV478" i="1"/>
  <c r="BN488" i="1"/>
  <c r="BN480" i="1"/>
  <c r="BJ490" i="1"/>
  <c r="CF496" i="1"/>
  <c r="CF482" i="1"/>
  <c r="CF474" i="1"/>
  <c r="BT493" i="1"/>
  <c r="BT484" i="1"/>
  <c r="BP488" i="1"/>
  <c r="BM477" i="1"/>
  <c r="CE481" i="1"/>
  <c r="BZ495" i="1"/>
  <c r="BZ485" i="1"/>
  <c r="BZ477" i="1"/>
  <c r="BN495" i="1"/>
  <c r="BN487" i="1"/>
  <c r="BN477" i="1"/>
  <c r="BJ484" i="1"/>
  <c r="CF495" i="1"/>
  <c r="CF476" i="1"/>
  <c r="BT494" i="1"/>
  <c r="BT490" i="1"/>
  <c r="BT482" i="1"/>
  <c r="BP482" i="1"/>
  <c r="BY495" i="1"/>
  <c r="CB492" i="1"/>
  <c r="BZ493" i="1"/>
  <c r="BZ489" i="1"/>
  <c r="BN489" i="1"/>
  <c r="BN481" i="1"/>
  <c r="CF497" i="1"/>
  <c r="CF475" i="1"/>
  <c r="BT495" i="1"/>
  <c r="BZ492" i="1"/>
  <c r="BZ484" i="1"/>
  <c r="BZ476" i="1"/>
  <c r="BN493" i="1"/>
  <c r="BN486" i="1"/>
  <c r="BN476" i="1"/>
  <c r="BJ478" i="1"/>
  <c r="CF494" i="1"/>
  <c r="CF485" i="1"/>
  <c r="BT492" i="1"/>
  <c r="BT486" i="1"/>
  <c r="BT480" i="1"/>
  <c r="BP481" i="1"/>
  <c r="CB495" i="1"/>
  <c r="CE524" i="1"/>
  <c r="CE523" i="1"/>
  <c r="CE514" i="1"/>
  <c r="CE508" i="1"/>
  <c r="CA526" i="1"/>
  <c r="BS527" i="1"/>
  <c r="BS526" i="1"/>
  <c r="BS516" i="1"/>
  <c r="BS510" i="1"/>
  <c r="BO526" i="1"/>
  <c r="BO509" i="1"/>
  <c r="CD523" i="1"/>
  <c r="CG525" i="1"/>
  <c r="CG509" i="1"/>
  <c r="BY519" i="1"/>
  <c r="BY520" i="1"/>
  <c r="BY512" i="1"/>
  <c r="BY506" i="1"/>
  <c r="BU515" i="1"/>
  <c r="BM524" i="1"/>
  <c r="BM523" i="1"/>
  <c r="BM514" i="1"/>
  <c r="BM508" i="1"/>
  <c r="BX511" i="1"/>
  <c r="AO508" i="1"/>
  <c r="CE522" i="1"/>
  <c r="CE521" i="1"/>
  <c r="CE513" i="1"/>
  <c r="CE507" i="1"/>
  <c r="BS525" i="1"/>
  <c r="BS524" i="1"/>
  <c r="BS515" i="1"/>
  <c r="BS509" i="1"/>
  <c r="CD517" i="1"/>
  <c r="BY517" i="1"/>
  <c r="BY518" i="1"/>
  <c r="BY511" i="1"/>
  <c r="BY505" i="1"/>
  <c r="BM522" i="1"/>
  <c r="BM521" i="1"/>
  <c r="BM513" i="1"/>
  <c r="BM507" i="1"/>
  <c r="BX505" i="1"/>
  <c r="AM516" i="1"/>
  <c r="CE520" i="1"/>
  <c r="CE519" i="1"/>
  <c r="CE512" i="1"/>
  <c r="CE506" i="1"/>
  <c r="CA515" i="1"/>
  <c r="BS523" i="1"/>
  <c r="BS522" i="1"/>
  <c r="BS514" i="1"/>
  <c r="BS508" i="1"/>
  <c r="BO527" i="1"/>
  <c r="BL524" i="1"/>
  <c r="CD511" i="1"/>
  <c r="BR523" i="1"/>
  <c r="CG526" i="1"/>
  <c r="BY527" i="1"/>
  <c r="BY528" i="1"/>
  <c r="BY516" i="1"/>
  <c r="BY510" i="1"/>
  <c r="BU526" i="1"/>
  <c r="BU509" i="1"/>
  <c r="BM520" i="1"/>
  <c r="BM519" i="1"/>
  <c r="BM512" i="1"/>
  <c r="BM506" i="1"/>
  <c r="CE518" i="1"/>
  <c r="CE517" i="1"/>
  <c r="CE511" i="1"/>
  <c r="CE505" i="1"/>
  <c r="CA514" i="1"/>
  <c r="BS521" i="1"/>
  <c r="BS520" i="1"/>
  <c r="BS513" i="1"/>
  <c r="BS507" i="1"/>
  <c r="BO525" i="1"/>
  <c r="BL518" i="1"/>
  <c r="CD505" i="1"/>
  <c r="BR517" i="1"/>
  <c r="CG524" i="1"/>
  <c r="BY525" i="1"/>
  <c r="BY526" i="1"/>
  <c r="BY515" i="1"/>
  <c r="BY509" i="1"/>
  <c r="BU524" i="1"/>
  <c r="BU508" i="1"/>
  <c r="BM518" i="1"/>
  <c r="BM517" i="1"/>
  <c r="BM511" i="1"/>
  <c r="BM505" i="1"/>
  <c r="CE528" i="1"/>
  <c r="CE527" i="1"/>
  <c r="CE516" i="1"/>
  <c r="BS519" i="1"/>
  <c r="BS518" i="1"/>
  <c r="BS512" i="1"/>
  <c r="BY523" i="1"/>
  <c r="BY524" i="1"/>
  <c r="BY514" i="1"/>
  <c r="BM528" i="1"/>
  <c r="BM527" i="1"/>
  <c r="BM516" i="1"/>
  <c r="CE554" i="1"/>
  <c r="BS559" i="1"/>
  <c r="BS548" i="1"/>
  <c r="BY545" i="1"/>
  <c r="BM557" i="1"/>
  <c r="CE557" i="1"/>
  <c r="CE546" i="1"/>
  <c r="CE553" i="1"/>
  <c r="CE547" i="1"/>
  <c r="BS558" i="1"/>
  <c r="BS547" i="1"/>
  <c r="BS553" i="1"/>
  <c r="BS544" i="1"/>
  <c r="BT556" i="1"/>
  <c r="BT550" i="1"/>
  <c r="BT544" i="1"/>
  <c r="BT538" i="1"/>
  <c r="CD548" i="1"/>
  <c r="CD549" i="1"/>
  <c r="CD542" i="1"/>
  <c r="CD536" i="1"/>
  <c r="BZ553" i="1"/>
  <c r="BZ548" i="1"/>
  <c r="BZ542" i="1"/>
  <c r="BZ536" i="1"/>
  <c r="BZ560" i="1" s="1"/>
  <c r="BR552" i="1"/>
  <c r="BR559" i="1"/>
  <c r="BR546" i="1"/>
  <c r="BR540" i="1"/>
  <c r="BN550" i="1"/>
  <c r="BN559" i="1"/>
  <c r="BN546" i="1"/>
  <c r="BN540" i="1"/>
  <c r="BL556" i="1"/>
  <c r="BL550" i="1"/>
  <c r="BL544" i="1"/>
  <c r="BL538" i="1"/>
  <c r="BY556" i="1"/>
  <c r="BY550" i="1"/>
  <c r="BY544" i="1"/>
  <c r="BY538" i="1"/>
  <c r="BM556" i="1"/>
  <c r="BM550" i="1"/>
  <c r="BM544" i="1"/>
  <c r="BM538" i="1"/>
  <c r="CF556" i="1"/>
  <c r="CF550" i="1"/>
  <c r="CF544" i="1"/>
  <c r="CF538" i="1"/>
  <c r="BX556" i="1"/>
  <c r="BX550" i="1"/>
  <c r="BX544" i="1"/>
  <c r="BX538" i="1"/>
  <c r="CE558" i="1"/>
  <c r="CE548" i="1"/>
  <c r="BS554" i="1"/>
  <c r="BY558" i="1"/>
  <c r="BY539" i="1"/>
  <c r="BM551" i="1"/>
  <c r="CI559" i="1"/>
  <c r="CI548" i="1"/>
  <c r="CE544" i="1"/>
  <c r="CE542" i="1"/>
  <c r="CE552" i="1"/>
  <c r="CE543" i="1"/>
  <c r="BW557" i="1"/>
  <c r="BW545" i="1"/>
  <c r="BS557" i="1"/>
  <c r="BS543" i="1"/>
  <c r="BS552" i="1"/>
  <c r="BS540" i="1"/>
  <c r="BK543" i="1"/>
  <c r="BK550" i="1"/>
  <c r="BT555" i="1"/>
  <c r="BT549" i="1"/>
  <c r="BT543" i="1"/>
  <c r="BT537" i="1"/>
  <c r="CD555" i="1"/>
  <c r="CD550" i="1"/>
  <c r="CD547" i="1"/>
  <c r="CD541" i="1"/>
  <c r="BZ554" i="1"/>
  <c r="BZ559" i="1"/>
  <c r="BZ547" i="1"/>
  <c r="BZ541" i="1"/>
  <c r="BR548" i="1"/>
  <c r="BR558" i="1"/>
  <c r="BR545" i="1"/>
  <c r="BR539" i="1"/>
  <c r="BN555" i="1"/>
  <c r="BN558" i="1"/>
  <c r="BN545" i="1"/>
  <c r="BN539" i="1"/>
  <c r="BL555" i="1"/>
  <c r="BL549" i="1"/>
  <c r="BL543" i="1"/>
  <c r="BL537" i="1"/>
  <c r="CC558" i="1"/>
  <c r="CC541" i="1"/>
  <c r="BY555" i="1"/>
  <c r="BY549" i="1"/>
  <c r="BY543" i="1"/>
  <c r="BY537" i="1"/>
  <c r="BQ557" i="1"/>
  <c r="BQ539" i="1"/>
  <c r="BM555" i="1"/>
  <c r="BM549" i="1"/>
  <c r="BM543" i="1"/>
  <c r="BM537" i="1"/>
  <c r="BM560" i="1" s="1"/>
  <c r="CF555" i="1"/>
  <c r="CF549" i="1"/>
  <c r="CF543" i="1"/>
  <c r="CF537" i="1"/>
  <c r="BX555" i="1"/>
  <c r="BX549" i="1"/>
  <c r="BX543" i="1"/>
  <c r="BX537" i="1"/>
  <c r="BS538" i="1"/>
  <c r="BM545" i="1"/>
  <c r="CE536" i="1"/>
  <c r="CE560" i="1" s="1"/>
  <c r="CE538" i="1"/>
  <c r="CE551" i="1"/>
  <c r="CE539" i="1"/>
  <c r="BS537" i="1"/>
  <c r="BS539" i="1"/>
  <c r="BS551" i="1"/>
  <c r="BS536" i="1"/>
  <c r="BS560" i="1" s="1"/>
  <c r="BT554" i="1"/>
  <c r="BT548" i="1"/>
  <c r="BT542" i="1"/>
  <c r="BT536" i="1"/>
  <c r="CD551" i="1"/>
  <c r="CD559" i="1"/>
  <c r="CD546" i="1"/>
  <c r="BZ550" i="1"/>
  <c r="BZ558" i="1"/>
  <c r="BZ546" i="1"/>
  <c r="BZ540" i="1"/>
  <c r="BR551" i="1"/>
  <c r="BR557" i="1"/>
  <c r="BR544" i="1"/>
  <c r="BN551" i="1"/>
  <c r="BN557" i="1"/>
  <c r="BN544" i="1"/>
  <c r="BN538" i="1"/>
  <c r="BN560" i="1" s="1"/>
  <c r="BL554" i="1"/>
  <c r="BL548" i="1"/>
  <c r="BL542" i="1"/>
  <c r="BY554" i="1"/>
  <c r="BY548" i="1"/>
  <c r="BY542" i="1"/>
  <c r="BY536" i="1"/>
  <c r="BM554" i="1"/>
  <c r="BM548" i="1"/>
  <c r="BM542" i="1"/>
  <c r="BM536" i="1"/>
  <c r="CF554" i="1"/>
  <c r="CF548" i="1"/>
  <c r="CF542" i="1"/>
  <c r="CF536" i="1"/>
  <c r="BX554" i="1"/>
  <c r="BX548" i="1"/>
  <c r="BX542" i="1"/>
  <c r="CE537" i="1"/>
  <c r="BY551" i="1"/>
  <c r="BM539" i="1"/>
  <c r="CE540" i="1"/>
  <c r="CE545" i="1"/>
  <c r="CE556" i="1"/>
  <c r="BS541" i="1"/>
  <c r="BS546" i="1"/>
  <c r="BS556" i="1"/>
  <c r="BT559" i="1"/>
  <c r="BT553" i="1"/>
  <c r="BT547" i="1"/>
  <c r="BT560" i="1" s="1"/>
  <c r="BZ549" i="1"/>
  <c r="BZ557" i="1"/>
  <c r="BZ545" i="1"/>
  <c r="BN556" i="1"/>
  <c r="BN553" i="1"/>
  <c r="BN543" i="1"/>
  <c r="BY557" i="1"/>
  <c r="BY553" i="1"/>
  <c r="BY547" i="1"/>
  <c r="BM559" i="1"/>
  <c r="BM553" i="1"/>
  <c r="BM547" i="1"/>
  <c r="CF559" i="1"/>
  <c r="CF553" i="1"/>
  <c r="CF547" i="1"/>
  <c r="AQ539" i="1"/>
  <c r="CI586" i="1"/>
  <c r="CI579" i="1"/>
  <c r="BW590" i="1"/>
  <c r="BW582" i="1"/>
  <c r="BK588" i="1"/>
  <c r="BK582" i="1"/>
  <c r="BQ585" i="1"/>
  <c r="BQ578" i="1"/>
  <c r="CB580" i="1"/>
  <c r="BX586" i="1"/>
  <c r="BX580" i="1"/>
  <c r="BX574" i="1"/>
  <c r="BX568" i="1"/>
  <c r="CH579" i="1"/>
  <c r="CD587" i="1"/>
  <c r="CD584" i="1"/>
  <c r="CD576" i="1"/>
  <c r="CD567" i="1"/>
  <c r="BR589" i="1"/>
  <c r="BR574" i="1"/>
  <c r="BR580" i="1"/>
  <c r="BR570" i="1"/>
  <c r="BJ568" i="1"/>
  <c r="CC583" i="1"/>
  <c r="CC571" i="1"/>
  <c r="BL583" i="1"/>
  <c r="BL575" i="1"/>
  <c r="AI570" i="1"/>
  <c r="BW583" i="1"/>
  <c r="CC586" i="1"/>
  <c r="AO570" i="1"/>
  <c r="CI574" i="1"/>
  <c r="CI573" i="1"/>
  <c r="BW586" i="1"/>
  <c r="BW578" i="1"/>
  <c r="BK587" i="1"/>
  <c r="BK581" i="1"/>
  <c r="BQ581" i="1"/>
  <c r="BQ575" i="1"/>
  <c r="CB567" i="1"/>
  <c r="BX585" i="1"/>
  <c r="BX579" i="1"/>
  <c r="BX573" i="1"/>
  <c r="BX567" i="1"/>
  <c r="CD575" i="1"/>
  <c r="CD586" i="1"/>
  <c r="CD583" i="1"/>
  <c r="CD572" i="1"/>
  <c r="BV586" i="1"/>
  <c r="BR588" i="1"/>
  <c r="BR585" i="1"/>
  <c r="BR579" i="1"/>
  <c r="BR569" i="1"/>
  <c r="CC587" i="1"/>
  <c r="CC567" i="1"/>
  <c r="BL582" i="1"/>
  <c r="BL574" i="1"/>
  <c r="BE570" i="1"/>
  <c r="CI580" i="1"/>
  <c r="BW569" i="1"/>
  <c r="BK589" i="1"/>
  <c r="BQ589" i="1"/>
  <c r="CC572" i="1"/>
  <c r="CI569" i="1"/>
  <c r="CI571" i="1"/>
  <c r="BW576" i="1"/>
  <c r="BW571" i="1"/>
  <c r="BK576" i="1"/>
  <c r="BK568" i="1"/>
  <c r="BQ587" i="1"/>
  <c r="BQ571" i="1"/>
  <c r="BX590" i="1"/>
  <c r="BX584" i="1"/>
  <c r="BX578" i="1"/>
  <c r="BX572" i="1"/>
  <c r="BP586" i="1"/>
  <c r="CD574" i="1"/>
  <c r="CD578" i="1"/>
  <c r="CD582" i="1"/>
  <c r="CD571" i="1"/>
  <c r="BV584" i="1"/>
  <c r="BR587" i="1"/>
  <c r="BR584" i="1"/>
  <c r="BR577" i="1"/>
  <c r="BR568" i="1"/>
  <c r="CC590" i="1"/>
  <c r="CC582" i="1"/>
  <c r="BL589" i="1"/>
  <c r="BL581" i="1"/>
  <c r="BL571" i="1"/>
  <c r="BA570" i="1"/>
  <c r="CI587" i="1"/>
  <c r="BK583" i="1"/>
  <c r="BQ576" i="1"/>
  <c r="CI585" i="1"/>
  <c r="CI567" i="1"/>
  <c r="BW573" i="1"/>
  <c r="BW567" i="1"/>
  <c r="BK574" i="1"/>
  <c r="BK578" i="1"/>
  <c r="BQ586" i="1"/>
  <c r="BQ570" i="1"/>
  <c r="BX589" i="1"/>
  <c r="BX583" i="1"/>
  <c r="BX577" i="1"/>
  <c r="CD590" i="1"/>
  <c r="CD577" i="1"/>
  <c r="CD581" i="1"/>
  <c r="BR586" i="1"/>
  <c r="BR583" i="1"/>
  <c r="BR573" i="1"/>
  <c r="CC589" i="1"/>
  <c r="CC575" i="1"/>
  <c r="BL588" i="1"/>
  <c r="BL580" i="1"/>
  <c r="BL570" i="1"/>
  <c r="CG598" i="1"/>
  <c r="CG618" i="1"/>
  <c r="CG602" i="1"/>
  <c r="CG600" i="1"/>
  <c r="CC615" i="1"/>
  <c r="BU598" i="1"/>
  <c r="BU619" i="1"/>
  <c r="BU613" i="1"/>
  <c r="BU609" i="1"/>
  <c r="BQ601" i="1"/>
  <c r="BQ603" i="1"/>
  <c r="BW611" i="1"/>
  <c r="BO618" i="1"/>
  <c r="BO619" i="1"/>
  <c r="BO598" i="1"/>
  <c r="BO601" i="1"/>
  <c r="BV605" i="1"/>
  <c r="CB617" i="1"/>
  <c r="BP605" i="1"/>
  <c r="CA617" i="1"/>
  <c r="CA618" i="1"/>
  <c r="CA609" i="1"/>
  <c r="CA608" i="1"/>
  <c r="BK599" i="1"/>
  <c r="AF601" i="1"/>
  <c r="BJ604" i="1"/>
  <c r="CG601" i="1"/>
  <c r="CG617" i="1"/>
  <c r="CG612" i="1"/>
  <c r="CG607" i="1"/>
  <c r="CC614" i="1"/>
  <c r="BU603" i="1"/>
  <c r="BU618" i="1"/>
  <c r="BU607" i="1"/>
  <c r="BU605" i="1"/>
  <c r="BQ621" i="1"/>
  <c r="BQ599" i="1"/>
  <c r="BW605" i="1"/>
  <c r="BO617" i="1"/>
  <c r="BO613" i="1"/>
  <c r="BO608" i="1"/>
  <c r="BV603" i="1"/>
  <c r="CB611" i="1"/>
  <c r="BP599" i="1"/>
  <c r="CA613" i="1"/>
  <c r="CA616" i="1"/>
  <c r="CA601" i="1"/>
  <c r="CA622" i="1" s="1"/>
  <c r="CA604" i="1"/>
  <c r="CH619" i="1"/>
  <c r="BV617" i="1"/>
  <c r="BP611" i="1"/>
  <c r="BR619" i="1"/>
  <c r="BR622" i="1" s="1"/>
  <c r="BR614" i="1"/>
  <c r="BR609" i="1"/>
  <c r="CG605" i="1"/>
  <c r="CG616" i="1"/>
  <c r="CG611" i="1"/>
  <c r="CC611" i="1"/>
  <c r="BY616" i="1"/>
  <c r="BU606" i="1"/>
  <c r="BU617" i="1"/>
  <c r="BU599" i="1"/>
  <c r="BQ616" i="1"/>
  <c r="BM604" i="1"/>
  <c r="CE612" i="1"/>
  <c r="BW614" i="1"/>
  <c r="BW602" i="1"/>
  <c r="BO616" i="1"/>
  <c r="BO615" i="1"/>
  <c r="BO611" i="1"/>
  <c r="CD603" i="1"/>
  <c r="CD617" i="1"/>
  <c r="CD599" i="1"/>
  <c r="BJ620" i="1"/>
  <c r="CB605" i="1"/>
  <c r="BX617" i="1"/>
  <c r="BX622" i="1" s="1"/>
  <c r="BX611" i="1"/>
  <c r="BX605" i="1"/>
  <c r="BL620" i="1"/>
  <c r="BL615" i="1"/>
  <c r="BL609" i="1"/>
  <c r="CI599" i="1"/>
  <c r="CA611" i="1"/>
  <c r="CA614" i="1"/>
  <c r="CA612" i="1"/>
  <c r="BS598" i="1"/>
  <c r="CH614" i="1"/>
  <c r="CC610" i="1"/>
  <c r="BQ615" i="1"/>
  <c r="BW618" i="1"/>
  <c r="BW598" i="1"/>
  <c r="BJ614" i="1"/>
  <c r="CB599" i="1"/>
  <c r="CI620" i="1"/>
  <c r="BK614" i="1"/>
  <c r="CH600" i="1"/>
  <c r="CI636" i="1"/>
  <c r="BY652" i="1"/>
  <c r="BS641" i="1"/>
  <c r="BN648" i="1"/>
  <c r="CH651" i="1"/>
  <c r="CI640" i="1"/>
  <c r="CI639" i="1"/>
  <c r="CI643" i="1"/>
  <c r="CI637" i="1"/>
  <c r="BT649" i="1"/>
  <c r="BY642" i="1"/>
  <c r="CG641" i="1"/>
  <c r="CG651" i="1"/>
  <c r="CG637" i="1"/>
  <c r="CG631" i="1"/>
  <c r="BS629" i="1"/>
  <c r="CH645" i="1"/>
  <c r="CI645" i="1"/>
  <c r="CI644" i="1"/>
  <c r="CI642" i="1"/>
  <c r="CI633" i="1"/>
  <c r="AF632" i="1"/>
  <c r="CI648" i="1"/>
  <c r="CI630" i="1"/>
  <c r="AX632" i="1"/>
  <c r="BM647" i="1"/>
  <c r="BU649" i="1"/>
  <c r="BU648" i="1"/>
  <c r="BU638" i="1"/>
  <c r="BU653" i="1" s="1"/>
  <c r="BY635" i="1"/>
  <c r="CG652" i="1"/>
  <c r="CG647" i="1"/>
  <c r="CG636" i="1"/>
  <c r="CG630" i="1"/>
  <c r="CG653" i="1" s="1"/>
  <c r="BR629" i="1"/>
  <c r="BR630" i="1"/>
  <c r="CD644" i="1"/>
  <c r="CH634" i="1"/>
  <c r="CI651" i="1"/>
  <c r="CI632" i="1"/>
  <c r="CI641" i="1"/>
  <c r="CI629" i="1"/>
  <c r="BL637" i="1"/>
  <c r="BX640" i="1"/>
  <c r="CF651" i="1"/>
  <c r="CF649" i="1"/>
  <c r="CF647" i="1"/>
  <c r="BO652" i="1"/>
  <c r="BO650" i="1"/>
  <c r="BO645" i="1"/>
  <c r="CA647" i="1"/>
  <c r="CA646" i="1"/>
  <c r="CA653" i="1" s="1"/>
  <c r="CA648" i="1"/>
  <c r="AY632" i="1"/>
  <c r="CI649" i="1"/>
  <c r="BM641" i="1"/>
  <c r="BY629" i="1"/>
  <c r="CG648" i="1"/>
  <c r="CG642" i="1"/>
  <c r="CG635" i="1"/>
  <c r="CI652" i="1"/>
  <c r="CI647" i="1"/>
  <c r="CI650" i="1"/>
  <c r="AS632" i="1"/>
  <c r="AV632" i="1"/>
  <c r="CG679" i="1"/>
  <c r="CG673" i="1"/>
  <c r="CG667" i="1"/>
  <c r="CG661" i="1"/>
  <c r="BU679" i="1"/>
  <c r="BU673" i="1"/>
  <c r="BU667" i="1"/>
  <c r="BU661" i="1"/>
  <c r="BV683" i="1"/>
  <c r="BV675" i="1"/>
  <c r="BV667" i="1"/>
  <c r="BV661" i="1"/>
  <c r="CB670" i="1"/>
  <c r="CB660" i="1"/>
  <c r="CB678" i="1"/>
  <c r="CB671" i="1"/>
  <c r="BP671" i="1"/>
  <c r="BP682" i="1"/>
  <c r="BP675" i="1"/>
  <c r="BP664" i="1"/>
  <c r="CH673" i="1"/>
  <c r="CH674" i="1"/>
  <c r="CH666" i="1"/>
  <c r="BJ680" i="1"/>
  <c r="BJ670" i="1"/>
  <c r="BJ663" i="1"/>
  <c r="CA683" i="1"/>
  <c r="CA674" i="1"/>
  <c r="CA673" i="1"/>
  <c r="CA666" i="1"/>
  <c r="BO681" i="1"/>
  <c r="BO664" i="1"/>
  <c r="BO666" i="1"/>
  <c r="BO663" i="1"/>
  <c r="AQ663" i="1"/>
  <c r="AR663" i="1"/>
  <c r="CG674" i="1"/>
  <c r="CG662" i="1"/>
  <c r="BU674" i="1"/>
  <c r="CA678" i="1"/>
  <c r="CA675" i="1"/>
  <c r="BO668" i="1"/>
  <c r="BO665" i="1"/>
  <c r="CG678" i="1"/>
  <c r="CG672" i="1"/>
  <c r="CG666" i="1"/>
  <c r="CG660" i="1"/>
  <c r="CC678" i="1"/>
  <c r="CC672" i="1"/>
  <c r="CC666" i="1"/>
  <c r="CC660" i="1"/>
  <c r="BU678" i="1"/>
  <c r="BU672" i="1"/>
  <c r="BU666" i="1"/>
  <c r="BU660" i="1"/>
  <c r="BQ678" i="1"/>
  <c r="BQ672" i="1"/>
  <c r="BQ666" i="1"/>
  <c r="BQ660" i="1"/>
  <c r="BV682" i="1"/>
  <c r="BV673" i="1"/>
  <c r="BV666" i="1"/>
  <c r="BV660" i="1"/>
  <c r="CB662" i="1"/>
  <c r="CB683" i="1"/>
  <c r="CB676" i="1"/>
  <c r="CB669" i="1"/>
  <c r="BT679" i="1"/>
  <c r="BP677" i="1"/>
  <c r="BP681" i="1"/>
  <c r="BP674" i="1"/>
  <c r="BP662" i="1"/>
  <c r="CH682" i="1"/>
  <c r="CH672" i="1"/>
  <c r="CH664" i="1"/>
  <c r="BZ676" i="1"/>
  <c r="BN662" i="1"/>
  <c r="BJ678" i="1"/>
  <c r="BJ669" i="1"/>
  <c r="BJ662" i="1"/>
  <c r="CI682" i="1"/>
  <c r="CI669" i="1"/>
  <c r="CI671" i="1"/>
  <c r="CI664" i="1"/>
  <c r="CA682" i="1"/>
  <c r="CA672" i="1"/>
  <c r="CA669" i="1"/>
  <c r="CA664" i="1"/>
  <c r="BW681" i="1"/>
  <c r="BW670" i="1"/>
  <c r="BW668" i="1"/>
  <c r="BW665" i="1"/>
  <c r="BO680" i="1"/>
  <c r="BO677" i="1"/>
  <c r="BO662" i="1"/>
  <c r="BO661" i="1"/>
  <c r="BK677" i="1"/>
  <c r="BK675" i="1"/>
  <c r="BU662" i="1"/>
  <c r="CG683" i="1"/>
  <c r="CG677" i="1"/>
  <c r="CG671" i="1"/>
  <c r="CG665" i="1"/>
  <c r="CC683" i="1"/>
  <c r="CC677" i="1"/>
  <c r="CC671" i="1"/>
  <c r="CC665" i="1"/>
  <c r="BU683" i="1"/>
  <c r="BU677" i="1"/>
  <c r="BU671" i="1"/>
  <c r="BU665" i="1"/>
  <c r="BQ683" i="1"/>
  <c r="BQ677" i="1"/>
  <c r="BQ671" i="1"/>
  <c r="BQ665" i="1"/>
  <c r="BV681" i="1"/>
  <c r="BV680" i="1"/>
  <c r="BV671" i="1"/>
  <c r="BV665" i="1"/>
  <c r="CF669" i="1"/>
  <c r="CB677" i="1"/>
  <c r="CB682" i="1"/>
  <c r="CB675" i="1"/>
  <c r="CB667" i="1"/>
  <c r="BX661" i="1"/>
  <c r="BX681" i="1"/>
  <c r="BX675" i="1"/>
  <c r="BT672" i="1"/>
  <c r="BP669" i="1"/>
  <c r="BP680" i="1"/>
  <c r="BP673" i="1"/>
  <c r="BL670" i="1"/>
  <c r="BL660" i="1"/>
  <c r="BL678" i="1"/>
  <c r="CH681" i="1"/>
  <c r="CH670" i="1"/>
  <c r="CH663" i="1"/>
  <c r="CD683" i="1"/>
  <c r="CD678" i="1"/>
  <c r="CD669" i="1"/>
  <c r="BZ668" i="1"/>
  <c r="BJ673" i="1"/>
  <c r="BJ677" i="1"/>
  <c r="BJ668" i="1"/>
  <c r="BJ661" i="1"/>
  <c r="CI680" i="1"/>
  <c r="CI665" i="1"/>
  <c r="CI667" i="1"/>
  <c r="CI662" i="1"/>
  <c r="CA681" i="1"/>
  <c r="CA671" i="1"/>
  <c r="CA665" i="1"/>
  <c r="CA662" i="1"/>
  <c r="BW679" i="1"/>
  <c r="BW666" i="1"/>
  <c r="BW664" i="1"/>
  <c r="BW663" i="1"/>
  <c r="BO678" i="1"/>
  <c r="BO660" i="1"/>
  <c r="BO676" i="1"/>
  <c r="BO671" i="1"/>
  <c r="BK683" i="1"/>
  <c r="BK676" i="1"/>
  <c r="BK673" i="1"/>
  <c r="BR674" i="1"/>
  <c r="CG680" i="1"/>
  <c r="CG668" i="1"/>
  <c r="BU680" i="1"/>
  <c r="BU668" i="1"/>
  <c r="CA676" i="1"/>
  <c r="CA668" i="1"/>
  <c r="BO682" i="1"/>
  <c r="BO670" i="1"/>
  <c r="CG682" i="1"/>
  <c r="CG676" i="1"/>
  <c r="CG670" i="1"/>
  <c r="CC682" i="1"/>
  <c r="CC676" i="1"/>
  <c r="CC670" i="1"/>
  <c r="BU682" i="1"/>
  <c r="BU676" i="1"/>
  <c r="BU670" i="1"/>
  <c r="BQ682" i="1"/>
  <c r="BQ676" i="1"/>
  <c r="BQ670" i="1"/>
  <c r="BV674" i="1"/>
  <c r="BV679" i="1"/>
  <c r="BV670" i="1"/>
  <c r="CB666" i="1"/>
  <c r="CB681" i="1"/>
  <c r="CB674" i="1"/>
  <c r="BP665" i="1"/>
  <c r="BP679" i="1"/>
  <c r="CH679" i="1"/>
  <c r="CH669" i="1"/>
  <c r="BJ675" i="1"/>
  <c r="BJ676" i="1"/>
  <c r="BJ667" i="1"/>
  <c r="CI683" i="1"/>
  <c r="CI661" i="1"/>
  <c r="CI663" i="1"/>
  <c r="CA679" i="1"/>
  <c r="CA667" i="1"/>
  <c r="CA661" i="1"/>
  <c r="BW683" i="1"/>
  <c r="BW662" i="1"/>
  <c r="BW660" i="1"/>
  <c r="BO683" i="1"/>
  <c r="BO675" i="1"/>
  <c r="BO674" i="1"/>
  <c r="BK681" i="1"/>
  <c r="BK674" i="1"/>
  <c r="BK669" i="1"/>
  <c r="AS663" i="1"/>
  <c r="CH709" i="1"/>
  <c r="CH691" i="1"/>
  <c r="BV703" i="1"/>
  <c r="BJ697" i="1"/>
  <c r="BP714" i="1"/>
  <c r="BP700" i="1"/>
  <c r="CB701" i="1"/>
  <c r="CH705" i="1"/>
  <c r="BV699" i="1"/>
  <c r="BJ711" i="1"/>
  <c r="BJ693" i="1"/>
  <c r="BW703" i="1"/>
  <c r="BK710" i="1"/>
  <c r="BK697" i="1"/>
  <c r="CC706" i="1"/>
  <c r="CC692" i="1"/>
  <c r="BQ697" i="1"/>
  <c r="BP712" i="1"/>
  <c r="BP692" i="1"/>
  <c r="CI693" i="1"/>
  <c r="CB705" i="1"/>
  <c r="CH703" i="1"/>
  <c r="BV697" i="1"/>
  <c r="BJ709" i="1"/>
  <c r="BJ691" i="1"/>
  <c r="BW698" i="1"/>
  <c r="BK709" i="1"/>
  <c r="BK694" i="1"/>
  <c r="CC704" i="1"/>
  <c r="CC691" i="1"/>
  <c r="BQ691" i="1"/>
  <c r="BP711" i="1"/>
  <c r="CI711" i="1"/>
  <c r="CI692" i="1"/>
  <c r="CB694" i="1"/>
  <c r="CH699" i="1"/>
  <c r="BV711" i="1"/>
  <c r="BV693" i="1"/>
  <c r="BJ705" i="1"/>
  <c r="BW710" i="1"/>
  <c r="BW697" i="1"/>
  <c r="BK706" i="1"/>
  <c r="BK692" i="1"/>
  <c r="CC703" i="1"/>
  <c r="BQ709" i="1"/>
  <c r="BP703" i="1"/>
  <c r="CI710" i="1"/>
  <c r="CB713" i="1"/>
  <c r="CB695" i="1"/>
  <c r="CH697" i="1"/>
  <c r="BV709" i="1"/>
  <c r="BV691" i="1"/>
  <c r="BJ703" i="1"/>
  <c r="BW709" i="1"/>
  <c r="BK704" i="1"/>
  <c r="BP710" i="1"/>
  <c r="CI705" i="1"/>
  <c r="CB703" i="1"/>
  <c r="CB692" i="1"/>
  <c r="BU740" i="1"/>
  <c r="CA732" i="1"/>
  <c r="BO732" i="1"/>
  <c r="CH734" i="1"/>
  <c r="CH722" i="1"/>
  <c r="BV738" i="1"/>
  <c r="BV726" i="1"/>
  <c r="BJ741" i="1"/>
  <c r="BJ729" i="1"/>
  <c r="CB740" i="1"/>
  <c r="CB725" i="1"/>
  <c r="BP741" i="1"/>
  <c r="BP726" i="1"/>
  <c r="BX739" i="1"/>
  <c r="CA725" i="1"/>
  <c r="CH744" i="1"/>
  <c r="CH732" i="1"/>
  <c r="BV735" i="1"/>
  <c r="BV723" i="1"/>
  <c r="BJ740" i="1"/>
  <c r="BJ728" i="1"/>
  <c r="CB738" i="1"/>
  <c r="CB730" i="1"/>
  <c r="BP739" i="1"/>
  <c r="BP722" i="1"/>
  <c r="BC725" i="1"/>
  <c r="CA744" i="1"/>
  <c r="CE746" i="1"/>
  <c r="CH741" i="1"/>
  <c r="CH729" i="1"/>
  <c r="BV734" i="1"/>
  <c r="BV722" i="1"/>
  <c r="BJ738" i="1"/>
  <c r="BJ726" i="1"/>
  <c r="CB724" i="1"/>
  <c r="CB722" i="1"/>
  <c r="BP729" i="1"/>
  <c r="BP727" i="1"/>
  <c r="CH740" i="1"/>
  <c r="CH728" i="1"/>
  <c r="BV744" i="1"/>
  <c r="BV732" i="1"/>
  <c r="BN746" i="1"/>
  <c r="BJ735" i="1"/>
  <c r="BJ723" i="1"/>
  <c r="CB743" i="1"/>
  <c r="CB727" i="1"/>
  <c r="BP743" i="1"/>
  <c r="BP728" i="1"/>
  <c r="BY746" i="1"/>
  <c r="CG768" i="1"/>
  <c r="BM765" i="1"/>
  <c r="BO770" i="1"/>
  <c r="BU757" i="1"/>
  <c r="CB763" i="1"/>
  <c r="AJ756" i="1"/>
  <c r="AO756" i="1"/>
  <c r="CH776" i="1"/>
  <c r="BJ791" i="1"/>
  <c r="BP785" i="1"/>
  <c r="BV800" i="1"/>
  <c r="CB807" i="1"/>
  <c r="BP798" i="1"/>
  <c r="CH800" i="1"/>
  <c r="BV790" i="1"/>
  <c r="CB788" i="1"/>
  <c r="BL794" i="1"/>
  <c r="BR796" i="1"/>
  <c r="BQ791" i="1"/>
  <c r="CH838" i="1"/>
  <c r="AN818" i="1"/>
  <c r="BP835" i="1"/>
  <c r="BV836" i="1"/>
  <c r="AV818" i="1"/>
  <c r="BX858" i="1"/>
  <c r="BX857" i="1"/>
  <c r="BL868" i="1"/>
  <c r="BL850" i="1"/>
  <c r="CA863" i="1"/>
  <c r="BO853" i="1"/>
  <c r="CD857" i="1"/>
  <c r="CD851" i="1"/>
  <c r="BR848" i="1"/>
  <c r="BR861" i="1"/>
  <c r="CG846" i="1"/>
  <c r="BX849" i="1"/>
  <c r="BX856" i="1"/>
  <c r="BL854" i="1"/>
  <c r="BL857" i="1"/>
  <c r="CD854" i="1"/>
  <c r="BR866" i="1"/>
  <c r="BR852" i="1"/>
  <c r="CF854" i="1"/>
  <c r="BX862" i="1"/>
  <c r="BX846" i="1"/>
  <c r="BL853" i="1"/>
  <c r="BL856" i="1"/>
  <c r="CA851" i="1"/>
  <c r="BO864" i="1"/>
  <c r="CD869" i="1"/>
  <c r="CD861" i="1"/>
  <c r="BZ851" i="1"/>
  <c r="BR865" i="1"/>
  <c r="BR857" i="1"/>
  <c r="CG862" i="1"/>
  <c r="BU862" i="1"/>
  <c r="CD856" i="1"/>
  <c r="BX869" i="1"/>
  <c r="BX861" i="1"/>
  <c r="BT855" i="1"/>
  <c r="BL852" i="1"/>
  <c r="BL861" i="1"/>
  <c r="CD868" i="1"/>
  <c r="CD849" i="1"/>
  <c r="BZ846" i="1"/>
  <c r="BR864" i="1"/>
  <c r="BR856" i="1"/>
  <c r="CG860" i="1"/>
  <c r="BU858" i="1"/>
  <c r="AK849" i="1"/>
  <c r="CG887" i="1"/>
  <c r="BU890" i="1"/>
  <c r="BO884" i="1"/>
  <c r="CG884" i="1"/>
  <c r="BU880" i="1"/>
  <c r="BR882" i="1"/>
  <c r="BJ899" i="1"/>
  <c r="BJ886" i="1"/>
  <c r="BJ891" i="1"/>
  <c r="BJ881" i="1"/>
  <c r="CB897" i="1"/>
  <c r="CB893" i="1"/>
  <c r="CB881" i="1"/>
  <c r="CB882" i="1"/>
  <c r="BP898" i="1"/>
  <c r="BP890" i="1"/>
  <c r="BP886" i="1"/>
  <c r="BP885" i="1"/>
  <c r="BL884" i="1"/>
  <c r="CH898" i="1"/>
  <c r="CH884" i="1"/>
  <c r="CH889" i="1"/>
  <c r="CH877" i="1"/>
  <c r="BV896" i="1"/>
  <c r="BV894" i="1"/>
  <c r="BV888" i="1"/>
  <c r="BV877" i="1"/>
  <c r="AC901" i="1"/>
  <c r="AB901" i="1"/>
  <c r="BR896" i="1"/>
  <c r="BJ898" i="1"/>
  <c r="BJ878" i="1"/>
  <c r="BJ890" i="1"/>
  <c r="BJ879" i="1"/>
  <c r="CB894" i="1"/>
  <c r="CB889" i="1"/>
  <c r="CB879" i="1"/>
  <c r="CB880" i="1"/>
  <c r="BP899" i="1"/>
  <c r="BP892" i="1"/>
  <c r="BP884" i="1"/>
  <c r="BP883" i="1"/>
  <c r="CH888" i="1"/>
  <c r="CH897" i="1"/>
  <c r="CH894" i="1"/>
  <c r="CH887" i="1"/>
  <c r="BV885" i="1"/>
  <c r="BV895" i="1"/>
  <c r="BV893" i="1"/>
  <c r="BV886" i="1"/>
  <c r="AP880" i="1"/>
  <c r="CD879" i="1"/>
  <c r="BR892" i="1"/>
  <c r="BJ897" i="1"/>
  <c r="BJ895" i="1"/>
  <c r="BJ889" i="1"/>
  <c r="CB890" i="1"/>
  <c r="CB892" i="1"/>
  <c r="CB877" i="1"/>
  <c r="BP897" i="1"/>
  <c r="BP895" i="1"/>
  <c r="BP882" i="1"/>
  <c r="CH880" i="1"/>
  <c r="CH896" i="1"/>
  <c r="CH893" i="1"/>
  <c r="BV900" i="1"/>
  <c r="BV887" i="1"/>
  <c r="BV892" i="1"/>
  <c r="AH880" i="1"/>
  <c r="CD896" i="1"/>
  <c r="BX896" i="1"/>
  <c r="CF869" i="1"/>
  <c r="CF863" i="1"/>
  <c r="CF853" i="1"/>
  <c r="BX867" i="1"/>
  <c r="BX848" i="1"/>
  <c r="BX853" i="1"/>
  <c r="BX855" i="1"/>
  <c r="BT862" i="1"/>
  <c r="BL867" i="1"/>
  <c r="BL859" i="1"/>
  <c r="BL849" i="1"/>
  <c r="BL846" i="1"/>
  <c r="BS869" i="1"/>
  <c r="CD866" i="1"/>
  <c r="CD855" i="1"/>
  <c r="CD847" i="1"/>
  <c r="CD850" i="1"/>
  <c r="BZ862" i="1"/>
  <c r="BR869" i="1"/>
  <c r="BR859" i="1"/>
  <c r="BR858" i="1"/>
  <c r="BR855" i="1"/>
  <c r="BN848" i="1"/>
  <c r="AP849" i="1"/>
  <c r="CK846" i="1"/>
  <c r="CF867" i="1"/>
  <c r="CF862" i="1"/>
  <c r="CF857" i="1"/>
  <c r="BX866" i="1"/>
  <c r="BX847" i="1"/>
  <c r="BX852" i="1"/>
  <c r="BX854" i="1"/>
  <c r="BT858" i="1"/>
  <c r="BL866" i="1"/>
  <c r="BL864" i="1"/>
  <c r="BL848" i="1"/>
  <c r="BL855" i="1"/>
  <c r="CD865" i="1"/>
  <c r="CD863" i="1"/>
  <c r="CD860" i="1"/>
  <c r="CD846" i="1"/>
  <c r="BZ854" i="1"/>
  <c r="BR868" i="1"/>
  <c r="BR860" i="1"/>
  <c r="BR854" i="1"/>
  <c r="BR851" i="1"/>
  <c r="BE849" i="1"/>
  <c r="CF865" i="1"/>
  <c r="CF861" i="1"/>
  <c r="CF852" i="1"/>
  <c r="BX865" i="1"/>
  <c r="BX863" i="1"/>
  <c r="BX851" i="1"/>
  <c r="BT848" i="1"/>
  <c r="BL865" i="1"/>
  <c r="BL863" i="1"/>
  <c r="BL858" i="1"/>
  <c r="CD858" i="1"/>
  <c r="CD864" i="1"/>
  <c r="CD862" i="1"/>
  <c r="BZ869" i="1"/>
  <c r="BZ857" i="1"/>
  <c r="BR867" i="1"/>
  <c r="BR846" i="1"/>
  <c r="BR853" i="1"/>
  <c r="BC849" i="1"/>
  <c r="CF864" i="1"/>
  <c r="CF846" i="1"/>
  <c r="BT853" i="1"/>
  <c r="BZ865" i="1"/>
  <c r="BU834" i="1"/>
  <c r="BO824" i="1"/>
  <c r="BQ826" i="1"/>
  <c r="CA790" i="1"/>
  <c r="BO801" i="1"/>
  <c r="BO793" i="1"/>
  <c r="BO786" i="1"/>
  <c r="CG803" i="1"/>
  <c r="CG796" i="1"/>
  <c r="CG788" i="1"/>
  <c r="BU805" i="1"/>
  <c r="BU798" i="1"/>
  <c r="BU791" i="1"/>
  <c r="BU784" i="1"/>
  <c r="CA799" i="1"/>
  <c r="CA795" i="1"/>
  <c r="CA787" i="1"/>
  <c r="BO804" i="1"/>
  <c r="BO799" i="1"/>
  <c r="BO791" i="1"/>
  <c r="BO784" i="1"/>
  <c r="CG800" i="1"/>
  <c r="CG793" i="1"/>
  <c r="CG786" i="1"/>
  <c r="BU803" i="1"/>
  <c r="BU796" i="1"/>
  <c r="BU788" i="1"/>
  <c r="CF800" i="1"/>
  <c r="CA798" i="1"/>
  <c r="CA793" i="1"/>
  <c r="BO800" i="1"/>
  <c r="BO802" i="1"/>
  <c r="CG806" i="1"/>
  <c r="CG799" i="1"/>
  <c r="CG792" i="1"/>
  <c r="BU802" i="1"/>
  <c r="BU794" i="1"/>
  <c r="CG764" i="1"/>
  <c r="CG753" i="1"/>
  <c r="BU765" i="1"/>
  <c r="BU754" i="1"/>
  <c r="CA770" i="1"/>
  <c r="CA757" i="1"/>
  <c r="BO761" i="1"/>
  <c r="CG775" i="1"/>
  <c r="CG763" i="1"/>
  <c r="BU776" i="1"/>
  <c r="BU764" i="1"/>
  <c r="BX776" i="1"/>
  <c r="BX770" i="1"/>
  <c r="BX764" i="1"/>
  <c r="BX758" i="1"/>
  <c r="BP769" i="1"/>
  <c r="BL772" i="1"/>
  <c r="BL766" i="1"/>
  <c r="BL760" i="1"/>
  <c r="BL754" i="1"/>
  <c r="CA769" i="1"/>
  <c r="CA762" i="1"/>
  <c r="BO774" i="1"/>
  <c r="BO768" i="1"/>
  <c r="CD773" i="1"/>
  <c r="CD770" i="1"/>
  <c r="CD761" i="1"/>
  <c r="CD762" i="1"/>
  <c r="BR774" i="1"/>
  <c r="BR768" i="1"/>
  <c r="BR770" i="1"/>
  <c r="BR764" i="1"/>
  <c r="BJ775" i="1"/>
  <c r="AF756" i="1"/>
  <c r="AK756" i="1"/>
  <c r="BO769" i="1"/>
  <c r="CG761" i="1"/>
  <c r="BU772" i="1"/>
  <c r="CG774" i="1"/>
  <c r="CG759" i="1"/>
  <c r="BU771" i="1"/>
  <c r="BU760" i="1"/>
  <c r="BX774" i="1"/>
  <c r="BX768" i="1"/>
  <c r="BX762" i="1"/>
  <c r="BX756" i="1"/>
  <c r="BL775" i="1"/>
  <c r="BL770" i="1"/>
  <c r="BL764" i="1"/>
  <c r="BL758" i="1"/>
  <c r="CA755" i="1"/>
  <c r="CA767" i="1"/>
  <c r="BO760" i="1"/>
  <c r="BO773" i="1"/>
  <c r="CD771" i="1"/>
  <c r="CD767" i="1"/>
  <c r="CD757" i="1"/>
  <c r="CD758" i="1"/>
  <c r="BR773" i="1"/>
  <c r="BR776" i="1"/>
  <c r="BR760" i="1"/>
  <c r="BR759" i="1"/>
  <c r="CG765" i="1"/>
  <c r="BU763" i="1"/>
  <c r="CA766" i="1"/>
  <c r="CA756" i="1"/>
  <c r="BO753" i="1"/>
  <c r="BO755" i="1"/>
  <c r="CG771" i="1"/>
  <c r="BU769" i="1"/>
  <c r="BX773" i="1"/>
  <c r="BX767" i="1"/>
  <c r="BX761" i="1"/>
  <c r="BL776" i="1"/>
  <c r="BL769" i="1"/>
  <c r="BL763" i="1"/>
  <c r="CA776" i="1"/>
  <c r="BO771" i="1"/>
  <c r="CD776" i="1"/>
  <c r="CD766" i="1"/>
  <c r="CD755" i="1"/>
  <c r="BR763" i="1"/>
  <c r="BR775" i="1"/>
  <c r="BR758" i="1"/>
  <c r="BL723" i="1"/>
  <c r="CA743" i="1"/>
  <c r="BO731" i="1"/>
  <c r="BL739" i="1"/>
  <c r="CD725" i="1"/>
  <c r="BR722" i="1"/>
  <c r="BX735" i="1"/>
  <c r="CA738" i="1"/>
  <c r="BO725" i="1"/>
  <c r="BL740" i="1"/>
  <c r="CH745" i="1"/>
  <c r="CH739" i="1"/>
  <c r="CH733" i="1"/>
  <c r="CH727" i="1"/>
  <c r="CD744" i="1"/>
  <c r="BV745" i="1"/>
  <c r="BV739" i="1"/>
  <c r="BV733" i="1"/>
  <c r="BV727" i="1"/>
  <c r="BR745" i="1"/>
  <c r="BJ745" i="1"/>
  <c r="BJ739" i="1"/>
  <c r="BJ733" i="1"/>
  <c r="BJ727" i="1"/>
  <c r="CB741" i="1"/>
  <c r="CB736" i="1"/>
  <c r="CB735" i="1"/>
  <c r="CB726" i="1"/>
  <c r="BP742" i="1"/>
  <c r="BP737" i="1"/>
  <c r="BP735" i="1"/>
  <c r="BP731" i="1"/>
  <c r="BX725" i="1"/>
  <c r="AP725" i="1"/>
  <c r="CA731" i="1"/>
  <c r="BL735" i="1"/>
  <c r="CH743" i="1"/>
  <c r="CH737" i="1"/>
  <c r="CH731" i="1"/>
  <c r="CH725" i="1"/>
  <c r="CD735" i="1"/>
  <c r="BV743" i="1"/>
  <c r="BV737" i="1"/>
  <c r="BV731" i="1"/>
  <c r="BV725" i="1"/>
  <c r="BR737" i="1"/>
  <c r="BJ743" i="1"/>
  <c r="BJ737" i="1"/>
  <c r="BJ731" i="1"/>
  <c r="BJ725" i="1"/>
  <c r="CB737" i="1"/>
  <c r="CB745" i="1"/>
  <c r="CB733" i="1"/>
  <c r="CB732" i="1"/>
  <c r="BP738" i="1"/>
  <c r="BP745" i="1"/>
  <c r="BP732" i="1"/>
  <c r="BP723" i="1"/>
  <c r="BF722" i="1"/>
  <c r="BT746" i="1"/>
  <c r="CA726" i="1"/>
  <c r="CH742" i="1"/>
  <c r="CH736" i="1"/>
  <c r="CH730" i="1"/>
  <c r="BV742" i="1"/>
  <c r="BV736" i="1"/>
  <c r="BV730" i="1"/>
  <c r="BJ742" i="1"/>
  <c r="BJ736" i="1"/>
  <c r="BJ730" i="1"/>
  <c r="CB742" i="1"/>
  <c r="CB744" i="1"/>
  <c r="CB729" i="1"/>
  <c r="BP725" i="1"/>
  <c r="BP744" i="1"/>
  <c r="BP730" i="1"/>
  <c r="CH710" i="1"/>
  <c r="CH704" i="1"/>
  <c r="CH698" i="1"/>
  <c r="CH692" i="1"/>
  <c r="BV710" i="1"/>
  <c r="BV704" i="1"/>
  <c r="BV698" i="1"/>
  <c r="BV692" i="1"/>
  <c r="BJ710" i="1"/>
  <c r="BJ704" i="1"/>
  <c r="BJ698" i="1"/>
  <c r="BJ692" i="1"/>
  <c r="BP713" i="1"/>
  <c r="BP707" i="1"/>
  <c r="BP706" i="1"/>
  <c r="BP696" i="1"/>
  <c r="CB714" i="1"/>
  <c r="CB708" i="1"/>
  <c r="CB709" i="1"/>
  <c r="CB699" i="1"/>
  <c r="BX710" i="1"/>
  <c r="BL707" i="1"/>
  <c r="CH714" i="1"/>
  <c r="CH708" i="1"/>
  <c r="CH702" i="1"/>
  <c r="CH696" i="1"/>
  <c r="CD714" i="1"/>
  <c r="BV714" i="1"/>
  <c r="BV708" i="1"/>
  <c r="BV702" i="1"/>
  <c r="BV696" i="1"/>
  <c r="BR714" i="1"/>
  <c r="BJ712" i="1"/>
  <c r="BJ708" i="1"/>
  <c r="BJ702" i="1"/>
  <c r="BJ696" i="1"/>
  <c r="BP708" i="1"/>
  <c r="BP709" i="1"/>
  <c r="BP699" i="1"/>
  <c r="BP701" i="1"/>
  <c r="CB712" i="1"/>
  <c r="CB693" i="1"/>
  <c r="CB697" i="1"/>
  <c r="CB691" i="1"/>
  <c r="BX693" i="1"/>
  <c r="BL694" i="1"/>
  <c r="CH713" i="1"/>
  <c r="CH707" i="1"/>
  <c r="CH701" i="1"/>
  <c r="CH695" i="1"/>
  <c r="CD708" i="1"/>
  <c r="BV713" i="1"/>
  <c r="BV707" i="1"/>
  <c r="BV701" i="1"/>
  <c r="BV695" i="1"/>
  <c r="BR708" i="1"/>
  <c r="BJ714" i="1"/>
  <c r="BJ707" i="1"/>
  <c r="BJ701" i="1"/>
  <c r="BJ695" i="1"/>
  <c r="CG715" i="1"/>
  <c r="BP704" i="1"/>
  <c r="BP705" i="1"/>
  <c r="BP695" i="1"/>
  <c r="BP697" i="1"/>
  <c r="CB711" i="1"/>
  <c r="CB710" i="1"/>
  <c r="CB702" i="1"/>
  <c r="CB700" i="1"/>
  <c r="BX691" i="1"/>
  <c r="BL692" i="1"/>
  <c r="AG702" i="1"/>
  <c r="CH712" i="1"/>
  <c r="CH706" i="1"/>
  <c r="CH700" i="1"/>
  <c r="CD702" i="1"/>
  <c r="BV712" i="1"/>
  <c r="BV706" i="1"/>
  <c r="BV700" i="1"/>
  <c r="BR702" i="1"/>
  <c r="BJ713" i="1"/>
  <c r="BJ706" i="1"/>
  <c r="BJ700" i="1"/>
  <c r="BP694" i="1"/>
  <c r="BP698" i="1"/>
  <c r="BP691" i="1"/>
  <c r="CB707" i="1"/>
  <c r="CB706" i="1"/>
  <c r="CB698" i="1"/>
  <c r="CD696" i="1"/>
  <c r="BR696" i="1"/>
  <c r="BX684" i="1"/>
  <c r="CF667" i="1"/>
  <c r="CF665" i="1"/>
  <c r="CF679" i="1"/>
  <c r="CF670" i="1"/>
  <c r="CB684" i="1"/>
  <c r="BT668" i="1"/>
  <c r="BT662" i="1"/>
  <c r="BT678" i="1"/>
  <c r="BT671" i="1"/>
  <c r="BZ681" i="1"/>
  <c r="BZ674" i="1"/>
  <c r="BZ667" i="1"/>
  <c r="BZ661" i="1"/>
  <c r="BN676" i="1"/>
  <c r="BN673" i="1"/>
  <c r="BN667" i="1"/>
  <c r="BN661" i="1"/>
  <c r="BK665" i="1"/>
  <c r="BK662" i="1"/>
  <c r="CF663" i="1"/>
  <c r="CF661" i="1"/>
  <c r="CF678" i="1"/>
  <c r="CF668" i="1"/>
  <c r="BT660" i="1"/>
  <c r="BT683" i="1"/>
  <c r="BT676" i="1"/>
  <c r="BT669" i="1"/>
  <c r="CD684" i="1"/>
  <c r="BZ680" i="1"/>
  <c r="BZ672" i="1"/>
  <c r="BZ666" i="1"/>
  <c r="BZ660" i="1"/>
  <c r="BN682" i="1"/>
  <c r="BN677" i="1"/>
  <c r="BN666" i="1"/>
  <c r="BN660" i="1"/>
  <c r="BK679" i="1"/>
  <c r="BK667" i="1"/>
  <c r="BK661" i="1"/>
  <c r="BK660" i="1"/>
  <c r="BY684" i="1"/>
  <c r="CF671" i="1"/>
  <c r="CF683" i="1"/>
  <c r="CF675" i="1"/>
  <c r="CF666" i="1"/>
  <c r="BT664" i="1"/>
  <c r="BT682" i="1"/>
  <c r="BT675" i="1"/>
  <c r="BT667" i="1"/>
  <c r="BZ673" i="1"/>
  <c r="BZ679" i="1"/>
  <c r="BZ671" i="1"/>
  <c r="BZ665" i="1"/>
  <c r="BN672" i="1"/>
  <c r="BN680" i="1"/>
  <c r="BN671" i="1"/>
  <c r="BN665" i="1"/>
  <c r="CG684" i="1"/>
  <c r="BU684" i="1"/>
  <c r="CF677" i="1"/>
  <c r="CF682" i="1"/>
  <c r="CF674" i="1"/>
  <c r="CF664" i="1"/>
  <c r="BT677" i="1"/>
  <c r="BT681" i="1"/>
  <c r="BT674" i="1"/>
  <c r="BT665" i="1"/>
  <c r="BZ683" i="1"/>
  <c r="BZ678" i="1"/>
  <c r="BZ670" i="1"/>
  <c r="BZ664" i="1"/>
  <c r="BN674" i="1"/>
  <c r="BN679" i="1"/>
  <c r="BN670" i="1"/>
  <c r="BN664" i="1"/>
  <c r="CI684" i="1"/>
  <c r="BW684" i="1"/>
  <c r="CC684" i="1"/>
  <c r="CF676" i="1"/>
  <c r="CF681" i="1"/>
  <c r="CF673" i="1"/>
  <c r="BT670" i="1"/>
  <c r="BT680" i="1"/>
  <c r="BT673" i="1"/>
  <c r="BZ675" i="1"/>
  <c r="BZ677" i="1"/>
  <c r="BZ669" i="1"/>
  <c r="BN681" i="1"/>
  <c r="BN678" i="1"/>
  <c r="BN669" i="1"/>
  <c r="BR667" i="1"/>
  <c r="CJ357" i="1"/>
  <c r="CJ371" i="1"/>
  <c r="CJ350" i="1"/>
  <c r="CJ363" i="1"/>
  <c r="BT250" i="1"/>
  <c r="BV281" i="1"/>
  <c r="BR312" i="1"/>
  <c r="BX13" i="1"/>
  <c r="CJ359" i="1"/>
  <c r="CJ368" i="1"/>
  <c r="BM62" i="1"/>
  <c r="BM40" i="1"/>
  <c r="BK767" i="1"/>
  <c r="BK759" i="1"/>
  <c r="BK770" i="1"/>
  <c r="BK766" i="1"/>
  <c r="BQ754" i="1"/>
  <c r="BQ760" i="1"/>
  <c r="BQ770" i="1"/>
  <c r="BQ773" i="1"/>
  <c r="BW762" i="1"/>
  <c r="BW767" i="1"/>
  <c r="BW765" i="1"/>
  <c r="BW756" i="1"/>
  <c r="CI760" i="1"/>
  <c r="CI759" i="1"/>
  <c r="CI774" i="1"/>
  <c r="CI766" i="1"/>
  <c r="BO789" i="1"/>
  <c r="BO795" i="1"/>
  <c r="BO805" i="1"/>
  <c r="BO807" i="1"/>
  <c r="BU789" i="1"/>
  <c r="BU795" i="1"/>
  <c r="BU801" i="1"/>
  <c r="BU807" i="1"/>
  <c r="CA788" i="1"/>
  <c r="CA794" i="1"/>
  <c r="CA804" i="1"/>
  <c r="CA807" i="1"/>
  <c r="CG789" i="1"/>
  <c r="CG795" i="1"/>
  <c r="CG801" i="1"/>
  <c r="CG807" i="1"/>
  <c r="BM820" i="1"/>
  <c r="BM826" i="1"/>
  <c r="BM836" i="1"/>
  <c r="BM834" i="1"/>
  <c r="BS823" i="1"/>
  <c r="BS827" i="1"/>
  <c r="BS833" i="1"/>
  <c r="BS818" i="1"/>
  <c r="BY817" i="1"/>
  <c r="BY823" i="1"/>
  <c r="BY829" i="1"/>
  <c r="BY832" i="1"/>
  <c r="CE822" i="1"/>
  <c r="CE820" i="1"/>
  <c r="CE832" i="1"/>
  <c r="CE838" i="1"/>
  <c r="BK858" i="1"/>
  <c r="BK862" i="1"/>
  <c r="BK863" i="1"/>
  <c r="BK855" i="1"/>
  <c r="BK864" i="1"/>
  <c r="BQ849" i="1"/>
  <c r="BQ846" i="1"/>
  <c r="BQ852" i="1"/>
  <c r="BQ858" i="1"/>
  <c r="BQ864" i="1"/>
  <c r="BW854" i="1"/>
  <c r="BW848" i="1"/>
  <c r="BW846" i="1"/>
  <c r="BW868" i="1"/>
  <c r="BW851" i="1"/>
  <c r="BW858" i="1"/>
  <c r="BW865" i="1"/>
  <c r="CC852" i="1"/>
  <c r="CC863" i="1"/>
  <c r="CC847" i="1"/>
  <c r="CC857" i="1"/>
  <c r="CC869" i="1"/>
  <c r="CI854" i="1"/>
  <c r="CI853" i="1"/>
  <c r="CI863" i="1"/>
  <c r="CI869" i="1"/>
  <c r="CI849" i="1"/>
  <c r="CI855" i="1"/>
  <c r="CI866" i="1"/>
  <c r="BU887" i="1"/>
  <c r="BU885" i="1"/>
  <c r="BU892" i="1"/>
  <c r="CA891" i="1"/>
  <c r="CA881" i="1"/>
  <c r="CG892" i="1"/>
  <c r="CG880" i="1"/>
  <c r="CG897" i="1"/>
  <c r="CG886" i="1"/>
  <c r="BM914" i="1"/>
  <c r="BM921" i="1"/>
  <c r="CH940" i="1"/>
  <c r="CH957" i="1"/>
  <c r="CJ367" i="1"/>
  <c r="CJ360" i="1"/>
  <c r="CJ373" i="1"/>
  <c r="CJ353" i="1"/>
  <c r="CJ356" i="1"/>
  <c r="BE756" i="1"/>
  <c r="BA700" i="1"/>
  <c r="AZ700" i="1"/>
  <c r="BC700" i="1"/>
  <c r="BE700" i="1"/>
  <c r="BB700" i="1"/>
  <c r="AJ731" i="1"/>
  <c r="AI731" i="1"/>
  <c r="AQ731" i="1"/>
  <c r="AY731" i="1"/>
  <c r="AP762" i="1"/>
  <c r="AU762" i="1"/>
  <c r="BA762" i="1"/>
  <c r="BA764" i="1" s="1"/>
  <c r="AY762" i="1"/>
  <c r="AW762" i="1"/>
  <c r="AJ762" i="1"/>
  <c r="AJ764" i="1" s="1"/>
  <c r="AU793" i="1"/>
  <c r="AU795" i="1" s="1"/>
  <c r="BE793" i="1"/>
  <c r="AM793" i="1"/>
  <c r="BB823" i="1"/>
  <c r="BB826" i="1" s="1"/>
  <c r="AJ823" i="1"/>
  <c r="AJ826" i="1" s="1"/>
  <c r="AX823" i="1"/>
  <c r="AO823" i="1"/>
  <c r="AG823" i="1"/>
  <c r="AT823" i="1"/>
  <c r="AU823" i="1"/>
  <c r="AU826" i="1" s="1"/>
  <c r="AM823" i="1"/>
  <c r="AH823" i="1"/>
  <c r="AR854" i="1"/>
  <c r="BD854" i="1"/>
  <c r="AP854" i="1"/>
  <c r="AP857" i="1" s="1"/>
  <c r="AZ854" i="1"/>
  <c r="BA854" i="1"/>
  <c r="AV854" i="1"/>
  <c r="AV857" i="1" s="1"/>
  <c r="AN854" i="1"/>
  <c r="AK854" i="1"/>
  <c r="AJ885" i="1"/>
  <c r="AL885" i="1"/>
  <c r="BD885" i="1"/>
  <c r="AF885" i="1"/>
  <c r="AH885" i="1"/>
  <c r="AH888" i="1" s="1"/>
  <c r="AZ885" i="1"/>
  <c r="BB885" i="1"/>
  <c r="AM885" i="1"/>
  <c r="AQ885" i="1"/>
  <c r="AN885" i="1"/>
  <c r="AN888" i="1" s="1"/>
  <c r="AP885" i="1"/>
  <c r="AP888" i="1" s="1"/>
  <c r="AK916" i="1"/>
  <c r="AK919" i="1" s="1"/>
  <c r="AV916" i="1"/>
  <c r="AV919" i="1" s="1"/>
  <c r="AM916" i="1"/>
  <c r="AM919" i="1" s="1"/>
  <c r="BE916" i="1"/>
  <c r="BE919" i="1" s="1"/>
  <c r="AG916" i="1"/>
  <c r="BB916" i="1"/>
  <c r="AR916" i="1"/>
  <c r="BA916" i="1"/>
  <c r="BA919" i="1" s="1"/>
  <c r="AJ916" i="1"/>
  <c r="AX916" i="1"/>
  <c r="AO916" i="1"/>
  <c r="AZ916" i="1"/>
  <c r="AZ919" i="1" s="1"/>
  <c r="AQ916" i="1"/>
  <c r="AH916" i="1"/>
  <c r="AI947" i="1"/>
  <c r="AM947" i="1"/>
  <c r="AY947" i="1"/>
  <c r="CF939" i="1"/>
  <c r="BM26" i="1"/>
  <c r="AU916" i="1"/>
  <c r="AU919" i="1" s="1"/>
  <c r="BC885" i="1"/>
  <c r="BC888" i="1" s="1"/>
  <c r="AI885" i="1"/>
  <c r="AU731" i="1"/>
  <c r="AY288" i="1"/>
  <c r="AS288" i="1"/>
  <c r="BD288" i="1"/>
  <c r="AF288" i="1"/>
  <c r="AM288" i="1"/>
  <c r="BC288" i="1"/>
  <c r="AZ288" i="1"/>
  <c r="BB288" i="1"/>
  <c r="AT288" i="1"/>
  <c r="AI288" i="1"/>
  <c r="AP288" i="1"/>
  <c r="BE288" i="1"/>
  <c r="AV288" i="1"/>
  <c r="AW288" i="1"/>
  <c r="BA288" i="1"/>
  <c r="AR288" i="1"/>
  <c r="AQ288" i="1"/>
  <c r="AH288" i="1"/>
  <c r="AK288" i="1"/>
  <c r="AJ288" i="1"/>
  <c r="AG288" i="1"/>
  <c r="AU288" i="1"/>
  <c r="AP327" i="1"/>
  <c r="AI327" i="1"/>
  <c r="AM327" i="1"/>
  <c r="AZ327" i="1"/>
  <c r="AQ327" i="1"/>
  <c r="AU327" i="1"/>
  <c r="BD327" i="1"/>
  <c r="AG381" i="1"/>
  <c r="AL381" i="1"/>
  <c r="AI381" i="1"/>
  <c r="AO381" i="1"/>
  <c r="AH381" i="1"/>
  <c r="BA381" i="1"/>
  <c r="AZ381" i="1"/>
  <c r="AU381" i="1"/>
  <c r="BB381" i="1"/>
  <c r="BD381" i="1"/>
  <c r="AV381" i="1"/>
  <c r="AX381" i="1"/>
  <c r="AY381" i="1"/>
  <c r="AQ381" i="1"/>
  <c r="AP381" i="1"/>
  <c r="AP384" i="1" s="1"/>
  <c r="AN381" i="1"/>
  <c r="AF381" i="1"/>
  <c r="AK420" i="1"/>
  <c r="BC420" i="1"/>
  <c r="BE420" i="1"/>
  <c r="AG420" i="1"/>
  <c r="AY420" i="1"/>
  <c r="BA420" i="1"/>
  <c r="AJ420" i="1"/>
  <c r="AH420" i="1"/>
  <c r="AV420" i="1"/>
  <c r="AW420" i="1"/>
  <c r="AW423" i="1" s="1"/>
  <c r="AP420" i="1"/>
  <c r="AM420" i="1"/>
  <c r="AO420" i="1"/>
  <c r="AZ420" i="1"/>
  <c r="AX420" i="1"/>
  <c r="AH577" i="1"/>
  <c r="BC577" i="1"/>
  <c r="AF577" i="1"/>
  <c r="AO639" i="1"/>
  <c r="AZ639" i="1"/>
  <c r="AT670" i="1"/>
  <c r="AJ670" i="1"/>
  <c r="BF846" i="1"/>
  <c r="AY49" i="1"/>
  <c r="AY51" i="1" s="1"/>
  <c r="AI49" i="1"/>
  <c r="AI51" i="1" s="1"/>
  <c r="AO49" i="1"/>
  <c r="AO51" i="1" s="1"/>
  <c r="AP49" i="1"/>
  <c r="AP51" i="1" s="1"/>
  <c r="AR49" i="1"/>
  <c r="BC49" i="1"/>
  <c r="BE49" i="1"/>
  <c r="BE51" i="1" s="1"/>
  <c r="AL49" i="1"/>
  <c r="AL51" i="1" s="1"/>
  <c r="AN49" i="1"/>
  <c r="AH49" i="1"/>
  <c r="AH51" i="1" s="1"/>
  <c r="AJ49" i="1"/>
  <c r="BB49" i="1"/>
  <c r="BB51" i="1" s="1"/>
  <c r="BD49" i="1"/>
  <c r="AF49" i="1"/>
  <c r="AF51" i="1" s="1"/>
  <c r="AS49" i="1"/>
  <c r="AW49" i="1"/>
  <c r="AT49" i="1"/>
  <c r="AV49" i="1"/>
  <c r="AV51" i="1" s="1"/>
  <c r="AU49" i="1"/>
  <c r="BC103" i="1"/>
  <c r="BC105" i="1" s="1"/>
  <c r="AS103" i="1"/>
  <c r="AL103" i="1"/>
  <c r="AL105" i="1" s="1"/>
  <c r="BB103" i="1"/>
  <c r="BB105" i="1" s="1"/>
  <c r="BD103" i="1"/>
  <c r="BD105" i="1" s="1"/>
  <c r="AZ103" i="1"/>
  <c r="BA103" i="1"/>
  <c r="BA105" i="1" s="1"/>
  <c r="AK103" i="1"/>
  <c r="BE103" i="1"/>
  <c r="AI103" i="1"/>
  <c r="BG103" i="1" s="1"/>
  <c r="AR103" i="1"/>
  <c r="AM103" i="1"/>
  <c r="AM105" i="1" s="1"/>
  <c r="AX103" i="1"/>
  <c r="AJ103" i="1"/>
  <c r="AJ105" i="1" s="1"/>
  <c r="AQ103" i="1"/>
  <c r="AN103" i="1"/>
  <c r="AN105" i="1" s="1"/>
  <c r="AW103" i="1"/>
  <c r="AW105" i="1" s="1"/>
  <c r="AT103" i="1"/>
  <c r="AY103" i="1"/>
  <c r="BE142" i="1"/>
  <c r="BE144" i="1" s="1"/>
  <c r="AK142" i="1"/>
  <c r="AH142" i="1"/>
  <c r="AH144" i="1" s="1"/>
  <c r="AQ142" i="1"/>
  <c r="AQ144" i="1" s="1"/>
  <c r="AN142" i="1"/>
  <c r="AL142" i="1"/>
  <c r="AU142" i="1"/>
  <c r="AU144" i="1" s="1"/>
  <c r="AR142" i="1"/>
  <c r="AP142" i="1"/>
  <c r="AP144" i="1" s="1"/>
  <c r="AY142" i="1"/>
  <c r="AY144" i="1" s="1"/>
  <c r="AV142" i="1"/>
  <c r="AO142" i="1"/>
  <c r="AT142" i="1"/>
  <c r="AT144" i="1" s="1"/>
  <c r="BC142" i="1"/>
  <c r="BC144" i="1" s="1"/>
  <c r="AZ142" i="1"/>
  <c r="AZ144" i="1" s="1"/>
  <c r="BB142" i="1"/>
  <c r="BB144" i="1" s="1"/>
  <c r="AM142" i="1"/>
  <c r="AM144" i="1" s="1"/>
  <c r="AJ142" i="1"/>
  <c r="BC196" i="1"/>
  <c r="AH196" i="1"/>
  <c r="AJ196" i="1"/>
  <c r="AK196" i="1"/>
  <c r="AU196" i="1"/>
  <c r="AF196" i="1"/>
  <c r="AL196" i="1"/>
  <c r="AP196" i="1"/>
  <c r="AR196" i="1"/>
  <c r="AO196" i="1"/>
  <c r="AY196" i="1"/>
  <c r="AV196" i="1"/>
  <c r="AN196" i="1"/>
  <c r="AT196" i="1"/>
  <c r="AX196" i="1"/>
  <c r="AZ196" i="1"/>
  <c r="AS196" i="1"/>
  <c r="BB196" i="1"/>
  <c r="AW196" i="1"/>
  <c r="AI196" i="1"/>
  <c r="AG196" i="1"/>
  <c r="BE196" i="1"/>
  <c r="AQ196" i="1"/>
  <c r="AX235" i="1"/>
  <c r="AX237" i="1" s="1"/>
  <c r="AG235" i="1"/>
  <c r="AG237" i="1" s="1"/>
  <c r="AH235" i="1"/>
  <c r="AH237" i="1" s="1"/>
  <c r="AS235" i="1"/>
  <c r="AJ235" i="1"/>
  <c r="AI235" i="1"/>
  <c r="AI237" i="1" s="1"/>
  <c r="AL235" i="1"/>
  <c r="AL237" i="1" s="1"/>
  <c r="AR235" i="1"/>
  <c r="AR237" i="1" s="1"/>
  <c r="BD235" i="1"/>
  <c r="BD237" i="1" s="1"/>
  <c r="AO235" i="1"/>
  <c r="AO237" i="1" s="1"/>
  <c r="AM235" i="1"/>
  <c r="AM237" i="1" s="1"/>
  <c r="AW235" i="1"/>
  <c r="AW237" i="1" s="1"/>
  <c r="BA235" i="1"/>
  <c r="BA237" i="1" s="1"/>
  <c r="AT235" i="1"/>
  <c r="AT237" i="1" s="1"/>
  <c r="AQ235" i="1"/>
  <c r="AQ237" i="1" s="1"/>
  <c r="BC235" i="1"/>
  <c r="BC237" i="1" s="1"/>
  <c r="AZ235" i="1"/>
  <c r="AU235" i="1"/>
  <c r="AP235" i="1"/>
  <c r="AP237" i="1" s="1"/>
  <c r="AV235" i="1"/>
  <c r="AV237" i="1" s="1"/>
  <c r="AK235" i="1"/>
  <c r="BE823" i="1"/>
  <c r="BE826" i="1" s="1"/>
  <c r="AM787" i="1"/>
  <c r="BW909" i="1"/>
  <c r="BW925" i="1"/>
  <c r="BN939" i="1"/>
  <c r="BN941" i="1"/>
  <c r="BT948" i="1"/>
  <c r="BT945" i="1"/>
  <c r="BT953" i="1"/>
  <c r="BC916" i="1"/>
  <c r="AW916" i="1"/>
  <c r="AX885" i="1"/>
  <c r="AX888" i="1" s="1"/>
  <c r="AZ823" i="1"/>
  <c r="AF854" i="1"/>
  <c r="AS51" i="1"/>
  <c r="AK237" i="1"/>
  <c r="AH105" i="1"/>
  <c r="BD175" i="1"/>
  <c r="AP508" i="1"/>
  <c r="BB136" i="1"/>
  <c r="AW51" i="1"/>
  <c r="AZ475" i="1"/>
  <c r="AI691" i="1"/>
  <c r="AL598" i="1"/>
  <c r="BF598" i="1" s="1"/>
  <c r="AY229" i="1"/>
  <c r="AL886" i="1"/>
  <c r="AX886" i="1"/>
  <c r="BE203" i="1"/>
  <c r="BC475" i="1"/>
  <c r="BD475" i="1"/>
  <c r="AT691" i="1"/>
  <c r="AW917" i="1"/>
  <c r="AB560" i="1"/>
  <c r="D24" i="11" s="1"/>
  <c r="AY787" i="1"/>
  <c r="AH849" i="1"/>
  <c r="AR694" i="1"/>
  <c r="AR485" i="1"/>
  <c r="AG415" i="1"/>
  <c r="BB237" i="1"/>
  <c r="AO144" i="1"/>
  <c r="AW632" i="1"/>
  <c r="AK663" i="1"/>
  <c r="AW229" i="1"/>
  <c r="AJ446" i="1"/>
  <c r="AF660" i="1"/>
  <c r="AJ475" i="1"/>
  <c r="AN691" i="1"/>
  <c r="BD691" i="1"/>
  <c r="AQ598" i="1"/>
  <c r="AX855" i="1"/>
  <c r="AF475" i="1"/>
  <c r="AF477" i="1" s="1"/>
  <c r="AI763" i="1"/>
  <c r="AW826" i="1"/>
  <c r="BE694" i="1"/>
  <c r="AU392" i="1"/>
  <c r="AR361" i="1"/>
  <c r="AM51" i="1"/>
  <c r="AV660" i="1"/>
  <c r="AV663" i="1" s="1"/>
  <c r="AV691" i="1"/>
  <c r="AO629" i="1"/>
  <c r="BG629" i="1" s="1"/>
  <c r="AM691" i="1"/>
  <c r="BC598" i="1"/>
  <c r="BB886" i="1"/>
  <c r="AS475" i="1"/>
  <c r="AJ110" i="1"/>
  <c r="AJ113" i="1" s="1"/>
  <c r="AH475" i="1"/>
  <c r="AF886" i="1"/>
  <c r="BE485" i="1"/>
  <c r="AL824" i="1"/>
  <c r="AL826" i="1" s="1"/>
  <c r="BE763" i="1"/>
  <c r="AJ725" i="1"/>
  <c r="AS322" i="1"/>
  <c r="BE229" i="1"/>
  <c r="AZ299" i="1"/>
  <c r="AL268" i="1"/>
  <c r="BE475" i="1"/>
  <c r="AM660" i="1"/>
  <c r="AM663" i="1" s="1"/>
  <c r="BC691" i="1"/>
  <c r="BC694" i="1" s="1"/>
  <c r="AH598" i="1"/>
  <c r="AO353" i="1"/>
  <c r="AT886" i="1"/>
  <c r="BB917" i="1"/>
  <c r="AU763" i="1"/>
  <c r="BA475" i="1"/>
  <c r="AY763" i="1"/>
  <c r="BE699" i="1"/>
  <c r="CJ492" i="1"/>
  <c r="CJ497" i="1"/>
  <c r="CJ477" i="1"/>
  <c r="CD312" i="1"/>
  <c r="BT405" i="1"/>
  <c r="CG498" i="1"/>
  <c r="CJ488" i="1"/>
  <c r="BJ281" i="1"/>
  <c r="CC281" i="1"/>
  <c r="BQ281" i="1"/>
  <c r="CF622" i="1"/>
  <c r="CJ490" i="1"/>
  <c r="CJ495" i="1"/>
  <c r="CJ493" i="1"/>
  <c r="CF250" i="1"/>
  <c r="BY591" i="1"/>
  <c r="BO60" i="1"/>
  <c r="BO42" i="1"/>
  <c r="BS673" i="1"/>
  <c r="BS678" i="1"/>
  <c r="CE665" i="1"/>
  <c r="CE662" i="1"/>
  <c r="CE684" i="1" s="1"/>
  <c r="CE677" i="1"/>
  <c r="CE680" i="1"/>
  <c r="BK700" i="1"/>
  <c r="BK712" i="1"/>
  <c r="BQ692" i="1"/>
  <c r="BQ710" i="1"/>
  <c r="BW700" i="1"/>
  <c r="BW712" i="1"/>
  <c r="CC700" i="1"/>
  <c r="CC713" i="1"/>
  <c r="BO738" i="1"/>
  <c r="BO726" i="1"/>
  <c r="BO744" i="1"/>
  <c r="BO737" i="1"/>
  <c r="BU738" i="1"/>
  <c r="BU732" i="1"/>
  <c r="BU723" i="1"/>
  <c r="BU731" i="1"/>
  <c r="CG739" i="1"/>
  <c r="CG741" i="1"/>
  <c r="CG725" i="1"/>
  <c r="CG726" i="1"/>
  <c r="CG732" i="1"/>
  <c r="BM770" i="1"/>
  <c r="BM755" i="1"/>
  <c r="BY754" i="1"/>
  <c r="BY776" i="1"/>
  <c r="BY755" i="1"/>
  <c r="BY762" i="1"/>
  <c r="BY771" i="1"/>
  <c r="CE759" i="1"/>
  <c r="CE764" i="1"/>
  <c r="CE771" i="1"/>
  <c r="BK805" i="1"/>
  <c r="BK796" i="1"/>
  <c r="BW789" i="1"/>
  <c r="BW807" i="1"/>
  <c r="CI788" i="1"/>
  <c r="CI802" i="1"/>
  <c r="CI804" i="1"/>
  <c r="CI789" i="1"/>
  <c r="CI795" i="1"/>
  <c r="BO829" i="1"/>
  <c r="BO815" i="1"/>
  <c r="BO831" i="1"/>
  <c r="BO832" i="1"/>
  <c r="BU823" i="1"/>
  <c r="BU830" i="1"/>
  <c r="CA828" i="1"/>
  <c r="CA815" i="1"/>
  <c r="CA832" i="1"/>
  <c r="CA822" i="1"/>
  <c r="CG821" i="1"/>
  <c r="CG829" i="1"/>
  <c r="CG832" i="1"/>
  <c r="BM852" i="1"/>
  <c r="BM858" i="1"/>
  <c r="BO927" i="1"/>
  <c r="BO912" i="1"/>
  <c r="CA914" i="1"/>
  <c r="CA911" i="1"/>
  <c r="CG920" i="1"/>
  <c r="CG921" i="1"/>
  <c r="BL952" i="1"/>
  <c r="BL955" i="1"/>
  <c r="BR940" i="1"/>
  <c r="BR939" i="1"/>
  <c r="CD949" i="1"/>
  <c r="CD951" i="1"/>
  <c r="CJ482" i="1"/>
  <c r="CJ494" i="1"/>
  <c r="BR281" i="1"/>
  <c r="CB312" i="1"/>
  <c r="CH312" i="1"/>
  <c r="BL622" i="1"/>
  <c r="CB653" i="1"/>
  <c r="BO653" i="1"/>
  <c r="CJ478" i="1"/>
  <c r="CJ474" i="1"/>
  <c r="CJ483" i="1"/>
  <c r="CJ487" i="1"/>
  <c r="CJ491" i="1"/>
  <c r="BO374" i="1"/>
  <c r="CF405" i="1"/>
  <c r="CD622" i="1"/>
  <c r="BT622" i="1"/>
  <c r="BV653" i="1"/>
  <c r="BK20" i="1"/>
  <c r="CJ481" i="1"/>
  <c r="CJ489" i="1"/>
  <c r="CJ484" i="1"/>
  <c r="CJ485" i="1"/>
  <c r="CD281" i="1"/>
  <c r="BV312" i="1"/>
  <c r="CG343" i="1"/>
  <c r="CC653" i="1"/>
  <c r="BT29" i="1"/>
  <c r="BT18" i="1"/>
  <c r="BT19" i="1"/>
  <c r="CF21" i="1"/>
  <c r="CF28" i="1"/>
  <c r="BR58" i="1"/>
  <c r="BR52" i="1"/>
  <c r="BJ665" i="1"/>
  <c r="BJ671" i="1"/>
  <c r="BJ679" i="1"/>
  <c r="BJ683" i="1"/>
  <c r="BP660" i="1"/>
  <c r="BP672" i="1"/>
  <c r="CH665" i="1"/>
  <c r="CH671" i="1"/>
  <c r="CH680" i="1"/>
  <c r="CH683" i="1"/>
  <c r="BN696" i="1"/>
  <c r="BN702" i="1"/>
  <c r="BN708" i="1"/>
  <c r="BN714" i="1"/>
  <c r="BT702" i="1"/>
  <c r="BT700" i="1"/>
  <c r="BT715" i="1" s="1"/>
  <c r="BT706" i="1"/>
  <c r="BT709" i="1"/>
  <c r="BZ692" i="1"/>
  <c r="BZ698" i="1"/>
  <c r="BZ704" i="1"/>
  <c r="BZ710" i="1"/>
  <c r="CF701" i="1"/>
  <c r="CF699" i="1"/>
  <c r="CF711" i="1"/>
  <c r="CF708" i="1"/>
  <c r="BL730" i="1"/>
  <c r="BL743" i="1"/>
  <c r="BL737" i="1"/>
  <c r="BL731" i="1"/>
  <c r="BL733" i="1"/>
  <c r="BL745" i="1"/>
  <c r="BL741" i="1"/>
  <c r="BL732" i="1"/>
  <c r="BL734" i="1"/>
  <c r="BL738" i="1"/>
  <c r="BL726" i="1"/>
  <c r="BL736" i="1"/>
  <c r="BL728" i="1"/>
  <c r="BR731" i="1"/>
  <c r="BR739" i="1"/>
  <c r="BR725" i="1"/>
  <c r="BR733" i="1"/>
  <c r="BR743" i="1"/>
  <c r="BR726" i="1"/>
  <c r="BR734" i="1"/>
  <c r="BR744" i="1"/>
  <c r="BR728" i="1"/>
  <c r="BR738" i="1"/>
  <c r="BX728" i="1"/>
  <c r="BX734" i="1"/>
  <c r="BX723" i="1"/>
  <c r="BX730" i="1"/>
  <c r="BX745" i="1"/>
  <c r="BX740" i="1"/>
  <c r="BX733" i="1"/>
  <c r="BX731" i="1"/>
  <c r="BX732" i="1"/>
  <c r="BX736" i="1"/>
  <c r="CD723" i="1"/>
  <c r="CD731" i="1"/>
  <c r="CD738" i="1"/>
  <c r="CD742" i="1"/>
  <c r="CD726" i="1"/>
  <c r="CD733" i="1"/>
  <c r="CD740" i="1"/>
  <c r="CD727" i="1"/>
  <c r="CD734" i="1"/>
  <c r="CD741" i="1"/>
  <c r="CD722" i="1"/>
  <c r="CD729" i="1"/>
  <c r="CD737" i="1"/>
  <c r="CD745" i="1"/>
  <c r="BP763" i="1"/>
  <c r="BP754" i="1"/>
  <c r="BP775" i="1"/>
  <c r="BP760" i="1"/>
  <c r="BP766" i="1"/>
  <c r="BP772" i="1"/>
  <c r="BV776" i="1"/>
  <c r="BV762" i="1"/>
  <c r="BV763" i="1"/>
  <c r="BV766" i="1"/>
  <c r="BV756" i="1"/>
  <c r="BV769" i="1"/>
  <c r="CB757" i="1"/>
  <c r="CB767" i="1"/>
  <c r="CB760" i="1"/>
  <c r="CB773" i="1"/>
  <c r="CB761" i="1"/>
  <c r="CB776" i="1"/>
  <c r="CB766" i="1"/>
  <c r="CH762" i="1"/>
  <c r="CH755" i="1"/>
  <c r="CH765" i="1"/>
  <c r="CH756" i="1"/>
  <c r="CH771" i="1"/>
  <c r="CH768" i="1"/>
  <c r="BT785" i="1"/>
  <c r="BT802" i="1"/>
  <c r="BL830" i="1"/>
  <c r="BL821" i="1"/>
  <c r="BO945" i="1"/>
  <c r="BO956" i="1"/>
  <c r="BM14" i="1"/>
  <c r="BS48" i="1"/>
  <c r="AU756" i="1"/>
  <c r="CA15" i="1"/>
  <c r="BS16" i="1"/>
  <c r="BS11" i="1"/>
  <c r="BY10" i="1"/>
  <c r="BY25" i="1"/>
  <c r="BO852" i="1"/>
  <c r="BO861" i="1"/>
  <c r="BN948" i="1"/>
  <c r="BN960" i="1"/>
  <c r="CF941" i="1"/>
  <c r="CF950" i="1"/>
  <c r="AB60" i="8"/>
  <c r="BK848" i="1"/>
  <c r="BK846" i="1"/>
  <c r="BK869" i="1"/>
  <c r="CC853" i="1"/>
  <c r="CC862" i="1"/>
  <c r="BO892" i="1"/>
  <c r="BO886" i="1"/>
  <c r="CE919" i="1"/>
  <c r="CE920" i="1"/>
  <c r="AO474" i="1"/>
  <c r="AO477" i="1" s="1"/>
  <c r="BE474" i="1"/>
  <c r="AY474" i="1"/>
  <c r="AY477" i="1" s="1"/>
  <c r="AX474" i="1"/>
  <c r="AX477" i="1" s="1"/>
  <c r="AZ474" i="1"/>
  <c r="BB474" i="1"/>
  <c r="AT474" i="1"/>
  <c r="AT477" i="1" s="1"/>
  <c r="AU474" i="1"/>
  <c r="AU477" i="1" s="1"/>
  <c r="AV474" i="1"/>
  <c r="AV477" i="1" s="1"/>
  <c r="AW474" i="1"/>
  <c r="AW477" i="1" s="1"/>
  <c r="BA474" i="1"/>
  <c r="AK474" i="1"/>
  <c r="AR474" i="1"/>
  <c r="AQ474" i="1"/>
  <c r="AQ477" i="1" s="1"/>
  <c r="AN474" i="1"/>
  <c r="AL474" i="1"/>
  <c r="AH474" i="1"/>
  <c r="AS474" i="1"/>
  <c r="AI474" i="1"/>
  <c r="AI477" i="1" s="1"/>
  <c r="AO513" i="1"/>
  <c r="AO516" i="1" s="1"/>
  <c r="AV513" i="1"/>
  <c r="AV516" i="1" s="1"/>
  <c r="AJ513" i="1"/>
  <c r="AJ516" i="1" s="1"/>
  <c r="AX513" i="1"/>
  <c r="AX516" i="1" s="1"/>
  <c r="AU513" i="1"/>
  <c r="AU516" i="1" s="1"/>
  <c r="AL513" i="1"/>
  <c r="AL516" i="1" s="1"/>
  <c r="AG513" i="1"/>
  <c r="AG516" i="1" s="1"/>
  <c r="AP513" i="1"/>
  <c r="AP516" i="1" s="1"/>
  <c r="AN513" i="1"/>
  <c r="AN516" i="1" s="1"/>
  <c r="AT513" i="1"/>
  <c r="AT516" i="1" s="1"/>
  <c r="AH513" i="1"/>
  <c r="AH516" i="1" s="1"/>
  <c r="AF513" i="1"/>
  <c r="AF516" i="1" s="1"/>
  <c r="BC513" i="1"/>
  <c r="AK513" i="1"/>
  <c r="AK516" i="1" s="1"/>
  <c r="BB513" i="1"/>
  <c r="BB516" i="1" s="1"/>
  <c r="BA513" i="1"/>
  <c r="AR513" i="1"/>
  <c r="AQ545" i="1"/>
  <c r="AV545" i="1"/>
  <c r="AP545" i="1"/>
  <c r="AP547" i="1" s="1"/>
  <c r="AR545" i="1"/>
  <c r="AR547" i="1" s="1"/>
  <c r="AU545" i="1"/>
  <c r="AU547" i="1" s="1"/>
  <c r="AM545" i="1"/>
  <c r="AM547" i="1" s="1"/>
  <c r="AN545" i="1"/>
  <c r="AN547" i="1" s="1"/>
  <c r="BA545" i="1"/>
  <c r="BA547" i="1" s="1"/>
  <c r="AS545" i="1"/>
  <c r="AJ545" i="1"/>
  <c r="AJ547" i="1" s="1"/>
  <c r="AZ577" i="1"/>
  <c r="BB577" i="1"/>
  <c r="BE577" i="1"/>
  <c r="AG577" i="1"/>
  <c r="BD577" i="1"/>
  <c r="AI577" i="1"/>
  <c r="AQ577" i="1"/>
  <c r="AQ578" i="1" s="1"/>
  <c r="AT577" i="1"/>
  <c r="AW577" i="1"/>
  <c r="AU577" i="1"/>
  <c r="AY577" i="1"/>
  <c r="AY578" i="1" s="1"/>
  <c r="AS608" i="1"/>
  <c r="AX608" i="1"/>
  <c r="AJ608" i="1"/>
  <c r="AG608" i="1"/>
  <c r="BC608" i="1"/>
  <c r="AH608" i="1"/>
  <c r="AO608" i="1"/>
  <c r="AL608" i="1"/>
  <c r="AV608" i="1"/>
  <c r="BD608" i="1"/>
  <c r="AT608" i="1"/>
  <c r="AR608" i="1"/>
  <c r="AP608" i="1"/>
  <c r="AP609" i="1" s="1"/>
  <c r="AK608" i="1"/>
  <c r="AF608" i="1"/>
  <c r="AZ608" i="1"/>
  <c r="AW608" i="1"/>
  <c r="AW609" i="1" s="1"/>
  <c r="BA608" i="1"/>
  <c r="BE608" i="1"/>
  <c r="BB608" i="1"/>
  <c r="AL639" i="1"/>
  <c r="AM639" i="1"/>
  <c r="AT639" i="1"/>
  <c r="BA639" i="1"/>
  <c r="BD639" i="1"/>
  <c r="AQ639" i="1"/>
  <c r="AQ640" i="1" s="1"/>
  <c r="AX639" i="1"/>
  <c r="BB639" i="1"/>
  <c r="AF639" i="1"/>
  <c r="AV670" i="1"/>
  <c r="AM670" i="1"/>
  <c r="AU670" i="1"/>
  <c r="AO670" i="1"/>
  <c r="BA670" i="1"/>
  <c r="BC670" i="1"/>
  <c r="AI670" i="1"/>
  <c r="AG670" i="1"/>
  <c r="AR670" i="1"/>
  <c r="BE731" i="1"/>
  <c r="BB731" i="1"/>
  <c r="AN731" i="1"/>
  <c r="AN733" i="1" s="1"/>
  <c r="BA731" i="1"/>
  <c r="AV731" i="1"/>
  <c r="AH731" i="1"/>
  <c r="AP731" i="1"/>
  <c r="BC731" i="1"/>
  <c r="AK731" i="1"/>
  <c r="BD731" i="1"/>
  <c r="AR731" i="1"/>
  <c r="AF731" i="1"/>
  <c r="AX731" i="1"/>
  <c r="AZ731" i="1"/>
  <c r="AL731" i="1"/>
  <c r="AR762" i="1"/>
  <c r="AX762" i="1"/>
  <c r="AX764" i="1" s="1"/>
  <c r="AQ762" i="1"/>
  <c r="BB762" i="1"/>
  <c r="BC762" i="1"/>
  <c r="BC764" i="1" s="1"/>
  <c r="AF762" i="1"/>
  <c r="AF764" i="1" s="1"/>
  <c r="AM762" i="1"/>
  <c r="AM764" i="1" s="1"/>
  <c r="BD762" i="1"/>
  <c r="BD764" i="1" s="1"/>
  <c r="AH762" i="1"/>
  <c r="AH764" i="1" s="1"/>
  <c r="AV762" i="1"/>
  <c r="AW793" i="1"/>
  <c r="BB793" i="1"/>
  <c r="BB795" i="1" s="1"/>
  <c r="AF793" i="1"/>
  <c r="AF795" i="1" s="1"/>
  <c r="AO793" i="1"/>
  <c r="AO795" i="1" s="1"/>
  <c r="BC793" i="1"/>
  <c r="BD793" i="1"/>
  <c r="AZ793" i="1"/>
  <c r="AZ795" i="1" s="1"/>
  <c r="BA793" i="1"/>
  <c r="AX793" i="1"/>
  <c r="AX795" i="1" s="1"/>
  <c r="AJ793" i="1"/>
  <c r="AV793" i="1"/>
  <c r="AV795" i="1" s="1"/>
  <c r="AS793" i="1"/>
  <c r="AG793" i="1"/>
  <c r="AT793" i="1"/>
  <c r="AP793" i="1"/>
  <c r="AN793" i="1"/>
  <c r="AV823" i="1"/>
  <c r="AY823" i="1"/>
  <c r="CK264" i="1"/>
  <c r="CK267" i="1"/>
  <c r="CK270" i="1"/>
  <c r="AJ854" i="1"/>
  <c r="AY793" i="1"/>
  <c r="AM731" i="1"/>
  <c r="AH942" i="1"/>
  <c r="AG762" i="1"/>
  <c r="BE762" i="1"/>
  <c r="AS795" i="1"/>
  <c r="AT762" i="1"/>
  <c r="AU725" i="1"/>
  <c r="AR700" i="1"/>
  <c r="BE670" i="1"/>
  <c r="AN670" i="1"/>
  <c r="AX670" i="1"/>
  <c r="AP700" i="1"/>
  <c r="AP702" i="1" s="1"/>
  <c r="AI700" i="1"/>
  <c r="AK700" i="1"/>
  <c r="AU639" i="1"/>
  <c r="AU640" i="1" s="1"/>
  <c r="AS639" i="1"/>
  <c r="AY639" i="1"/>
  <c r="AY640" i="1" s="1"/>
  <c r="AI513" i="1"/>
  <c r="AI516" i="1" s="1"/>
  <c r="AM577" i="1"/>
  <c r="AM578" i="1" s="1"/>
  <c r="AL577" i="1"/>
  <c r="AK545" i="1"/>
  <c r="AK547" i="1" s="1"/>
  <c r="AS570" i="1"/>
  <c r="AJ474" i="1"/>
  <c r="AL793" i="1"/>
  <c r="AR793" i="1"/>
  <c r="AS731" i="1"/>
  <c r="AN608" i="1"/>
  <c r="BC110" i="1"/>
  <c r="BC113" i="1" s="1"/>
  <c r="AP110" i="1"/>
  <c r="AR110" i="1"/>
  <c r="AR113" i="1" s="1"/>
  <c r="BA110" i="1"/>
  <c r="BA113" i="1" s="1"/>
  <c r="AF110" i="1"/>
  <c r="AF113" i="1" s="1"/>
  <c r="AX110" i="1"/>
  <c r="AX113" i="1" s="1"/>
  <c r="AZ110" i="1"/>
  <c r="AZ113" i="1" s="1"/>
  <c r="AG110" i="1"/>
  <c r="BE110" i="1"/>
  <c r="BE113" i="1" s="1"/>
  <c r="AI110" i="1"/>
  <c r="AI113" i="1" s="1"/>
  <c r="AN110" i="1"/>
  <c r="AN113" i="1" s="1"/>
  <c r="AL110" i="1"/>
  <c r="AL113" i="1" s="1"/>
  <c r="AK110" i="1"/>
  <c r="AK113" i="1" s="1"/>
  <c r="AM110" i="1"/>
  <c r="AV110" i="1"/>
  <c r="AV113" i="1" s="1"/>
  <c r="BD110" i="1"/>
  <c r="BD113" i="1" s="1"/>
  <c r="AT110" i="1"/>
  <c r="AT113" i="1" s="1"/>
  <c r="AO110" i="1"/>
  <c r="AO113" i="1" s="1"/>
  <c r="AQ110" i="1"/>
  <c r="AQ113" i="1" s="1"/>
  <c r="BB110" i="1"/>
  <c r="BB113" i="1" s="1"/>
  <c r="AS110" i="1"/>
  <c r="AU110" i="1"/>
  <c r="AU113" i="1" s="1"/>
  <c r="AQ164" i="1"/>
  <c r="AY164" i="1"/>
  <c r="AX164" i="1"/>
  <c r="BA164" i="1"/>
  <c r="BD164" i="1"/>
  <c r="AF164" i="1"/>
  <c r="AT164" i="1"/>
  <c r="AW164" i="1"/>
  <c r="AW167" i="1" s="1"/>
  <c r="AZ164" i="1"/>
  <c r="AU164" i="1"/>
  <c r="AI164" i="1"/>
  <c r="AI167" i="1" s="1"/>
  <c r="AP164" i="1"/>
  <c r="AS164" i="1"/>
  <c r="AV164" i="1"/>
  <c r="AL164" i="1"/>
  <c r="AO164" i="1"/>
  <c r="AR164" i="1"/>
  <c r="AM164" i="1"/>
  <c r="AM167" i="1" s="1"/>
  <c r="AH164" i="1"/>
  <c r="AK164" i="1"/>
  <c r="AN164" i="1"/>
  <c r="BC203" i="1"/>
  <c r="BC206" i="1" s="1"/>
  <c r="BB203" i="1"/>
  <c r="AH203" i="1"/>
  <c r="AH206" i="1" s="1"/>
  <c r="AN203" i="1"/>
  <c r="AN206" i="1" s="1"/>
  <c r="AJ203" i="1"/>
  <c r="AJ206" i="1" s="1"/>
  <c r="AI203" i="1"/>
  <c r="AI206" i="1" s="1"/>
  <c r="BA203" i="1"/>
  <c r="AF203" i="1"/>
  <c r="AF206" i="1" s="1"/>
  <c r="AG203" i="1"/>
  <c r="AS203" i="1"/>
  <c r="AO203" i="1"/>
  <c r="AM203" i="1"/>
  <c r="AM206" i="1" s="1"/>
  <c r="AL203" i="1"/>
  <c r="AL206" i="1" s="1"/>
  <c r="AX203" i="1"/>
  <c r="AT203" i="1"/>
  <c r="AT206" i="1" s="1"/>
  <c r="AQ203" i="1"/>
  <c r="AQ206" i="1" s="1"/>
  <c r="AV203" i="1"/>
  <c r="AR203" i="1"/>
  <c r="AR206" i="1" s="1"/>
  <c r="BD203" i="1"/>
  <c r="AZ203" i="1"/>
  <c r="AZ206" i="1" s="1"/>
  <c r="AU203" i="1"/>
  <c r="AU206" i="1" s="1"/>
  <c r="AL257" i="1"/>
  <c r="AL260" i="1" s="1"/>
  <c r="AT257" i="1"/>
  <c r="AT260" i="1" s="1"/>
  <c r="AW257" i="1"/>
  <c r="AW260" i="1" s="1"/>
  <c r="AO257" i="1"/>
  <c r="AO260" i="1" s="1"/>
  <c r="AM257" i="1"/>
  <c r="AP257" i="1"/>
  <c r="AZ257" i="1"/>
  <c r="AZ260" i="1" s="1"/>
  <c r="AS328" i="1"/>
  <c r="AI328" i="1"/>
  <c r="BB328" i="1"/>
  <c r="AT328" i="1"/>
  <c r="BC328" i="1"/>
  <c r="AJ382" i="1"/>
  <c r="AS382" i="1"/>
  <c r="AS384" i="1" s="1"/>
  <c r="BC382" i="1"/>
  <c r="AL382" i="1"/>
  <c r="AX382" i="1"/>
  <c r="AV421" i="1"/>
  <c r="AV423" i="1" s="1"/>
  <c r="AN421" i="1"/>
  <c r="AK762" i="1"/>
  <c r="AK764" i="1" s="1"/>
  <c r="AN762" i="1"/>
  <c r="AN764" i="1" s="1"/>
  <c r="BE725" i="1"/>
  <c r="AH700" i="1"/>
  <c r="AH702" i="1" s="1"/>
  <c r="AW670" i="1"/>
  <c r="AS670" i="1"/>
  <c r="BB670" i="1"/>
  <c r="AY608" i="1"/>
  <c r="AF700" i="1"/>
  <c r="AN700" i="1"/>
  <c r="AO700" i="1"/>
  <c r="AO702" i="1" s="1"/>
  <c r="AP639" i="1"/>
  <c r="AP640" i="1" s="1"/>
  <c r="AW639" i="1"/>
  <c r="AN639" i="1"/>
  <c r="AN640" i="1" s="1"/>
  <c r="AY601" i="1"/>
  <c r="AK577" i="1"/>
  <c r="AP577" i="1"/>
  <c r="AF545" i="1"/>
  <c r="BD474" i="1"/>
  <c r="BD477" i="1" s="1"/>
  <c r="AL762" i="1"/>
  <c r="AU854" i="1"/>
  <c r="AR823" i="1"/>
  <c r="AQ793" i="1"/>
  <c r="AZ762" i="1"/>
  <c r="AO762" i="1"/>
  <c r="AI762" i="1"/>
  <c r="AQ670" i="1"/>
  <c r="AY670" i="1"/>
  <c r="AU608" i="1"/>
  <c r="AL700" i="1"/>
  <c r="AL702" i="1" s="1"/>
  <c r="AT700" i="1"/>
  <c r="AT702" i="1" s="1"/>
  <c r="AS700" i="1"/>
  <c r="AS702" i="1" s="1"/>
  <c r="AJ639" i="1"/>
  <c r="BE639" i="1"/>
  <c r="AI639" i="1"/>
  <c r="AO577" i="1"/>
  <c r="AX577" i="1"/>
  <c r="AZ545" i="1"/>
  <c r="AP421" i="1"/>
  <c r="AJ164" i="1"/>
  <c r="AL670" i="1"/>
  <c r="AZ513" i="1"/>
  <c r="AZ516" i="1" s="1"/>
  <c r="BC474" i="1"/>
  <c r="AP203" i="1"/>
  <c r="AP206" i="1" s="1"/>
  <c r="AK670" i="1"/>
  <c r="BD670" i="1"/>
  <c r="AQ608" i="1"/>
  <c r="AQ700" i="1"/>
  <c r="AQ702" i="1" s="1"/>
  <c r="AY700" i="1"/>
  <c r="AW700" i="1"/>
  <c r="AW702" i="1" s="1"/>
  <c r="AG639" i="1"/>
  <c r="BC639" i="1"/>
  <c r="AY513" i="1"/>
  <c r="AY516" i="1" s="1"/>
  <c r="AV577" i="1"/>
  <c r="AZ547" i="1"/>
  <c r="AS577" i="1"/>
  <c r="AR577" i="1"/>
  <c r="BD545" i="1"/>
  <c r="AM474" i="1"/>
  <c r="AM477" i="1" s="1"/>
  <c r="AH670" i="1"/>
  <c r="AH793" i="1"/>
  <c r="AH795" i="1" s="1"/>
  <c r="BE513" i="1"/>
  <c r="BE516" i="1" s="1"/>
  <c r="AG731" i="1"/>
  <c r="AW849" i="1"/>
  <c r="BD849" i="1"/>
  <c r="AO725" i="1"/>
  <c r="AX725" i="1"/>
  <c r="AI702" i="1"/>
  <c r="AF670" i="1"/>
  <c r="AP670" i="1"/>
  <c r="AM608" i="1"/>
  <c r="AV700" i="1"/>
  <c r="BD700" i="1"/>
  <c r="BD702" i="1" s="1"/>
  <c r="AK639" i="1"/>
  <c r="AR639" i="1"/>
  <c r="AQ513" i="1"/>
  <c r="AN577" i="1"/>
  <c r="BA577" i="1"/>
  <c r="AJ577" i="1"/>
  <c r="AG474" i="1"/>
  <c r="AG477" i="1" s="1"/>
  <c r="AP474" i="1"/>
  <c r="AK793" i="1"/>
  <c r="AK795" i="1" s="1"/>
  <c r="AT731" i="1"/>
  <c r="AZ670" i="1"/>
  <c r="AU446" i="1"/>
  <c r="AI446" i="1"/>
  <c r="AL446" i="1"/>
  <c r="AN229" i="1"/>
  <c r="BD485" i="1"/>
  <c r="AB653" i="1"/>
  <c r="CJ652" i="1" s="1"/>
  <c r="AB219" i="1"/>
  <c r="CJ200" i="1" s="1"/>
  <c r="AV446" i="1"/>
  <c r="BB353" i="1"/>
  <c r="AL136" i="1"/>
  <c r="AM229" i="1"/>
  <c r="AR632" i="1"/>
  <c r="BB475" i="1"/>
  <c r="AZ886" i="1"/>
  <c r="AY691" i="1"/>
  <c r="AY694" i="1" s="1"/>
  <c r="AG389" i="1"/>
  <c r="AG392" i="1" s="1"/>
  <c r="AO763" i="1"/>
  <c r="AR389" i="1"/>
  <c r="AR392" i="1" s="1"/>
  <c r="AX389" i="1"/>
  <c r="AX392" i="1" s="1"/>
  <c r="AI12" i="1"/>
  <c r="AK20" i="1"/>
  <c r="BG18" i="1"/>
  <c r="BB632" i="1"/>
  <c r="BE632" i="1"/>
  <c r="AI632" i="1"/>
  <c r="AL632" i="1"/>
  <c r="AZ570" i="1"/>
  <c r="AL570" i="1"/>
  <c r="AV299" i="1"/>
  <c r="AU175" i="1"/>
  <c r="BD299" i="1"/>
  <c r="AM353" i="1"/>
  <c r="AN299" i="1"/>
  <c r="AL40" i="1"/>
  <c r="BE40" i="1"/>
  <c r="BD855" i="1"/>
  <c r="AN475" i="1"/>
  <c r="AS389" i="1"/>
  <c r="BC389" i="1"/>
  <c r="BC392" i="1" s="1"/>
  <c r="AT40" i="1"/>
  <c r="AJ141" i="1"/>
  <c r="AJ144" i="1" s="1"/>
  <c r="BC40" i="1"/>
  <c r="BB40" i="1"/>
  <c r="AM505" i="1"/>
  <c r="AM508" i="1" s="1"/>
  <c r="AP475" i="1"/>
  <c r="AR886" i="1"/>
  <c r="AJ886" i="1"/>
  <c r="BB299" i="1"/>
  <c r="BE452" i="1"/>
  <c r="BE454" i="1" s="1"/>
  <c r="AZ48" i="1"/>
  <c r="BC48" i="1"/>
  <c r="BG48" i="1" s="1"/>
  <c r="AW12" i="1"/>
  <c r="BB415" i="1"/>
  <c r="AK485" i="1"/>
  <c r="AJ299" i="1"/>
  <c r="AR299" i="1"/>
  <c r="AQ40" i="1"/>
  <c r="AN141" i="1"/>
  <c r="AL475" i="1"/>
  <c r="AF452" i="1"/>
  <c r="AF454" i="1" s="1"/>
  <c r="AF389" i="1"/>
  <c r="AW141" i="1"/>
  <c r="AI102" i="1"/>
  <c r="BD48" i="1"/>
  <c r="BD51" i="1" s="1"/>
  <c r="AT48" i="1"/>
  <c r="BF48" i="1" s="1"/>
  <c r="AV141" i="1"/>
  <c r="AV144" i="1" s="1"/>
  <c r="AZ141" i="1"/>
  <c r="AR475" i="1"/>
  <c r="AK475" i="1"/>
  <c r="BD886" i="1"/>
  <c r="AV886" i="1"/>
  <c r="AI297" i="1"/>
  <c r="AI299" i="1" s="1"/>
  <c r="BE351" i="1"/>
  <c r="BD514" i="1"/>
  <c r="BF514" i="1" s="1"/>
  <c r="BA452" i="1"/>
  <c r="BA454" i="1" s="1"/>
  <c r="AF351" i="1"/>
  <c r="AV452" i="1"/>
  <c r="AV454" i="1" s="1"/>
  <c r="AJ389" i="1"/>
  <c r="AJ392" i="1" s="1"/>
  <c r="AC560" i="1"/>
  <c r="CK538" i="1" s="1"/>
  <c r="CJ633" i="1"/>
  <c r="CJ637" i="1"/>
  <c r="CJ649" i="1"/>
  <c r="BQ653" i="1"/>
  <c r="BM640" i="1"/>
  <c r="BS645" i="1"/>
  <c r="CE644" i="1"/>
  <c r="CE637" i="1"/>
  <c r="BK653" i="1"/>
  <c r="BP653" i="1"/>
  <c r="BM651" i="1"/>
  <c r="BM643" i="1"/>
  <c r="BM636" i="1"/>
  <c r="BM630" i="1"/>
  <c r="BY646" i="1"/>
  <c r="BY645" i="1"/>
  <c r="BY636" i="1"/>
  <c r="BY630" i="1"/>
  <c r="BS636" i="1"/>
  <c r="BS648" i="1"/>
  <c r="BS642" i="1"/>
  <c r="BS633" i="1"/>
  <c r="CE652" i="1"/>
  <c r="CE634" i="1"/>
  <c r="CE642" i="1"/>
  <c r="CE636" i="1"/>
  <c r="BR632" i="1"/>
  <c r="BR652" i="1"/>
  <c r="BR646" i="1"/>
  <c r="BR638" i="1"/>
  <c r="CD635" i="1"/>
  <c r="CD652" i="1"/>
  <c r="CD646" i="1"/>
  <c r="CD637" i="1"/>
  <c r="BW653" i="1"/>
  <c r="BL648" i="1"/>
  <c r="BL643" i="1"/>
  <c r="BL633" i="1"/>
  <c r="BL630" i="1"/>
  <c r="BX649" i="1"/>
  <c r="BX641" i="1"/>
  <c r="BX646" i="1"/>
  <c r="BX633" i="1"/>
  <c r="BM634" i="1"/>
  <c r="BY640" i="1"/>
  <c r="BS646" i="1"/>
  <c r="CE649" i="1"/>
  <c r="BM645" i="1"/>
  <c r="BM644" i="1"/>
  <c r="BM639" i="1"/>
  <c r="BM633" i="1"/>
  <c r="BY644" i="1"/>
  <c r="BY647" i="1"/>
  <c r="BY639" i="1"/>
  <c r="BY633" i="1"/>
  <c r="BS635" i="1"/>
  <c r="BS639" i="1"/>
  <c r="BS640" i="1"/>
  <c r="BS634" i="1"/>
  <c r="CE638" i="1"/>
  <c r="CE631" i="1"/>
  <c r="CE645" i="1"/>
  <c r="CE633" i="1"/>
  <c r="BR640" i="1"/>
  <c r="BR639" i="1"/>
  <c r="BR649" i="1"/>
  <c r="BR643" i="1"/>
  <c r="CD636" i="1"/>
  <c r="CD638" i="1"/>
  <c r="CD649" i="1"/>
  <c r="CD643" i="1"/>
  <c r="BL636" i="1"/>
  <c r="BL640" i="1"/>
  <c r="BL651" i="1"/>
  <c r="BL631" i="1"/>
  <c r="BX639" i="1"/>
  <c r="BX651" i="1"/>
  <c r="BX644" i="1"/>
  <c r="BX634" i="1"/>
  <c r="BM649" i="1"/>
  <c r="BY648" i="1"/>
  <c r="BY634" i="1"/>
  <c r="BS638" i="1"/>
  <c r="BM648" i="1"/>
  <c r="BM650" i="1"/>
  <c r="BM638" i="1"/>
  <c r="BM632" i="1"/>
  <c r="BY643" i="1"/>
  <c r="BY641" i="1"/>
  <c r="BY638" i="1"/>
  <c r="BY632" i="1"/>
  <c r="BS652" i="1"/>
  <c r="BS631" i="1"/>
  <c r="BS632" i="1"/>
  <c r="BS630" i="1"/>
  <c r="CE630" i="1"/>
  <c r="CE650" i="1"/>
  <c r="CE635" i="1"/>
  <c r="CE629" i="1"/>
  <c r="BR633" i="1"/>
  <c r="BR635" i="1"/>
  <c r="BR648" i="1"/>
  <c r="BR642" i="1"/>
  <c r="CD639" i="1"/>
  <c r="CD634" i="1"/>
  <c r="CD648" i="1"/>
  <c r="CD642" i="1"/>
  <c r="BL645" i="1"/>
  <c r="BL632" i="1"/>
  <c r="BL647" i="1"/>
  <c r="BL638" i="1"/>
  <c r="BX652" i="1"/>
  <c r="BX647" i="1"/>
  <c r="BX632" i="1"/>
  <c r="BX630" i="1"/>
  <c r="AM632" i="1"/>
  <c r="BM652" i="1"/>
  <c r="BY651" i="1"/>
  <c r="BS647" i="1"/>
  <c r="CE647" i="1"/>
  <c r="BM642" i="1"/>
  <c r="BM646" i="1"/>
  <c r="BM637" i="1"/>
  <c r="BY650" i="1"/>
  <c r="BY649" i="1"/>
  <c r="BY637" i="1"/>
  <c r="BS644" i="1"/>
  <c r="BS649" i="1"/>
  <c r="BS643" i="1"/>
  <c r="CE639" i="1"/>
  <c r="CE646" i="1"/>
  <c r="CE643" i="1"/>
  <c r="BR636" i="1"/>
  <c r="BR631" i="1"/>
  <c r="BR647" i="1"/>
  <c r="CD631" i="1"/>
  <c r="CD630" i="1"/>
  <c r="CD647" i="1"/>
  <c r="BL652" i="1"/>
  <c r="BL646" i="1"/>
  <c r="BL641" i="1"/>
  <c r="BX648" i="1"/>
  <c r="BX643" i="1"/>
  <c r="BX650" i="1"/>
  <c r="BV606" i="1"/>
  <c r="BV615" i="1"/>
  <c r="BV602" i="1"/>
  <c r="BV599" i="1"/>
  <c r="BJ617" i="1"/>
  <c r="BJ613" i="1"/>
  <c r="BJ599" i="1"/>
  <c r="BJ600" i="1"/>
  <c r="CB616" i="1"/>
  <c r="CB610" i="1"/>
  <c r="CB604" i="1"/>
  <c r="CB598" i="1"/>
  <c r="BP616" i="1"/>
  <c r="BP610" i="1"/>
  <c r="BP604" i="1"/>
  <c r="BP598" i="1"/>
  <c r="CH617" i="1"/>
  <c r="CH611" i="1"/>
  <c r="CH605" i="1"/>
  <c r="CH598" i="1"/>
  <c r="CC600" i="1"/>
  <c r="CC619" i="1"/>
  <c r="CC613" i="1"/>
  <c r="CC607" i="1"/>
  <c r="BY604" i="1"/>
  <c r="BY613" i="1"/>
  <c r="BQ602" i="1"/>
  <c r="BQ620" i="1"/>
  <c r="BQ614" i="1"/>
  <c r="BQ608" i="1"/>
  <c r="BM609" i="1"/>
  <c r="BM614" i="1"/>
  <c r="CE621" i="1"/>
  <c r="CE619" i="1"/>
  <c r="BW620" i="1"/>
  <c r="BW619" i="1"/>
  <c r="BW604" i="1"/>
  <c r="BW607" i="1"/>
  <c r="BV598" i="1"/>
  <c r="BV618" i="1"/>
  <c r="BV613" i="1"/>
  <c r="BV608" i="1"/>
  <c r="BJ603" i="1"/>
  <c r="BJ615" i="1"/>
  <c r="BJ598" i="1"/>
  <c r="BJ609" i="1"/>
  <c r="CB620" i="1"/>
  <c r="CB615" i="1"/>
  <c r="CB609" i="1"/>
  <c r="CB603" i="1"/>
  <c r="BP621" i="1"/>
  <c r="BP615" i="1"/>
  <c r="BP609" i="1"/>
  <c r="BP603" i="1"/>
  <c r="CI617" i="1"/>
  <c r="CI612" i="1"/>
  <c r="BS608" i="1"/>
  <c r="BK621" i="1"/>
  <c r="BK605" i="1"/>
  <c r="CH620" i="1"/>
  <c r="CH615" i="1"/>
  <c r="CH604" i="1"/>
  <c r="CH607" i="1"/>
  <c r="CC618" i="1"/>
  <c r="BQ613" i="1"/>
  <c r="BQ606" i="1"/>
  <c r="BW617" i="1"/>
  <c r="BV612" i="1"/>
  <c r="BJ612" i="1"/>
  <c r="CB602" i="1"/>
  <c r="CI621" i="1"/>
  <c r="CH612" i="1"/>
  <c r="CC609" i="1"/>
  <c r="BQ619" i="1"/>
  <c r="BQ604" i="1"/>
  <c r="BW616" i="1"/>
  <c r="BW621" i="1"/>
  <c r="BV616" i="1"/>
  <c r="BJ621" i="1"/>
  <c r="BJ605" i="1"/>
  <c r="CB619" i="1"/>
  <c r="CB608" i="1"/>
  <c r="BP614" i="1"/>
  <c r="BK610" i="1"/>
  <c r="CH621" i="1"/>
  <c r="CH603" i="1"/>
  <c r="AK609" i="1"/>
  <c r="CG622" i="1"/>
  <c r="CC608" i="1"/>
  <c r="CC617" i="1"/>
  <c r="CC601" i="1"/>
  <c r="CC599" i="1"/>
  <c r="BY603" i="1"/>
  <c r="BY612" i="1"/>
  <c r="BQ605" i="1"/>
  <c r="BQ618" i="1"/>
  <c r="BQ598" i="1"/>
  <c r="BQ600" i="1"/>
  <c r="BM608" i="1"/>
  <c r="BM612" i="1"/>
  <c r="CE614" i="1"/>
  <c r="CE611" i="1"/>
  <c r="BW610" i="1"/>
  <c r="BW615" i="1"/>
  <c r="BW608" i="1"/>
  <c r="BW599" i="1"/>
  <c r="BV620" i="1"/>
  <c r="BV610" i="1"/>
  <c r="BV609" i="1"/>
  <c r="BV600" i="1"/>
  <c r="BJ619" i="1"/>
  <c r="BJ618" i="1"/>
  <c r="BJ610" i="1"/>
  <c r="BJ601" i="1"/>
  <c r="CB621" i="1"/>
  <c r="CB613" i="1"/>
  <c r="CB607" i="1"/>
  <c r="CB601" i="1"/>
  <c r="BP619" i="1"/>
  <c r="BP613" i="1"/>
  <c r="BP607" i="1"/>
  <c r="BP601" i="1"/>
  <c r="CI618" i="1"/>
  <c r="CI600" i="1"/>
  <c r="BS611" i="1"/>
  <c r="BK615" i="1"/>
  <c r="BK602" i="1"/>
  <c r="CH613" i="1"/>
  <c r="CH618" i="1"/>
  <c r="CH610" i="1"/>
  <c r="CH599" i="1"/>
  <c r="CC605" i="1"/>
  <c r="CC603" i="1"/>
  <c r="BW603" i="1"/>
  <c r="BV621" i="1"/>
  <c r="BV604" i="1"/>
  <c r="BJ606" i="1"/>
  <c r="CB614" i="1"/>
  <c r="BP620" i="1"/>
  <c r="BP608" i="1"/>
  <c r="BP602" i="1"/>
  <c r="CI608" i="1"/>
  <c r="BK611" i="1"/>
  <c r="CH609" i="1"/>
  <c r="CC604" i="1"/>
  <c r="CC616" i="1"/>
  <c r="CC612" i="1"/>
  <c r="BY619" i="1"/>
  <c r="BY606" i="1"/>
  <c r="BQ609" i="1"/>
  <c r="BQ617" i="1"/>
  <c r="BQ612" i="1"/>
  <c r="BM620" i="1"/>
  <c r="BM607" i="1"/>
  <c r="CE620" i="1"/>
  <c r="CE609" i="1"/>
  <c r="BW601" i="1"/>
  <c r="BW613" i="1"/>
  <c r="BW600" i="1"/>
  <c r="BV614" i="1"/>
  <c r="BV601" i="1"/>
  <c r="BV611" i="1"/>
  <c r="BJ611" i="1"/>
  <c r="BJ616" i="1"/>
  <c r="BJ602" i="1"/>
  <c r="CB618" i="1"/>
  <c r="CB612" i="1"/>
  <c r="CB606" i="1"/>
  <c r="BP618" i="1"/>
  <c r="BP612" i="1"/>
  <c r="BP606" i="1"/>
  <c r="CI611" i="1"/>
  <c r="BS599" i="1"/>
  <c r="BK618" i="1"/>
  <c r="CH601" i="1"/>
  <c r="CH616" i="1"/>
  <c r="CH608" i="1"/>
  <c r="BO578" i="1"/>
  <c r="BU586" i="1"/>
  <c r="AB591" i="1"/>
  <c r="CB579" i="1"/>
  <c r="BP585" i="1"/>
  <c r="BV583" i="1"/>
  <c r="BJ567" i="1"/>
  <c r="AJ570" i="1"/>
  <c r="BO586" i="1"/>
  <c r="BP567" i="1"/>
  <c r="CH577" i="1"/>
  <c r="BU578" i="1"/>
  <c r="AY570" i="1"/>
  <c r="AQ570" i="1"/>
  <c r="CI575" i="1"/>
  <c r="CI568" i="1"/>
  <c r="CI584" i="1"/>
  <c r="CI577" i="1"/>
  <c r="CA577" i="1"/>
  <c r="BW589" i="1"/>
  <c r="BW575" i="1"/>
  <c r="BW581" i="1"/>
  <c r="BW577" i="1"/>
  <c r="BO585" i="1"/>
  <c r="BK586" i="1"/>
  <c r="BK567" i="1"/>
  <c r="BK580" i="1"/>
  <c r="BK573" i="1"/>
  <c r="BQ582" i="1"/>
  <c r="BQ580" i="1"/>
  <c r="BQ574" i="1"/>
  <c r="BQ568" i="1"/>
  <c r="CB574" i="1"/>
  <c r="BP580" i="1"/>
  <c r="CH588" i="1"/>
  <c r="CH568" i="1"/>
  <c r="BV578" i="1"/>
  <c r="BJ585" i="1"/>
  <c r="CG588" i="1"/>
  <c r="CC588" i="1"/>
  <c r="CC579" i="1"/>
  <c r="CC578" i="1"/>
  <c r="CC570" i="1"/>
  <c r="BU574" i="1"/>
  <c r="CI590" i="1"/>
  <c r="CI572" i="1"/>
  <c r="CI583" i="1"/>
  <c r="CI570" i="1"/>
  <c r="CA570" i="1"/>
  <c r="BW588" i="1"/>
  <c r="BW570" i="1"/>
  <c r="BW580" i="1"/>
  <c r="BW574" i="1"/>
  <c r="BO579" i="1"/>
  <c r="BK570" i="1"/>
  <c r="BK585" i="1"/>
  <c r="BK579" i="1"/>
  <c r="BK569" i="1"/>
  <c r="BQ577" i="1"/>
  <c r="BQ583" i="1"/>
  <c r="BQ573" i="1"/>
  <c r="BQ567" i="1"/>
  <c r="CB573" i="1"/>
  <c r="BP579" i="1"/>
  <c r="CH587" i="1"/>
  <c r="CH567" i="1"/>
  <c r="BV573" i="1"/>
  <c r="BJ584" i="1"/>
  <c r="CG583" i="1"/>
  <c r="CC584" i="1"/>
  <c r="CC585" i="1"/>
  <c r="CC577" i="1"/>
  <c r="CC569" i="1"/>
  <c r="BU568" i="1"/>
  <c r="BT591" i="1"/>
  <c r="BL585" i="1"/>
  <c r="BL579" i="1"/>
  <c r="BL573" i="1"/>
  <c r="BL567" i="1"/>
  <c r="BJ587" i="1"/>
  <c r="CI589" i="1"/>
  <c r="CI578" i="1"/>
  <c r="CI582" i="1"/>
  <c r="CA584" i="1"/>
  <c r="BW587" i="1"/>
  <c r="BW585" i="1"/>
  <c r="BW579" i="1"/>
  <c r="BW591" i="1" s="1"/>
  <c r="BK590" i="1"/>
  <c r="BK577" i="1"/>
  <c r="BK584" i="1"/>
  <c r="BQ590" i="1"/>
  <c r="BQ588" i="1"/>
  <c r="BQ579" i="1"/>
  <c r="CB586" i="1"/>
  <c r="CB568" i="1"/>
  <c r="BP574" i="1"/>
  <c r="CH585" i="1"/>
  <c r="BV587" i="1"/>
  <c r="BV568" i="1"/>
  <c r="BJ579" i="1"/>
  <c r="CG574" i="1"/>
  <c r="CC580" i="1"/>
  <c r="CC581" i="1"/>
  <c r="CC574" i="1"/>
  <c r="BL590" i="1"/>
  <c r="BL584" i="1"/>
  <c r="BL578" i="1"/>
  <c r="G24" i="11"/>
  <c r="CI557" i="1"/>
  <c r="CI543" i="1"/>
  <c r="CI552" i="1"/>
  <c r="CI544" i="1"/>
  <c r="BW546" i="1"/>
  <c r="BW536" i="1"/>
  <c r="BW551" i="1"/>
  <c r="BW537" i="1"/>
  <c r="BK539" i="1"/>
  <c r="BK540" i="1"/>
  <c r="BK555" i="1"/>
  <c r="BK549" i="1"/>
  <c r="CH556" i="1"/>
  <c r="CH549" i="1"/>
  <c r="CH550" i="1"/>
  <c r="CH541" i="1"/>
  <c r="BV553" i="1"/>
  <c r="BV552" i="1"/>
  <c r="BV547" i="1"/>
  <c r="BV541" i="1"/>
  <c r="BJ554" i="1"/>
  <c r="BJ559" i="1"/>
  <c r="BJ547" i="1"/>
  <c r="BJ541" i="1"/>
  <c r="CC559" i="1"/>
  <c r="CC551" i="1"/>
  <c r="CC545" i="1"/>
  <c r="CC539" i="1"/>
  <c r="BQ555" i="1"/>
  <c r="BQ549" i="1"/>
  <c r="BQ543" i="1"/>
  <c r="BQ537" i="1"/>
  <c r="CB555" i="1"/>
  <c r="CB549" i="1"/>
  <c r="CB543" i="1"/>
  <c r="CB537" i="1"/>
  <c r="BP555" i="1"/>
  <c r="BP549" i="1"/>
  <c r="BP543" i="1"/>
  <c r="BP537" i="1"/>
  <c r="CH553" i="1"/>
  <c r="BV542" i="1"/>
  <c r="BJ536" i="1"/>
  <c r="BL560" i="1"/>
  <c r="CB544" i="1"/>
  <c r="BP550" i="1"/>
  <c r="CI537" i="1"/>
  <c r="CI539" i="1"/>
  <c r="CI551" i="1"/>
  <c r="CI540" i="1"/>
  <c r="BW538" i="1"/>
  <c r="BW547" i="1"/>
  <c r="BW556" i="1"/>
  <c r="BW550" i="1"/>
  <c r="BK559" i="1"/>
  <c r="BK536" i="1"/>
  <c r="BK554" i="1"/>
  <c r="BK548" i="1"/>
  <c r="CH552" i="1"/>
  <c r="CH547" i="1"/>
  <c r="CH546" i="1"/>
  <c r="CH540" i="1"/>
  <c r="BV549" i="1"/>
  <c r="BV559" i="1"/>
  <c r="BV546" i="1"/>
  <c r="BV540" i="1"/>
  <c r="BJ550" i="1"/>
  <c r="BJ558" i="1"/>
  <c r="BJ546" i="1"/>
  <c r="BJ540" i="1"/>
  <c r="CC556" i="1"/>
  <c r="CC550" i="1"/>
  <c r="CC544" i="1"/>
  <c r="CC538" i="1"/>
  <c r="BQ554" i="1"/>
  <c r="BQ548" i="1"/>
  <c r="BQ542" i="1"/>
  <c r="BQ536" i="1"/>
  <c r="BX560" i="1"/>
  <c r="CB554" i="1"/>
  <c r="CB548" i="1"/>
  <c r="CB542" i="1"/>
  <c r="CB536" i="1"/>
  <c r="BP554" i="1"/>
  <c r="BP548" i="1"/>
  <c r="BP542" i="1"/>
  <c r="BP536" i="1"/>
  <c r="CH554" i="1"/>
  <c r="CH536" i="1"/>
  <c r="BV556" i="1"/>
  <c r="BV536" i="1"/>
  <c r="BJ542" i="1"/>
  <c r="CB556" i="1"/>
  <c r="BP556" i="1"/>
  <c r="BP538" i="1"/>
  <c r="CI541" i="1"/>
  <c r="CI556" i="1"/>
  <c r="CI550" i="1"/>
  <c r="CI536" i="1"/>
  <c r="BW559" i="1"/>
  <c r="BW543" i="1"/>
  <c r="BW555" i="1"/>
  <c r="BW549" i="1"/>
  <c r="BK558" i="1"/>
  <c r="BK545" i="1"/>
  <c r="BK553" i="1"/>
  <c r="BK546" i="1"/>
  <c r="CH548" i="1"/>
  <c r="CH559" i="1"/>
  <c r="CH545" i="1"/>
  <c r="CH539" i="1"/>
  <c r="BV548" i="1"/>
  <c r="BV558" i="1"/>
  <c r="BV545" i="1"/>
  <c r="BV539" i="1"/>
  <c r="BJ553" i="1"/>
  <c r="BJ557" i="1"/>
  <c r="BJ545" i="1"/>
  <c r="BJ539" i="1"/>
  <c r="CC555" i="1"/>
  <c r="CC549" i="1"/>
  <c r="CC543" i="1"/>
  <c r="CC537" i="1"/>
  <c r="BQ558" i="1"/>
  <c r="BQ553" i="1"/>
  <c r="BQ547" i="1"/>
  <c r="BQ541" i="1"/>
  <c r="CB559" i="1"/>
  <c r="CB553" i="1"/>
  <c r="CB547" i="1"/>
  <c r="CB541" i="1"/>
  <c r="BP559" i="1"/>
  <c r="BP553" i="1"/>
  <c r="BP547" i="1"/>
  <c r="BP541" i="1"/>
  <c r="CH542" i="1"/>
  <c r="BV551" i="1"/>
  <c r="BJ549" i="1"/>
  <c r="BJ548" i="1"/>
  <c r="CB550" i="1"/>
  <c r="CB538" i="1"/>
  <c r="BP544" i="1"/>
  <c r="CI545" i="1"/>
  <c r="CI546" i="1"/>
  <c r="CI555" i="1"/>
  <c r="BW558" i="1"/>
  <c r="BW539" i="1"/>
  <c r="BW554" i="1"/>
  <c r="BK557" i="1"/>
  <c r="BK541" i="1"/>
  <c r="BK552" i="1"/>
  <c r="CH555" i="1"/>
  <c r="CH558" i="1"/>
  <c r="CH544" i="1"/>
  <c r="BV554" i="1"/>
  <c r="BV557" i="1"/>
  <c r="BV544" i="1"/>
  <c r="BJ555" i="1"/>
  <c r="BJ556" i="1"/>
  <c r="BJ544" i="1"/>
  <c r="CC554" i="1"/>
  <c r="CC548" i="1"/>
  <c r="CC542" i="1"/>
  <c r="BQ559" i="1"/>
  <c r="BQ552" i="1"/>
  <c r="BQ546" i="1"/>
  <c r="CB558" i="1"/>
  <c r="CB552" i="1"/>
  <c r="CB546" i="1"/>
  <c r="BP558" i="1"/>
  <c r="BP552" i="1"/>
  <c r="BP546" i="1"/>
  <c r="CA521" i="1"/>
  <c r="CA522" i="1"/>
  <c r="CA513" i="1"/>
  <c r="CA507" i="1"/>
  <c r="BO522" i="1"/>
  <c r="BO523" i="1"/>
  <c r="BO513" i="1"/>
  <c r="BO507" i="1"/>
  <c r="BZ527" i="1"/>
  <c r="BZ521" i="1"/>
  <c r="BZ515" i="1"/>
  <c r="BZ509" i="1"/>
  <c r="BN525" i="1"/>
  <c r="BN519" i="1"/>
  <c r="BN513" i="1"/>
  <c r="BN507" i="1"/>
  <c r="CF525" i="1"/>
  <c r="CF519" i="1"/>
  <c r="CF513" i="1"/>
  <c r="CF507" i="1"/>
  <c r="BT525" i="1"/>
  <c r="BT519" i="1"/>
  <c r="BT513" i="1"/>
  <c r="BT507" i="1"/>
  <c r="CG521" i="1"/>
  <c r="CG522" i="1"/>
  <c r="CG513" i="1"/>
  <c r="CG507" i="1"/>
  <c r="BU522" i="1"/>
  <c r="BU521" i="1"/>
  <c r="BU513" i="1"/>
  <c r="BU507" i="1"/>
  <c r="BZ516" i="1"/>
  <c r="BN526" i="1"/>
  <c r="CF514" i="1"/>
  <c r="BT520" i="1"/>
  <c r="CA519" i="1"/>
  <c r="CA520" i="1"/>
  <c r="CA512" i="1"/>
  <c r="CA506" i="1"/>
  <c r="BO520" i="1"/>
  <c r="BO521" i="1"/>
  <c r="BO512" i="1"/>
  <c r="BO506" i="1"/>
  <c r="BZ526" i="1"/>
  <c r="BZ520" i="1"/>
  <c r="BZ514" i="1"/>
  <c r="BZ508" i="1"/>
  <c r="BN524" i="1"/>
  <c r="BN518" i="1"/>
  <c r="BN512" i="1"/>
  <c r="BN506" i="1"/>
  <c r="CF524" i="1"/>
  <c r="CF518" i="1"/>
  <c r="CF512" i="1"/>
  <c r="CF506" i="1"/>
  <c r="BT524" i="1"/>
  <c r="BT518" i="1"/>
  <c r="BT512" i="1"/>
  <c r="BT506" i="1"/>
  <c r="CG519" i="1"/>
  <c r="CG520" i="1"/>
  <c r="CG512" i="1"/>
  <c r="CG506" i="1"/>
  <c r="BU520" i="1"/>
  <c r="BU519" i="1"/>
  <c r="BU512" i="1"/>
  <c r="BU506" i="1"/>
  <c r="BZ522" i="1"/>
  <c r="BZ510" i="1"/>
  <c r="BN514" i="1"/>
  <c r="CF526" i="1"/>
  <c r="CF508" i="1"/>
  <c r="BT514" i="1"/>
  <c r="CA517" i="1"/>
  <c r="CA518" i="1"/>
  <c r="CA511" i="1"/>
  <c r="CA505" i="1"/>
  <c r="BO518" i="1"/>
  <c r="BO519" i="1"/>
  <c r="BO511" i="1"/>
  <c r="BO505" i="1"/>
  <c r="BZ525" i="1"/>
  <c r="BZ519" i="1"/>
  <c r="BZ513" i="1"/>
  <c r="BZ507" i="1"/>
  <c r="BN523" i="1"/>
  <c r="BN517" i="1"/>
  <c r="BN511" i="1"/>
  <c r="BN505" i="1"/>
  <c r="CF523" i="1"/>
  <c r="CF517" i="1"/>
  <c r="CF511" i="1"/>
  <c r="CF505" i="1"/>
  <c r="BT523" i="1"/>
  <c r="BT517" i="1"/>
  <c r="BT511" i="1"/>
  <c r="BT505" i="1"/>
  <c r="CG517" i="1"/>
  <c r="CG518" i="1"/>
  <c r="CG511" i="1"/>
  <c r="CG505" i="1"/>
  <c r="BU518" i="1"/>
  <c r="BU517" i="1"/>
  <c r="BU511" i="1"/>
  <c r="BU505" i="1"/>
  <c r="BZ528" i="1"/>
  <c r="BN520" i="1"/>
  <c r="BN508" i="1"/>
  <c r="CF520" i="1"/>
  <c r="BT526" i="1"/>
  <c r="BT508" i="1"/>
  <c r="CA527" i="1"/>
  <c r="CA528" i="1"/>
  <c r="CA516" i="1"/>
  <c r="BO528" i="1"/>
  <c r="BO517" i="1"/>
  <c r="BO516" i="1"/>
  <c r="BZ524" i="1"/>
  <c r="BZ518" i="1"/>
  <c r="BZ512" i="1"/>
  <c r="BN528" i="1"/>
  <c r="BN522" i="1"/>
  <c r="BN516" i="1"/>
  <c r="CF528" i="1"/>
  <c r="CF522" i="1"/>
  <c r="CF516" i="1"/>
  <c r="BT528" i="1"/>
  <c r="BT522" i="1"/>
  <c r="BT516" i="1"/>
  <c r="CG527" i="1"/>
  <c r="CG528" i="1"/>
  <c r="CG516" i="1"/>
  <c r="BU528" i="1"/>
  <c r="BU527" i="1"/>
  <c r="BU516" i="1"/>
  <c r="CE483" i="1"/>
  <c r="CE495" i="1"/>
  <c r="CE491" i="1"/>
  <c r="CE484" i="1"/>
  <c r="BS478" i="1"/>
  <c r="BS482" i="1"/>
  <c r="BS490" i="1"/>
  <c r="BS483" i="1"/>
  <c r="BR492" i="1"/>
  <c r="BR486" i="1"/>
  <c r="BR480" i="1"/>
  <c r="BR474" i="1"/>
  <c r="BY494" i="1"/>
  <c r="BY488" i="1"/>
  <c r="BY482" i="1"/>
  <c r="BY476" i="1"/>
  <c r="BM494" i="1"/>
  <c r="BM488" i="1"/>
  <c r="BM482" i="1"/>
  <c r="BM476" i="1"/>
  <c r="BL495" i="1"/>
  <c r="BL488" i="1"/>
  <c r="BL484" i="1"/>
  <c r="BL474" i="1"/>
  <c r="CI484" i="1"/>
  <c r="CI478" i="1"/>
  <c r="CI488" i="1"/>
  <c r="CI479" i="1"/>
  <c r="CE475" i="1"/>
  <c r="CE494" i="1"/>
  <c r="CE490" i="1"/>
  <c r="CE482" i="1"/>
  <c r="BW485" i="1"/>
  <c r="BW494" i="1"/>
  <c r="BW488" i="1"/>
  <c r="BW478" i="1"/>
  <c r="BS476" i="1"/>
  <c r="BS475" i="1"/>
  <c r="BS489" i="1"/>
  <c r="BS481" i="1"/>
  <c r="BO498" i="1"/>
  <c r="BK482" i="1"/>
  <c r="BK494" i="1"/>
  <c r="BK488" i="1"/>
  <c r="BK481" i="1"/>
  <c r="BX488" i="1"/>
  <c r="BX486" i="1"/>
  <c r="BX480" i="1"/>
  <c r="BX479" i="1"/>
  <c r="CD497" i="1"/>
  <c r="CD487" i="1"/>
  <c r="CD481" i="1"/>
  <c r="CD475" i="1"/>
  <c r="BZ496" i="1"/>
  <c r="BZ487" i="1"/>
  <c r="BZ481" i="1"/>
  <c r="BZ475" i="1"/>
  <c r="BR496" i="1"/>
  <c r="BR491" i="1"/>
  <c r="BR485" i="1"/>
  <c r="BR479" i="1"/>
  <c r="BN494" i="1"/>
  <c r="BN491" i="1"/>
  <c r="BN485" i="1"/>
  <c r="BN479" i="1"/>
  <c r="CF487" i="1"/>
  <c r="CF492" i="1"/>
  <c r="CF480" i="1"/>
  <c r="CF479" i="1"/>
  <c r="BT488" i="1"/>
  <c r="BT489" i="1"/>
  <c r="BT481" i="1"/>
  <c r="BT478" i="1"/>
  <c r="CC492" i="1"/>
  <c r="CC487" i="1"/>
  <c r="CC481" i="1"/>
  <c r="CC475" i="1"/>
  <c r="BY493" i="1"/>
  <c r="BY487" i="1"/>
  <c r="BY481" i="1"/>
  <c r="BY475" i="1"/>
  <c r="BQ494" i="1"/>
  <c r="BQ487" i="1"/>
  <c r="BQ481" i="1"/>
  <c r="BQ475" i="1"/>
  <c r="BM493" i="1"/>
  <c r="BM487" i="1"/>
  <c r="BM481" i="1"/>
  <c r="BM475" i="1"/>
  <c r="BL490" i="1"/>
  <c r="BL491" i="1"/>
  <c r="BL485" i="1"/>
  <c r="BL482" i="1"/>
  <c r="CJ486" i="1"/>
  <c r="CI476" i="1"/>
  <c r="CI493" i="1"/>
  <c r="CI487" i="1"/>
  <c r="CE479" i="1"/>
  <c r="CE485" i="1"/>
  <c r="CE489" i="1"/>
  <c r="CE480" i="1"/>
  <c r="BW481" i="1"/>
  <c r="BW493" i="1"/>
  <c r="BW487" i="1"/>
  <c r="BS480" i="1"/>
  <c r="BS494" i="1"/>
  <c r="BS488" i="1"/>
  <c r="BS479" i="1"/>
  <c r="BK478" i="1"/>
  <c r="BK493" i="1"/>
  <c r="BK487" i="1"/>
  <c r="BX497" i="1"/>
  <c r="BX493" i="1"/>
  <c r="BX478" i="1"/>
  <c r="CD492" i="1"/>
  <c r="CD486" i="1"/>
  <c r="CD480" i="1"/>
  <c r="BZ494" i="1"/>
  <c r="BZ486" i="1"/>
  <c r="BZ480" i="1"/>
  <c r="BR495" i="1"/>
  <c r="BR490" i="1"/>
  <c r="BR484" i="1"/>
  <c r="BN497" i="1"/>
  <c r="BN490" i="1"/>
  <c r="BN484" i="1"/>
  <c r="CF490" i="1"/>
  <c r="CF488" i="1"/>
  <c r="CF478" i="1"/>
  <c r="BT487" i="1"/>
  <c r="BT491" i="1"/>
  <c r="BT479" i="1"/>
  <c r="CC493" i="1"/>
  <c r="CC486" i="1"/>
  <c r="CC480" i="1"/>
  <c r="BY492" i="1"/>
  <c r="BY486" i="1"/>
  <c r="BY480" i="1"/>
  <c r="BY474" i="1"/>
  <c r="BU498" i="1"/>
  <c r="BQ492" i="1"/>
  <c r="BQ486" i="1"/>
  <c r="BQ480" i="1"/>
  <c r="BM492" i="1"/>
  <c r="BM486" i="1"/>
  <c r="BM480" i="1"/>
  <c r="BM474" i="1"/>
  <c r="BL486" i="1"/>
  <c r="BL487" i="1"/>
  <c r="BL483" i="1"/>
  <c r="BL480" i="1"/>
  <c r="CE474" i="1"/>
  <c r="CE477" i="1"/>
  <c r="CE488" i="1"/>
  <c r="CE478" i="1"/>
  <c r="BS497" i="1"/>
  <c r="BS493" i="1"/>
  <c r="BS487" i="1"/>
  <c r="BS477" i="1"/>
  <c r="BY497" i="1"/>
  <c r="BY491" i="1"/>
  <c r="BY485" i="1"/>
  <c r="BY479" i="1"/>
  <c r="BM497" i="1"/>
  <c r="BM491" i="1"/>
  <c r="BM485" i="1"/>
  <c r="BM479" i="1"/>
  <c r="BL493" i="1"/>
  <c r="BL489" i="1"/>
  <c r="BL481" i="1"/>
  <c r="CE497" i="1"/>
  <c r="CE493" i="1"/>
  <c r="CE487" i="1"/>
  <c r="CA498" i="1"/>
  <c r="BS496" i="1"/>
  <c r="BS492" i="1"/>
  <c r="BS486" i="1"/>
  <c r="BY496" i="1"/>
  <c r="BY490" i="1"/>
  <c r="BY484" i="1"/>
  <c r="BM496" i="1"/>
  <c r="BM490" i="1"/>
  <c r="BM484" i="1"/>
  <c r="CG459" i="1"/>
  <c r="CG464" i="1"/>
  <c r="CG445" i="1"/>
  <c r="CC467" i="1"/>
  <c r="BU466" i="1"/>
  <c r="BU449" i="1"/>
  <c r="CA460" i="1"/>
  <c r="CA450" i="1"/>
  <c r="BO462" i="1"/>
  <c r="BO454" i="1"/>
  <c r="BO444" i="1"/>
  <c r="AG446" i="1"/>
  <c r="AN446" i="1"/>
  <c r="CG457" i="1"/>
  <c r="CG454" i="1"/>
  <c r="CG444" i="1"/>
  <c r="BU461" i="1"/>
  <c r="BU465" i="1"/>
  <c r="BU448" i="1"/>
  <c r="CA457" i="1"/>
  <c r="CA449" i="1"/>
  <c r="BO461" i="1"/>
  <c r="BO451" i="1"/>
  <c r="BO443" i="1"/>
  <c r="BA446" i="1"/>
  <c r="AM446" i="1"/>
  <c r="BD454" i="1"/>
  <c r="CG455" i="1"/>
  <c r="CG451" i="1"/>
  <c r="CG443" i="1"/>
  <c r="BU462" i="1"/>
  <c r="BU464" i="1"/>
  <c r="BU445" i="1"/>
  <c r="CA466" i="1"/>
  <c r="CA456" i="1"/>
  <c r="CA448" i="1"/>
  <c r="BO460" i="1"/>
  <c r="BO450" i="1"/>
  <c r="AO454" i="1"/>
  <c r="CG462" i="1"/>
  <c r="CG450" i="1"/>
  <c r="BU460" i="1"/>
  <c r="BU454" i="1"/>
  <c r="BU444" i="1"/>
  <c r="CI467" i="1"/>
  <c r="CA463" i="1"/>
  <c r="CA455" i="1"/>
  <c r="CA445" i="1"/>
  <c r="BO457" i="1"/>
  <c r="BO449" i="1"/>
  <c r="CG466" i="1"/>
  <c r="CG449" i="1"/>
  <c r="BU458" i="1"/>
  <c r="BU451" i="1"/>
  <c r="BU443" i="1"/>
  <c r="CA462" i="1"/>
  <c r="CA454" i="1"/>
  <c r="CA444" i="1"/>
  <c r="BO466" i="1"/>
  <c r="BO456" i="1"/>
  <c r="BO448" i="1"/>
  <c r="CD463" i="1"/>
  <c r="BL443" i="1"/>
  <c r="BY455" i="1"/>
  <c r="BY447" i="1"/>
  <c r="BM465" i="1"/>
  <c r="BM443" i="1"/>
  <c r="CD457" i="1"/>
  <c r="CE464" i="1"/>
  <c r="CE452" i="1"/>
  <c r="BS457" i="1"/>
  <c r="BS445" i="1"/>
  <c r="BY462" i="1"/>
  <c r="BY453" i="1"/>
  <c r="BM460" i="1"/>
  <c r="BM449" i="1"/>
  <c r="BX455" i="1"/>
  <c r="CF463" i="1"/>
  <c r="BL444" i="1"/>
  <c r="BN455" i="1"/>
  <c r="CE458" i="1"/>
  <c r="CE446" i="1"/>
  <c r="BS463" i="1"/>
  <c r="BS451" i="1"/>
  <c r="BR449" i="1"/>
  <c r="AP446" i="1"/>
  <c r="BF443" i="1"/>
  <c r="BY460" i="1"/>
  <c r="BY446" i="1"/>
  <c r="BM464" i="1"/>
  <c r="BM451" i="1"/>
  <c r="BX458" i="1"/>
  <c r="CD451" i="1"/>
  <c r="BT445" i="1"/>
  <c r="BZ449" i="1"/>
  <c r="CE463" i="1"/>
  <c r="CE451" i="1"/>
  <c r="BS456" i="1"/>
  <c r="BS444" i="1"/>
  <c r="BR461" i="1"/>
  <c r="BY466" i="1"/>
  <c r="BY445" i="1"/>
  <c r="BM462" i="1"/>
  <c r="BM450" i="1"/>
  <c r="BX451" i="1"/>
  <c r="CD445" i="1"/>
  <c r="BL453" i="1"/>
  <c r="BZ443" i="1"/>
  <c r="CE459" i="1"/>
  <c r="CE447" i="1"/>
  <c r="BS455" i="1"/>
  <c r="BS443" i="1"/>
  <c r="BR455" i="1"/>
  <c r="BY458" i="1"/>
  <c r="BY457" i="1"/>
  <c r="BY454" i="1"/>
  <c r="BY448" i="1"/>
  <c r="BM457" i="1"/>
  <c r="BM461" i="1"/>
  <c r="BM452" i="1"/>
  <c r="BM446" i="1"/>
  <c r="BX460" i="1"/>
  <c r="BX447" i="1"/>
  <c r="BX457" i="1"/>
  <c r="BX445" i="1"/>
  <c r="CD464" i="1"/>
  <c r="CD458" i="1"/>
  <c r="CD452" i="1"/>
  <c r="CD446" i="1"/>
  <c r="CF445" i="1"/>
  <c r="BT459" i="1"/>
  <c r="BT453" i="1"/>
  <c r="BL455" i="1"/>
  <c r="BL465" i="1"/>
  <c r="BL456" i="1"/>
  <c r="BL447" i="1"/>
  <c r="BZ451" i="1"/>
  <c r="BN457" i="1"/>
  <c r="CE466" i="1"/>
  <c r="CE460" i="1"/>
  <c r="CE454" i="1"/>
  <c r="CE448" i="1"/>
  <c r="BS464" i="1"/>
  <c r="BS458" i="1"/>
  <c r="BS452" i="1"/>
  <c r="BS446" i="1"/>
  <c r="BR462" i="1"/>
  <c r="BR456" i="1"/>
  <c r="BR450" i="1"/>
  <c r="BR444" i="1"/>
  <c r="BX456" i="1"/>
  <c r="BX443" i="1"/>
  <c r="BX452" i="1"/>
  <c r="BX450" i="1"/>
  <c r="CD462" i="1"/>
  <c r="CD456" i="1"/>
  <c r="CD450" i="1"/>
  <c r="CD444" i="1"/>
  <c r="CF455" i="1"/>
  <c r="BT465" i="1"/>
  <c r="BL463" i="1"/>
  <c r="BL445" i="1"/>
  <c r="BL464" i="1"/>
  <c r="BL454" i="1"/>
  <c r="BZ463" i="1"/>
  <c r="BZ445" i="1"/>
  <c r="BN451" i="1"/>
  <c r="BR466" i="1"/>
  <c r="BR460" i="1"/>
  <c r="BR454" i="1"/>
  <c r="BR448" i="1"/>
  <c r="BX448" i="1"/>
  <c r="BX463" i="1"/>
  <c r="BX444" i="1"/>
  <c r="BX446" i="1"/>
  <c r="CD461" i="1"/>
  <c r="CD455" i="1"/>
  <c r="CD449" i="1"/>
  <c r="CD443" i="1"/>
  <c r="BL461" i="1"/>
  <c r="BL466" i="1"/>
  <c r="BL462" i="1"/>
  <c r="BL450" i="1"/>
  <c r="BR465" i="1"/>
  <c r="BR459" i="1"/>
  <c r="BR453" i="1"/>
  <c r="BR447" i="1"/>
  <c r="AX446" i="1"/>
  <c r="BY461" i="1"/>
  <c r="BY465" i="1"/>
  <c r="BY450" i="1"/>
  <c r="BY444" i="1"/>
  <c r="BM463" i="1"/>
  <c r="BM458" i="1"/>
  <c r="BM454" i="1"/>
  <c r="BM448" i="1"/>
  <c r="BX464" i="1"/>
  <c r="BX466" i="1"/>
  <c r="BX461" i="1"/>
  <c r="BX453" i="1"/>
  <c r="CD466" i="1"/>
  <c r="CD460" i="1"/>
  <c r="CD454" i="1"/>
  <c r="CD448" i="1"/>
  <c r="CF456" i="1"/>
  <c r="CF452" i="1"/>
  <c r="BT456" i="1"/>
  <c r="BL459" i="1"/>
  <c r="BL452" i="1"/>
  <c r="BL460" i="1"/>
  <c r="BL446" i="1"/>
  <c r="BZ457" i="1"/>
  <c r="BN463" i="1"/>
  <c r="BN445" i="1"/>
  <c r="CE462" i="1"/>
  <c r="CE456" i="1"/>
  <c r="CE450" i="1"/>
  <c r="CE444" i="1"/>
  <c r="BS466" i="1"/>
  <c r="BS460" i="1"/>
  <c r="BS454" i="1"/>
  <c r="BS448" i="1"/>
  <c r="BR464" i="1"/>
  <c r="BR458" i="1"/>
  <c r="BR452" i="1"/>
  <c r="BR446" i="1"/>
  <c r="BY459" i="1"/>
  <c r="BY464" i="1"/>
  <c r="BY449" i="1"/>
  <c r="BM459" i="1"/>
  <c r="BM456" i="1"/>
  <c r="BM453" i="1"/>
  <c r="BX462" i="1"/>
  <c r="BX465" i="1"/>
  <c r="BX459" i="1"/>
  <c r="CD465" i="1"/>
  <c r="CD459" i="1"/>
  <c r="CD453" i="1"/>
  <c r="CF466" i="1"/>
  <c r="CF444" i="1"/>
  <c r="BT443" i="1"/>
  <c r="BL457" i="1"/>
  <c r="BL448" i="1"/>
  <c r="BL458" i="1"/>
  <c r="BZ455" i="1"/>
  <c r="BN461" i="1"/>
  <c r="BN443" i="1"/>
  <c r="CE461" i="1"/>
  <c r="CE455" i="1"/>
  <c r="CE449" i="1"/>
  <c r="BS465" i="1"/>
  <c r="BS459" i="1"/>
  <c r="BS453" i="1"/>
  <c r="BR463" i="1"/>
  <c r="BR457" i="1"/>
  <c r="BR451" i="1"/>
  <c r="CA412" i="1"/>
  <c r="CG412" i="1"/>
  <c r="BU412" i="1"/>
  <c r="BT436" i="1"/>
  <c r="CA432" i="1"/>
  <c r="BO430" i="1"/>
  <c r="CG422" i="1"/>
  <c r="CG435" i="1"/>
  <c r="CG432" i="1"/>
  <c r="CG421" i="1"/>
  <c r="BU435" i="1"/>
  <c r="BU413" i="1"/>
  <c r="BU433" i="1"/>
  <c r="BU422" i="1"/>
  <c r="CB435" i="1"/>
  <c r="CB429" i="1"/>
  <c r="CB423" i="1"/>
  <c r="CB417" i="1"/>
  <c r="BP435" i="1"/>
  <c r="BP429" i="1"/>
  <c r="BP423" i="1"/>
  <c r="BP417" i="1"/>
  <c r="CA431" i="1"/>
  <c r="CA429" i="1"/>
  <c r="CA423" i="1"/>
  <c r="CA417" i="1"/>
  <c r="BO431" i="1"/>
  <c r="BO429" i="1"/>
  <c r="BO421" i="1"/>
  <c r="BO415" i="1"/>
  <c r="CH432" i="1"/>
  <c r="CH427" i="1"/>
  <c r="CH421" i="1"/>
  <c r="CH415" i="1"/>
  <c r="BV429" i="1"/>
  <c r="BV427" i="1"/>
  <c r="BV421" i="1"/>
  <c r="BV415" i="1"/>
  <c r="BJ430" i="1"/>
  <c r="BJ427" i="1"/>
  <c r="BJ421" i="1"/>
  <c r="BJ415" i="1"/>
  <c r="BU434" i="1"/>
  <c r="CA433" i="1"/>
  <c r="BO428" i="1"/>
  <c r="CG414" i="1"/>
  <c r="CG429" i="1"/>
  <c r="CG428" i="1"/>
  <c r="CG417" i="1"/>
  <c r="BU431" i="1"/>
  <c r="BU419" i="1"/>
  <c r="BU432" i="1"/>
  <c r="BU418" i="1"/>
  <c r="BQ436" i="1"/>
  <c r="CB434" i="1"/>
  <c r="CB428" i="1"/>
  <c r="CB422" i="1"/>
  <c r="CB416" i="1"/>
  <c r="BP434" i="1"/>
  <c r="BP428" i="1"/>
  <c r="BP422" i="1"/>
  <c r="BP416" i="1"/>
  <c r="CA425" i="1"/>
  <c r="CA428" i="1"/>
  <c r="CA422" i="1"/>
  <c r="CA416" i="1"/>
  <c r="BO424" i="1"/>
  <c r="BO427" i="1"/>
  <c r="BO420" i="1"/>
  <c r="BO414" i="1"/>
  <c r="CH435" i="1"/>
  <c r="CH426" i="1"/>
  <c r="CH420" i="1"/>
  <c r="CH414" i="1"/>
  <c r="BV435" i="1"/>
  <c r="BV426" i="1"/>
  <c r="BV420" i="1"/>
  <c r="BV414" i="1"/>
  <c r="BJ435" i="1"/>
  <c r="BJ426" i="1"/>
  <c r="BJ420" i="1"/>
  <c r="BJ414" i="1"/>
  <c r="AU415" i="1"/>
  <c r="AB436" i="1"/>
  <c r="CJ423" i="1" s="1"/>
  <c r="CG416" i="1"/>
  <c r="CG415" i="1"/>
  <c r="BU421" i="1"/>
  <c r="BO422" i="1"/>
  <c r="CG430" i="1"/>
  <c r="CG418" i="1"/>
  <c r="CG426" i="1"/>
  <c r="CG413" i="1"/>
  <c r="BU428" i="1"/>
  <c r="BU430" i="1"/>
  <c r="BU429" i="1"/>
  <c r="BU414" i="1"/>
  <c r="CB433" i="1"/>
  <c r="CB427" i="1"/>
  <c r="CB421" i="1"/>
  <c r="CB415" i="1"/>
  <c r="BP433" i="1"/>
  <c r="BP427" i="1"/>
  <c r="BP421" i="1"/>
  <c r="BP415" i="1"/>
  <c r="CA430" i="1"/>
  <c r="CA426" i="1"/>
  <c r="CA421" i="1"/>
  <c r="CA415" i="1"/>
  <c r="BO435" i="1"/>
  <c r="BO425" i="1"/>
  <c r="BO419" i="1"/>
  <c r="BO413" i="1"/>
  <c r="CH434" i="1"/>
  <c r="CH425" i="1"/>
  <c r="CH419" i="1"/>
  <c r="CH413" i="1"/>
  <c r="BV434" i="1"/>
  <c r="BV425" i="1"/>
  <c r="BV419" i="1"/>
  <c r="BV413" i="1"/>
  <c r="BJ434" i="1"/>
  <c r="BJ425" i="1"/>
  <c r="BJ419" i="1"/>
  <c r="BJ413" i="1"/>
  <c r="CG431" i="1"/>
  <c r="BU417" i="1"/>
  <c r="CA418" i="1"/>
  <c r="BO416" i="1"/>
  <c r="CG427" i="1"/>
  <c r="CG434" i="1"/>
  <c r="CG424" i="1"/>
  <c r="BU426" i="1"/>
  <c r="BU423" i="1"/>
  <c r="BU427" i="1"/>
  <c r="CB432" i="1"/>
  <c r="CB426" i="1"/>
  <c r="CB420" i="1"/>
  <c r="BP432" i="1"/>
  <c r="BP426" i="1"/>
  <c r="BP420" i="1"/>
  <c r="CA435" i="1"/>
  <c r="CA424" i="1"/>
  <c r="CA420" i="1"/>
  <c r="BO434" i="1"/>
  <c r="BO426" i="1"/>
  <c r="BO418" i="1"/>
  <c r="CH433" i="1"/>
  <c r="CH424" i="1"/>
  <c r="CH418" i="1"/>
  <c r="BV433" i="1"/>
  <c r="BV424" i="1"/>
  <c r="BV418" i="1"/>
  <c r="BJ433" i="1"/>
  <c r="BJ424" i="1"/>
  <c r="BJ418" i="1"/>
  <c r="CG400" i="1"/>
  <c r="BU391" i="1"/>
  <c r="BU403" i="1"/>
  <c r="CA403" i="1"/>
  <c r="BO397" i="1"/>
  <c r="CG391" i="1"/>
  <c r="CG396" i="1"/>
  <c r="CG382" i="1"/>
  <c r="CG384" i="1"/>
  <c r="BU399" i="1"/>
  <c r="BU397" i="1"/>
  <c r="BU387" i="1"/>
  <c r="BU381" i="1"/>
  <c r="BV399" i="1"/>
  <c r="BV404" i="1"/>
  <c r="BV391" i="1"/>
  <c r="BV385" i="1"/>
  <c r="BJ404" i="1"/>
  <c r="BJ401" i="1"/>
  <c r="BJ391" i="1"/>
  <c r="BJ385" i="1"/>
  <c r="CB393" i="1"/>
  <c r="CB401" i="1"/>
  <c r="CB396" i="1"/>
  <c r="CB385" i="1"/>
  <c r="BP394" i="1"/>
  <c r="BP395" i="1"/>
  <c r="BP384" i="1"/>
  <c r="BP389" i="1"/>
  <c r="BZ405" i="1"/>
  <c r="BN405" i="1"/>
  <c r="CA387" i="1"/>
  <c r="CA402" i="1"/>
  <c r="CA396" i="1"/>
  <c r="CA381" i="1"/>
  <c r="BO388" i="1"/>
  <c r="BO402" i="1"/>
  <c r="BO396" i="1"/>
  <c r="BO382" i="1"/>
  <c r="CH393" i="1"/>
  <c r="CH394" i="1"/>
  <c r="CH387" i="1"/>
  <c r="CH381" i="1"/>
  <c r="CG388" i="1"/>
  <c r="BU385" i="1"/>
  <c r="BO392" i="1"/>
  <c r="CG399" i="1"/>
  <c r="CG383" i="1"/>
  <c r="CG395" i="1"/>
  <c r="CG389" i="1"/>
  <c r="BU404" i="1"/>
  <c r="BU388" i="1"/>
  <c r="BU392" i="1"/>
  <c r="BU383" i="1"/>
  <c r="BV402" i="1"/>
  <c r="BV400" i="1"/>
  <c r="BV390" i="1"/>
  <c r="BV384" i="1"/>
  <c r="BJ403" i="1"/>
  <c r="BJ397" i="1"/>
  <c r="BJ390" i="1"/>
  <c r="BJ384" i="1"/>
  <c r="CB399" i="1"/>
  <c r="CB397" i="1"/>
  <c r="CB391" i="1"/>
  <c r="CB381" i="1"/>
  <c r="BP403" i="1"/>
  <c r="BP393" i="1"/>
  <c r="BP391" i="1"/>
  <c r="BP385" i="1"/>
  <c r="CA388" i="1"/>
  <c r="CA383" i="1"/>
  <c r="CA401" i="1"/>
  <c r="CA395" i="1"/>
  <c r="BO391" i="1"/>
  <c r="BO384" i="1"/>
  <c r="BO401" i="1"/>
  <c r="BO395" i="1"/>
  <c r="CH402" i="1"/>
  <c r="CH404" i="1"/>
  <c r="CH392" i="1"/>
  <c r="CH386" i="1"/>
  <c r="Y13" i="10"/>
  <c r="CG398" i="1"/>
  <c r="BU401" i="1"/>
  <c r="CA397" i="1"/>
  <c r="BO403" i="1"/>
  <c r="CG403" i="1"/>
  <c r="CG401" i="1"/>
  <c r="CG394" i="1"/>
  <c r="CG385" i="1"/>
  <c r="BU400" i="1"/>
  <c r="BU402" i="1"/>
  <c r="BU395" i="1"/>
  <c r="BU386" i="1"/>
  <c r="BV398" i="1"/>
  <c r="BV396" i="1"/>
  <c r="BV389" i="1"/>
  <c r="BV383" i="1"/>
  <c r="BJ399" i="1"/>
  <c r="BJ396" i="1"/>
  <c r="BJ389" i="1"/>
  <c r="BJ383" i="1"/>
  <c r="CB395" i="1"/>
  <c r="CB394" i="1"/>
  <c r="CB390" i="1"/>
  <c r="CB392" i="1"/>
  <c r="BP399" i="1"/>
  <c r="BP390" i="1"/>
  <c r="BP387" i="1"/>
  <c r="BP381" i="1"/>
  <c r="CA392" i="1"/>
  <c r="CA386" i="1"/>
  <c r="CA400" i="1"/>
  <c r="CA394" i="1"/>
  <c r="BO389" i="1"/>
  <c r="BO387" i="1"/>
  <c r="BO400" i="1"/>
  <c r="BO394" i="1"/>
  <c r="CH398" i="1"/>
  <c r="CH400" i="1"/>
  <c r="CH391" i="1"/>
  <c r="CH385" i="1"/>
  <c r="CG386" i="1"/>
  <c r="CA391" i="1"/>
  <c r="CA385" i="1"/>
  <c r="BO386" i="1"/>
  <c r="CG387" i="1"/>
  <c r="CG397" i="1"/>
  <c r="CG393" i="1"/>
  <c r="BU390" i="1"/>
  <c r="BU398" i="1"/>
  <c r="BU394" i="1"/>
  <c r="BV394" i="1"/>
  <c r="BV395" i="1"/>
  <c r="BV388" i="1"/>
  <c r="BJ395" i="1"/>
  <c r="BJ394" i="1"/>
  <c r="BJ388" i="1"/>
  <c r="CB402" i="1"/>
  <c r="CB383" i="1"/>
  <c r="CB386" i="1"/>
  <c r="BP396" i="1"/>
  <c r="BP392" i="1"/>
  <c r="BP388" i="1"/>
  <c r="CA384" i="1"/>
  <c r="CA382" i="1"/>
  <c r="CA399" i="1"/>
  <c r="BO385" i="1"/>
  <c r="BO383" i="1"/>
  <c r="BO399" i="1"/>
  <c r="CH401" i="1"/>
  <c r="CH396" i="1"/>
  <c r="CH390" i="1"/>
  <c r="CJ372" i="1"/>
  <c r="CJ361" i="1"/>
  <c r="CF373" i="1"/>
  <c r="CF367" i="1"/>
  <c r="CF361" i="1"/>
  <c r="CF355" i="1"/>
  <c r="BT371" i="1"/>
  <c r="BT366" i="1"/>
  <c r="BT359" i="1"/>
  <c r="BT353" i="1"/>
  <c r="BM372" i="1"/>
  <c r="BM367" i="1"/>
  <c r="BM356" i="1"/>
  <c r="BM354" i="1"/>
  <c r="CI361" i="1"/>
  <c r="CI366" i="1"/>
  <c r="CI357" i="1"/>
  <c r="CI351" i="1"/>
  <c r="CE372" i="1"/>
  <c r="CE365" i="1"/>
  <c r="CE357" i="1"/>
  <c r="CE351" i="1"/>
  <c r="BW359" i="1"/>
  <c r="BW364" i="1"/>
  <c r="BW357" i="1"/>
  <c r="BW351" i="1"/>
  <c r="BS361" i="1"/>
  <c r="BS365" i="1"/>
  <c r="BS357" i="1"/>
  <c r="BS351" i="1"/>
  <c r="BK370" i="1"/>
  <c r="BK364" i="1"/>
  <c r="BK357" i="1"/>
  <c r="BK351" i="1"/>
  <c r="CC367" i="1"/>
  <c r="CC365" i="1"/>
  <c r="CC356" i="1"/>
  <c r="CC354" i="1"/>
  <c r="BQ356" i="1"/>
  <c r="BQ366" i="1"/>
  <c r="BQ353" i="1"/>
  <c r="BQ355" i="1"/>
  <c r="BZ373" i="1"/>
  <c r="BZ367" i="1"/>
  <c r="BZ361" i="1"/>
  <c r="BZ355" i="1"/>
  <c r="BN371" i="1"/>
  <c r="BN365" i="1"/>
  <c r="BN359" i="1"/>
  <c r="BN353" i="1"/>
  <c r="BY373" i="1"/>
  <c r="BY361" i="1"/>
  <c r="BY350" i="1"/>
  <c r="BY357" i="1"/>
  <c r="CI360" i="1"/>
  <c r="CI365" i="1"/>
  <c r="CI356" i="1"/>
  <c r="CI350" i="1"/>
  <c r="BW369" i="1"/>
  <c r="BW363" i="1"/>
  <c r="BW356" i="1"/>
  <c r="BW350" i="1"/>
  <c r="BK369" i="1"/>
  <c r="BK363" i="1"/>
  <c r="BK356" i="1"/>
  <c r="BK350" i="1"/>
  <c r="CC373" i="1"/>
  <c r="CC360" i="1"/>
  <c r="CC352" i="1"/>
  <c r="CC350" i="1"/>
  <c r="BQ364" i="1"/>
  <c r="BQ362" i="1"/>
  <c r="BQ361" i="1"/>
  <c r="BQ351" i="1"/>
  <c r="BN370" i="1"/>
  <c r="BN364" i="1"/>
  <c r="BN358" i="1"/>
  <c r="BN352" i="1"/>
  <c r="AC374" i="1"/>
  <c r="CK361" i="1" s="1"/>
  <c r="CI370" i="1"/>
  <c r="CI358" i="1"/>
  <c r="CI364" i="1"/>
  <c r="CI355" i="1"/>
  <c r="BW373" i="1"/>
  <c r="BW368" i="1"/>
  <c r="BW362" i="1"/>
  <c r="BW355" i="1"/>
  <c r="BK373" i="1"/>
  <c r="BK368" i="1"/>
  <c r="BK362" i="1"/>
  <c r="BK355" i="1"/>
  <c r="CC363" i="1"/>
  <c r="CC372" i="1"/>
  <c r="CC355" i="1"/>
  <c r="CC359" i="1"/>
  <c r="BQ368" i="1"/>
  <c r="BQ367" i="1"/>
  <c r="BQ373" i="1"/>
  <c r="CJ365" i="1"/>
  <c r="CJ370" i="1"/>
  <c r="CJ366" i="1"/>
  <c r="CJ369" i="1"/>
  <c r="CJ351" i="1"/>
  <c r="CF370" i="1"/>
  <c r="CF364" i="1"/>
  <c r="CF358" i="1"/>
  <c r="CF352" i="1"/>
  <c r="BT369" i="1"/>
  <c r="BT363" i="1"/>
  <c r="BT356" i="1"/>
  <c r="BT350" i="1"/>
  <c r="BM364" i="1"/>
  <c r="BM369" i="1"/>
  <c r="BM362" i="1"/>
  <c r="BM357" i="1"/>
  <c r="CI372" i="1"/>
  <c r="CI369" i="1"/>
  <c r="CI363" i="1"/>
  <c r="CI354" i="1"/>
  <c r="CE361" i="1"/>
  <c r="CE368" i="1"/>
  <c r="CE362" i="1"/>
  <c r="CE354" i="1"/>
  <c r="BW370" i="1"/>
  <c r="BW367" i="1"/>
  <c r="BW361" i="1"/>
  <c r="BW354" i="1"/>
  <c r="BS370" i="1"/>
  <c r="BS368" i="1"/>
  <c r="BS362" i="1"/>
  <c r="BS354" i="1"/>
  <c r="BK372" i="1"/>
  <c r="BK367" i="1"/>
  <c r="BK361" i="1"/>
  <c r="BK354" i="1"/>
  <c r="CC368" i="1"/>
  <c r="CC371" i="1"/>
  <c r="CC366" i="1"/>
  <c r="CC357" i="1"/>
  <c r="BQ352" i="1"/>
  <c r="BQ372" i="1"/>
  <c r="BQ363" i="1"/>
  <c r="BQ358" i="1"/>
  <c r="BZ370" i="1"/>
  <c r="BZ364" i="1"/>
  <c r="BZ358" i="1"/>
  <c r="BZ352" i="1"/>
  <c r="BN368" i="1"/>
  <c r="BN362" i="1"/>
  <c r="BN356" i="1"/>
  <c r="BN350" i="1"/>
  <c r="BY367" i="1"/>
  <c r="BY370" i="1"/>
  <c r="BY354" i="1"/>
  <c r="BY360" i="1"/>
  <c r="BQ360" i="1"/>
  <c r="CJ364" i="1"/>
  <c r="CJ354" i="1"/>
  <c r="CJ362" i="1"/>
  <c r="CF369" i="1"/>
  <c r="CF363" i="1"/>
  <c r="CF357" i="1"/>
  <c r="BT373" i="1"/>
  <c r="BT368" i="1"/>
  <c r="BT362" i="1"/>
  <c r="BM363" i="1"/>
  <c r="BM365" i="1"/>
  <c r="BM355" i="1"/>
  <c r="CI371" i="1"/>
  <c r="CI368" i="1"/>
  <c r="CI362" i="1"/>
  <c r="CE370" i="1"/>
  <c r="CE367" i="1"/>
  <c r="CE360" i="1"/>
  <c r="BW372" i="1"/>
  <c r="BW366" i="1"/>
  <c r="BW360" i="1"/>
  <c r="BS373" i="1"/>
  <c r="BS367" i="1"/>
  <c r="BS359" i="1"/>
  <c r="BK371" i="1"/>
  <c r="BK366" i="1"/>
  <c r="BK359" i="1"/>
  <c r="CC364" i="1"/>
  <c r="CC370" i="1"/>
  <c r="CC362" i="1"/>
  <c r="BQ369" i="1"/>
  <c r="BQ371" i="1"/>
  <c r="BQ359" i="1"/>
  <c r="BZ369" i="1"/>
  <c r="BZ363" i="1"/>
  <c r="BZ357" i="1"/>
  <c r="BN373" i="1"/>
  <c r="BN367" i="1"/>
  <c r="BN361" i="1"/>
  <c r="BY363" i="1"/>
  <c r="BY368" i="1"/>
  <c r="BY369" i="1"/>
  <c r="CJ320" i="1"/>
  <c r="BJ340" i="1"/>
  <c r="BJ334" i="1"/>
  <c r="BJ328" i="1"/>
  <c r="BJ322" i="1"/>
  <c r="CE333" i="1"/>
  <c r="CE330" i="1"/>
  <c r="CE331" i="1"/>
  <c r="CE319" i="1"/>
  <c r="CA343" i="1"/>
  <c r="BS333" i="1"/>
  <c r="BS330" i="1"/>
  <c r="BS331" i="1"/>
  <c r="BS319" i="1"/>
  <c r="BO343" i="1"/>
  <c r="CH334" i="1"/>
  <c r="CH339" i="1"/>
  <c r="CH325" i="1"/>
  <c r="CH320" i="1"/>
  <c r="BV340" i="1"/>
  <c r="BV321" i="1"/>
  <c r="BV335" i="1"/>
  <c r="BV328" i="1"/>
  <c r="CB337" i="1"/>
  <c r="CB320" i="1"/>
  <c r="CB326" i="1"/>
  <c r="CB323" i="1"/>
  <c r="BP337" i="1"/>
  <c r="BP340" i="1"/>
  <c r="BP330" i="1"/>
  <c r="BP323" i="1"/>
  <c r="BY331" i="1"/>
  <c r="BM332" i="1"/>
  <c r="BM320" i="1"/>
  <c r="BJ339" i="1"/>
  <c r="BJ333" i="1"/>
  <c r="BJ327" i="1"/>
  <c r="BJ321" i="1"/>
  <c r="CE341" i="1"/>
  <c r="CE340" i="1"/>
  <c r="CE328" i="1"/>
  <c r="CE329" i="1"/>
  <c r="BS341" i="1"/>
  <c r="BS340" i="1"/>
  <c r="BS328" i="1"/>
  <c r="BS329" i="1"/>
  <c r="CH342" i="1"/>
  <c r="CH332" i="1"/>
  <c r="CH337" i="1"/>
  <c r="CH330" i="1"/>
  <c r="BV338" i="1"/>
  <c r="BV327" i="1"/>
  <c r="BV333" i="1"/>
  <c r="BV326" i="1"/>
  <c r="CB335" i="1"/>
  <c r="CB340" i="1"/>
  <c r="CB331" i="1"/>
  <c r="CB321" i="1"/>
  <c r="BP335" i="1"/>
  <c r="BP338" i="1"/>
  <c r="BP322" i="1"/>
  <c r="BP321" i="1"/>
  <c r="BY321" i="1"/>
  <c r="BM333" i="1"/>
  <c r="BJ338" i="1"/>
  <c r="BJ332" i="1"/>
  <c r="BJ326" i="1"/>
  <c r="BJ320" i="1"/>
  <c r="CH341" i="1"/>
  <c r="CH331" i="1"/>
  <c r="CH335" i="1"/>
  <c r="CH328" i="1"/>
  <c r="BV319" i="1"/>
  <c r="BV331" i="1"/>
  <c r="BV324" i="1"/>
  <c r="CB333" i="1"/>
  <c r="CB338" i="1"/>
  <c r="CB324" i="1"/>
  <c r="CB319" i="1"/>
  <c r="BP333" i="1"/>
  <c r="BP336" i="1"/>
  <c r="BP331" i="1"/>
  <c r="BP319" i="1"/>
  <c r="BV336" i="1"/>
  <c r="BJ337" i="1"/>
  <c r="BJ331" i="1"/>
  <c r="BJ325" i="1"/>
  <c r="BJ319" i="1"/>
  <c r="CE342" i="1"/>
  <c r="CE336" i="1"/>
  <c r="CE324" i="1"/>
  <c r="CE325" i="1"/>
  <c r="BS339" i="1"/>
  <c r="BS336" i="1"/>
  <c r="BS324" i="1"/>
  <c r="BS325" i="1"/>
  <c r="CH340" i="1"/>
  <c r="CH323" i="1"/>
  <c r="CH333" i="1"/>
  <c r="CH326" i="1"/>
  <c r="BV334" i="1"/>
  <c r="BV341" i="1"/>
  <c r="BV325" i="1"/>
  <c r="BV322" i="1"/>
  <c r="CB341" i="1"/>
  <c r="CB330" i="1"/>
  <c r="CB336" i="1"/>
  <c r="CB329" i="1"/>
  <c r="BP342" i="1"/>
  <c r="BP328" i="1"/>
  <c r="BP334" i="1"/>
  <c r="BP329" i="1"/>
  <c r="BY334" i="1"/>
  <c r="BY322" i="1"/>
  <c r="BM321" i="1"/>
  <c r="BJ342" i="1"/>
  <c r="BJ336" i="1"/>
  <c r="BJ330" i="1"/>
  <c r="CE337" i="1"/>
  <c r="CE334" i="1"/>
  <c r="CE322" i="1"/>
  <c r="BS337" i="1"/>
  <c r="BS334" i="1"/>
  <c r="BS322" i="1"/>
  <c r="CH338" i="1"/>
  <c r="CH329" i="1"/>
  <c r="CH327" i="1"/>
  <c r="BV332" i="1"/>
  <c r="BV339" i="1"/>
  <c r="BV323" i="1"/>
  <c r="CB342" i="1"/>
  <c r="CB322" i="1"/>
  <c r="CB334" i="1"/>
  <c r="BP341" i="1"/>
  <c r="BP320" i="1"/>
  <c r="BP332" i="1"/>
  <c r="BY332" i="1"/>
  <c r="BY320" i="1"/>
  <c r="BU343" i="1"/>
  <c r="BM319" i="1"/>
  <c r="BW309" i="1"/>
  <c r="BW303" i="1"/>
  <c r="BW297" i="1"/>
  <c r="BW291" i="1"/>
  <c r="BQ301" i="1"/>
  <c r="BQ295" i="1"/>
  <c r="BQ307" i="1"/>
  <c r="BQ292" i="1"/>
  <c r="BT307" i="1"/>
  <c r="BT303" i="1"/>
  <c r="BT294" i="1"/>
  <c r="BT293" i="1"/>
  <c r="CF310" i="1"/>
  <c r="CF303" i="1"/>
  <c r="CF295" i="1"/>
  <c r="CF292" i="1"/>
  <c r="BN310" i="1"/>
  <c r="BN304" i="1"/>
  <c r="BN298" i="1"/>
  <c r="BN292" i="1"/>
  <c r="BZ310" i="1"/>
  <c r="BZ304" i="1"/>
  <c r="BZ298" i="1"/>
  <c r="BZ292" i="1"/>
  <c r="BK310" i="1"/>
  <c r="BK304" i="1"/>
  <c r="BK298" i="1"/>
  <c r="BK292" i="1"/>
  <c r="CI311" i="1"/>
  <c r="CI305" i="1"/>
  <c r="CI299" i="1"/>
  <c r="CI293" i="1"/>
  <c r="CC303" i="1"/>
  <c r="CC306" i="1"/>
  <c r="CC310" i="1"/>
  <c r="CC299" i="1"/>
  <c r="BW308" i="1"/>
  <c r="BW302" i="1"/>
  <c r="BW296" i="1"/>
  <c r="BW290" i="1"/>
  <c r="BQ293" i="1"/>
  <c r="BQ299" i="1"/>
  <c r="BQ303" i="1"/>
  <c r="BQ290" i="1"/>
  <c r="BT308" i="1"/>
  <c r="BT302" i="1"/>
  <c r="BT292" i="1"/>
  <c r="BT291" i="1"/>
  <c r="CF311" i="1"/>
  <c r="CF302" i="1"/>
  <c r="CF293" i="1"/>
  <c r="CF290" i="1"/>
  <c r="BN309" i="1"/>
  <c r="BN303" i="1"/>
  <c r="BN297" i="1"/>
  <c r="BN291" i="1"/>
  <c r="BZ309" i="1"/>
  <c r="BZ303" i="1"/>
  <c r="BZ297" i="1"/>
  <c r="BZ291" i="1"/>
  <c r="BK309" i="1"/>
  <c r="BK303" i="1"/>
  <c r="BK297" i="1"/>
  <c r="BK291" i="1"/>
  <c r="CI310" i="1"/>
  <c r="CI304" i="1"/>
  <c r="CI298" i="1"/>
  <c r="CI292" i="1"/>
  <c r="CC294" i="1"/>
  <c r="CC304" i="1"/>
  <c r="CC309" i="1"/>
  <c r="CC297" i="1"/>
  <c r="BT311" i="1"/>
  <c r="BT301" i="1"/>
  <c r="BT290" i="1"/>
  <c r="BT289" i="1"/>
  <c r="CF308" i="1"/>
  <c r="CF301" i="1"/>
  <c r="CF291" i="1"/>
  <c r="CF289" i="1"/>
  <c r="BN308" i="1"/>
  <c r="BN302" i="1"/>
  <c r="BN296" i="1"/>
  <c r="BN290" i="1"/>
  <c r="BZ308" i="1"/>
  <c r="BZ302" i="1"/>
  <c r="BZ296" i="1"/>
  <c r="BZ290" i="1"/>
  <c r="BW306" i="1"/>
  <c r="BW300" i="1"/>
  <c r="BW294" i="1"/>
  <c r="BW288" i="1"/>
  <c r="BQ300" i="1"/>
  <c r="BQ310" i="1"/>
  <c r="BQ298" i="1"/>
  <c r="BQ289" i="1"/>
  <c r="BJ312" i="1"/>
  <c r="BL312" i="1"/>
  <c r="BP312" i="1"/>
  <c r="BT306" i="1"/>
  <c r="BT300" i="1"/>
  <c r="BT299" i="1"/>
  <c r="BT288" i="1"/>
  <c r="BX312" i="1"/>
  <c r="CF306" i="1"/>
  <c r="CF300" i="1"/>
  <c r="CF298" i="1"/>
  <c r="CF288" i="1"/>
  <c r="BN307" i="1"/>
  <c r="BN301" i="1"/>
  <c r="BN295" i="1"/>
  <c r="BN289" i="1"/>
  <c r="BZ307" i="1"/>
  <c r="BZ301" i="1"/>
  <c r="BZ295" i="1"/>
  <c r="BZ289" i="1"/>
  <c r="BK307" i="1"/>
  <c r="BK301" i="1"/>
  <c r="BK295" i="1"/>
  <c r="BK289" i="1"/>
  <c r="CI308" i="1"/>
  <c r="CI302" i="1"/>
  <c r="CI296" i="1"/>
  <c r="CI290" i="1"/>
  <c r="CC296" i="1"/>
  <c r="CC298" i="1"/>
  <c r="CC307" i="1"/>
  <c r="CC293" i="1"/>
  <c r="BW311" i="1"/>
  <c r="BW304" i="1"/>
  <c r="BW299" i="1"/>
  <c r="BQ306" i="1"/>
  <c r="BQ305" i="1"/>
  <c r="BQ309" i="1"/>
  <c r="BT310" i="1"/>
  <c r="BT305" i="1"/>
  <c r="BT298" i="1"/>
  <c r="CF309" i="1"/>
  <c r="CF305" i="1"/>
  <c r="CF299" i="1"/>
  <c r="BN306" i="1"/>
  <c r="BN300" i="1"/>
  <c r="BN294" i="1"/>
  <c r="BZ306" i="1"/>
  <c r="BZ300" i="1"/>
  <c r="BZ294" i="1"/>
  <c r="BK305" i="1"/>
  <c r="BK300" i="1"/>
  <c r="BK294" i="1"/>
  <c r="CI307" i="1"/>
  <c r="CI301" i="1"/>
  <c r="CI295" i="1"/>
  <c r="CC289" i="1"/>
  <c r="CC290" i="1"/>
  <c r="CC302" i="1"/>
  <c r="BZ276" i="1"/>
  <c r="BZ270" i="1"/>
  <c r="BZ264" i="1"/>
  <c r="BZ258" i="1"/>
  <c r="BN276" i="1"/>
  <c r="BN270" i="1"/>
  <c r="BN264" i="1"/>
  <c r="BN258" i="1"/>
  <c r="CF278" i="1"/>
  <c r="CF265" i="1"/>
  <c r="CF271" i="1"/>
  <c r="CF262" i="1"/>
  <c r="BT278" i="1"/>
  <c r="BT266" i="1"/>
  <c r="BT271" i="1"/>
  <c r="BT261" i="1"/>
  <c r="CK260" i="1"/>
  <c r="CK278" i="1"/>
  <c r="BZ275" i="1"/>
  <c r="BZ269" i="1"/>
  <c r="BZ263" i="1"/>
  <c r="BZ257" i="1"/>
  <c r="BN275" i="1"/>
  <c r="BN269" i="1"/>
  <c r="BN263" i="1"/>
  <c r="BN257" i="1"/>
  <c r="CF277" i="1"/>
  <c r="CF263" i="1"/>
  <c r="CF270" i="1"/>
  <c r="CF260" i="1"/>
  <c r="BT277" i="1"/>
  <c r="BT264" i="1"/>
  <c r="BT270" i="1"/>
  <c r="BT259" i="1"/>
  <c r="CK268" i="1"/>
  <c r="CK279" i="1"/>
  <c r="CK275" i="1"/>
  <c r="CK271" i="1"/>
  <c r="CK257" i="1"/>
  <c r="BZ280" i="1"/>
  <c r="BZ274" i="1"/>
  <c r="BZ268" i="1"/>
  <c r="BZ262" i="1"/>
  <c r="BN280" i="1"/>
  <c r="BN274" i="1"/>
  <c r="BN268" i="1"/>
  <c r="BN262" i="1"/>
  <c r="CF276" i="1"/>
  <c r="CF261" i="1"/>
  <c r="CF269" i="1"/>
  <c r="CF258" i="1"/>
  <c r="BT276" i="1"/>
  <c r="BT262" i="1"/>
  <c r="BT269" i="1"/>
  <c r="BT257" i="1"/>
  <c r="BL281" i="1"/>
  <c r="CI281" i="1"/>
  <c r="AV268" i="1"/>
  <c r="CK259" i="1"/>
  <c r="CK262" i="1"/>
  <c r="CK274" i="1"/>
  <c r="BZ279" i="1"/>
  <c r="BZ273" i="1"/>
  <c r="BZ267" i="1"/>
  <c r="BZ261" i="1"/>
  <c r="BN279" i="1"/>
  <c r="BN273" i="1"/>
  <c r="BN267" i="1"/>
  <c r="BN261" i="1"/>
  <c r="CF273" i="1"/>
  <c r="CF275" i="1"/>
  <c r="CF259" i="1"/>
  <c r="CF268" i="1"/>
  <c r="BT274" i="1"/>
  <c r="BT275" i="1"/>
  <c r="BT260" i="1"/>
  <c r="BT267" i="1"/>
  <c r="BW281" i="1"/>
  <c r="CK277" i="1"/>
  <c r="CK266" i="1"/>
  <c r="CK269" i="1"/>
  <c r="CK258" i="1"/>
  <c r="CK272" i="1"/>
  <c r="BZ278" i="1"/>
  <c r="BZ272" i="1"/>
  <c r="BZ266" i="1"/>
  <c r="BN278" i="1"/>
  <c r="BN272" i="1"/>
  <c r="BN266" i="1"/>
  <c r="CF280" i="1"/>
  <c r="CF274" i="1"/>
  <c r="CF257" i="1"/>
  <c r="BX281" i="1"/>
  <c r="BT280" i="1"/>
  <c r="BT273" i="1"/>
  <c r="BT258" i="1"/>
  <c r="BK281" i="1"/>
  <c r="BN250" i="1"/>
  <c r="BO229" i="1"/>
  <c r="BO235" i="1"/>
  <c r="BO241" i="1"/>
  <c r="BO247" i="1"/>
  <c r="BO230" i="1"/>
  <c r="BO236" i="1"/>
  <c r="BO242" i="1"/>
  <c r="BO248" i="1"/>
  <c r="BO231" i="1"/>
  <c r="BO237" i="1"/>
  <c r="BO243" i="1"/>
  <c r="BO249" i="1"/>
  <c r="BO226" i="1"/>
  <c r="BO232" i="1"/>
  <c r="BO238" i="1"/>
  <c r="BO244" i="1"/>
  <c r="BU232" i="1"/>
  <c r="BU244" i="1"/>
  <c r="BU227" i="1"/>
  <c r="BU233" i="1"/>
  <c r="BU234" i="1"/>
  <c r="BU245" i="1"/>
  <c r="BU231" i="1"/>
  <c r="BU237" i="1"/>
  <c r="BU236" i="1"/>
  <c r="BU246" i="1"/>
  <c r="BU235" i="1"/>
  <c r="BU229" i="1"/>
  <c r="BU226" i="1"/>
  <c r="BU238" i="1"/>
  <c r="BU247" i="1"/>
  <c r="BU239" i="1"/>
  <c r="CA229" i="1"/>
  <c r="CA235" i="1"/>
  <c r="CA241" i="1"/>
  <c r="CA247" i="1"/>
  <c r="CA230" i="1"/>
  <c r="CA236" i="1"/>
  <c r="CA242" i="1"/>
  <c r="CA248" i="1"/>
  <c r="CA231" i="1"/>
  <c r="CA237" i="1"/>
  <c r="CA243" i="1"/>
  <c r="CA249" i="1"/>
  <c r="CA226" i="1"/>
  <c r="CA232" i="1"/>
  <c r="CA238" i="1"/>
  <c r="CA244" i="1"/>
  <c r="CG233" i="1"/>
  <c r="CG244" i="1"/>
  <c r="CG230" i="1"/>
  <c r="CG236" i="1"/>
  <c r="CG235" i="1"/>
  <c r="CG245" i="1"/>
  <c r="CG234" i="1"/>
  <c r="CG249" i="1"/>
  <c r="CG240" i="1"/>
  <c r="CG237" i="1"/>
  <c r="CG246" i="1"/>
  <c r="CG238" i="1"/>
  <c r="CG232" i="1"/>
  <c r="CG227" i="1"/>
  <c r="CG239" i="1"/>
  <c r="CG247" i="1"/>
  <c r="AV229" i="1"/>
  <c r="AY237" i="1"/>
  <c r="AU229" i="1"/>
  <c r="BJ229" i="1"/>
  <c r="BJ235" i="1"/>
  <c r="BJ243" i="1"/>
  <c r="BJ240" i="1"/>
  <c r="BJ230" i="1"/>
  <c r="BJ236" i="1"/>
  <c r="BJ245" i="1"/>
  <c r="BJ244" i="1"/>
  <c r="BJ231" i="1"/>
  <c r="BJ237" i="1"/>
  <c r="BJ246" i="1"/>
  <c r="BJ242" i="1"/>
  <c r="BJ226" i="1"/>
  <c r="BJ232" i="1"/>
  <c r="BJ238" i="1"/>
  <c r="BJ247" i="1"/>
  <c r="BP233" i="1"/>
  <c r="BP241" i="1"/>
  <c r="BP228" i="1"/>
  <c r="BP247" i="1"/>
  <c r="BP235" i="1"/>
  <c r="BP242" i="1"/>
  <c r="BP232" i="1"/>
  <c r="BP244" i="1"/>
  <c r="BP237" i="1"/>
  <c r="BP243" i="1"/>
  <c r="BP236" i="1"/>
  <c r="BP248" i="1"/>
  <c r="BP227" i="1"/>
  <c r="BP238" i="1"/>
  <c r="BP226" i="1"/>
  <c r="BP246" i="1"/>
  <c r="BV229" i="1"/>
  <c r="BV235" i="1"/>
  <c r="BV244" i="1"/>
  <c r="BV241" i="1"/>
  <c r="BV230" i="1"/>
  <c r="BV236" i="1"/>
  <c r="BV245" i="1"/>
  <c r="BV243" i="1"/>
  <c r="BV231" i="1"/>
  <c r="BV237" i="1"/>
  <c r="BV246" i="1"/>
  <c r="BV239" i="1"/>
  <c r="BV226" i="1"/>
  <c r="BV232" i="1"/>
  <c r="BV238" i="1"/>
  <c r="BV247" i="1"/>
  <c r="CB232" i="1"/>
  <c r="CB241" i="1"/>
  <c r="CB227" i="1"/>
  <c r="CB244" i="1"/>
  <c r="CB234" i="1"/>
  <c r="CB242" i="1"/>
  <c r="CB231" i="1"/>
  <c r="CB248" i="1"/>
  <c r="CB236" i="1"/>
  <c r="CB243" i="1"/>
  <c r="CB235" i="1"/>
  <c r="CB247" i="1"/>
  <c r="CB238" i="1"/>
  <c r="CB226" i="1"/>
  <c r="CB229" i="1"/>
  <c r="CB245" i="1"/>
  <c r="CH229" i="1"/>
  <c r="CH235" i="1"/>
  <c r="CH244" i="1"/>
  <c r="CH242" i="1"/>
  <c r="CH230" i="1"/>
  <c r="CH236" i="1"/>
  <c r="CH245" i="1"/>
  <c r="CH238" i="1"/>
  <c r="CH231" i="1"/>
  <c r="CH237" i="1"/>
  <c r="CH246" i="1"/>
  <c r="CH240" i="1"/>
  <c r="CH226" i="1"/>
  <c r="CH232" i="1"/>
  <c r="CH239" i="1"/>
  <c r="CH247" i="1"/>
  <c r="CD241" i="1"/>
  <c r="CD245" i="1"/>
  <c r="CD236" i="1"/>
  <c r="BR238" i="1"/>
  <c r="BR245" i="1"/>
  <c r="BR236" i="1"/>
  <c r="CI248" i="1"/>
  <c r="CI242" i="1"/>
  <c r="CI236" i="1"/>
  <c r="CI230" i="1"/>
  <c r="BW248" i="1"/>
  <c r="BW242" i="1"/>
  <c r="BW236" i="1"/>
  <c r="BW230" i="1"/>
  <c r="BK248" i="1"/>
  <c r="BK242" i="1"/>
  <c r="BK236" i="1"/>
  <c r="BK230" i="1"/>
  <c r="CC231" i="1"/>
  <c r="CC233" i="1"/>
  <c r="CC245" i="1"/>
  <c r="CC234" i="1"/>
  <c r="BQ228" i="1"/>
  <c r="BQ230" i="1"/>
  <c r="BQ245" i="1"/>
  <c r="BQ235" i="1"/>
  <c r="BX249" i="1"/>
  <c r="BX230" i="1"/>
  <c r="BX242" i="1"/>
  <c r="BL246" i="1"/>
  <c r="BL227" i="1"/>
  <c r="BL242" i="1"/>
  <c r="BD229" i="1"/>
  <c r="CI247" i="1"/>
  <c r="CI241" i="1"/>
  <c r="CI235" i="1"/>
  <c r="BW247" i="1"/>
  <c r="BW241" i="1"/>
  <c r="BW235" i="1"/>
  <c r="BK247" i="1"/>
  <c r="BK241" i="1"/>
  <c r="BK235" i="1"/>
  <c r="CC235" i="1"/>
  <c r="CC229" i="1"/>
  <c r="CC244" i="1"/>
  <c r="BQ236" i="1"/>
  <c r="BQ226" i="1"/>
  <c r="BQ244" i="1"/>
  <c r="BE237" i="1"/>
  <c r="CK860" i="1"/>
  <c r="CK863" i="1"/>
  <c r="BY28" i="1"/>
  <c r="CK854" i="1"/>
  <c r="BB888" i="1"/>
  <c r="BB849" i="1"/>
  <c r="CJ335" i="1"/>
  <c r="BS29" i="1"/>
  <c r="AX942" i="1"/>
  <c r="CK552" i="1"/>
  <c r="CK851" i="1"/>
  <c r="E34" i="11"/>
  <c r="CK850" i="1"/>
  <c r="BM13" i="1"/>
  <c r="BM12" i="1"/>
  <c r="BM27" i="1"/>
  <c r="BM29" i="1"/>
  <c r="BM20" i="1"/>
  <c r="BM23" i="1"/>
  <c r="BM22" i="1"/>
  <c r="BM28" i="1"/>
  <c r="BM21" i="1"/>
  <c r="BM10" i="1"/>
  <c r="BM25" i="1"/>
  <c r="BM11" i="1"/>
  <c r="BM32" i="1"/>
  <c r="BM16" i="1"/>
  <c r="BS13" i="1"/>
  <c r="BS14" i="1"/>
  <c r="BS23" i="1"/>
  <c r="BS27" i="1"/>
  <c r="BS18" i="1"/>
  <c r="BS32" i="1"/>
  <c r="BS10" i="1"/>
  <c r="BS20" i="1"/>
  <c r="BS26" i="1"/>
  <c r="BS17" i="1"/>
  <c r="BS22" i="1"/>
  <c r="BS24" i="1"/>
  <c r="BS12" i="1"/>
  <c r="BS31" i="1"/>
  <c r="BY9" i="1"/>
  <c r="BY18" i="1"/>
  <c r="BY24" i="1"/>
  <c r="BY32" i="1"/>
  <c r="BY14" i="1"/>
  <c r="BY27" i="1"/>
  <c r="BY19" i="1"/>
  <c r="BY29" i="1"/>
  <c r="BY12" i="1"/>
  <c r="BY22" i="1"/>
  <c r="BY21" i="1"/>
  <c r="BY30" i="1"/>
  <c r="BY23" i="1"/>
  <c r="BY26" i="1"/>
  <c r="CE9" i="1"/>
  <c r="CE14" i="1"/>
  <c r="CE24" i="1"/>
  <c r="CE32" i="1"/>
  <c r="CE13" i="1"/>
  <c r="CE28" i="1"/>
  <c r="CE16" i="1"/>
  <c r="CE29" i="1"/>
  <c r="CE22" i="1"/>
  <c r="CE10" i="1"/>
  <c r="CE31" i="1"/>
  <c r="CE12" i="1"/>
  <c r="CE26" i="1"/>
  <c r="CE19" i="1"/>
  <c r="BK43" i="1"/>
  <c r="BK42" i="1"/>
  <c r="BK48" i="1"/>
  <c r="BQ43" i="1"/>
  <c r="BQ48" i="1"/>
  <c r="BQ42" i="1"/>
  <c r="BW43" i="1"/>
  <c r="BW54" i="1"/>
  <c r="BW62" i="1"/>
  <c r="CC43" i="1"/>
  <c r="CC56" i="1"/>
  <c r="BK723" i="1"/>
  <c r="BK729" i="1"/>
  <c r="BK735" i="1"/>
  <c r="BK741" i="1"/>
  <c r="BK727" i="1"/>
  <c r="BK733" i="1"/>
  <c r="BK739" i="1"/>
  <c r="BK745" i="1"/>
  <c r="BQ723" i="1"/>
  <c r="BQ729" i="1"/>
  <c r="BQ742" i="1"/>
  <c r="BQ737" i="1"/>
  <c r="BQ724" i="1"/>
  <c r="BQ730" i="1"/>
  <c r="BQ736" i="1"/>
  <c r="BQ739" i="1"/>
  <c r="BQ727" i="1"/>
  <c r="BQ738" i="1"/>
  <c r="BQ745" i="1"/>
  <c r="BQ734" i="1"/>
  <c r="BW727" i="1"/>
  <c r="BW733" i="1"/>
  <c r="BW739" i="1"/>
  <c r="BW745" i="1"/>
  <c r="BW725" i="1"/>
  <c r="BW731" i="1"/>
  <c r="BW737" i="1"/>
  <c r="BW743" i="1"/>
  <c r="CC724" i="1"/>
  <c r="CC730" i="1"/>
  <c r="CC735" i="1"/>
  <c r="CC738" i="1"/>
  <c r="CC725" i="1"/>
  <c r="CC731" i="1"/>
  <c r="CC743" i="1"/>
  <c r="CC740" i="1"/>
  <c r="CC722" i="1"/>
  <c r="CC728" i="1"/>
  <c r="CC737" i="1"/>
  <c r="CC734" i="1"/>
  <c r="CI725" i="1"/>
  <c r="CI731" i="1"/>
  <c r="CI737" i="1"/>
  <c r="CI723" i="1"/>
  <c r="CI746" i="1" s="1"/>
  <c r="BO758" i="1"/>
  <c r="BO766" i="1"/>
  <c r="BO775" i="1"/>
  <c r="BO754" i="1"/>
  <c r="BO762" i="1"/>
  <c r="BO767" i="1"/>
  <c r="BO776" i="1"/>
  <c r="BO757" i="1"/>
  <c r="BO759" i="1"/>
  <c r="BO764" i="1"/>
  <c r="BO756" i="1"/>
  <c r="BO772" i="1"/>
  <c r="BU755" i="1"/>
  <c r="BU761" i="1"/>
  <c r="BU773" i="1"/>
  <c r="BU766" i="1"/>
  <c r="BU756" i="1"/>
  <c r="BU762" i="1"/>
  <c r="BU774" i="1"/>
  <c r="BU767" i="1"/>
  <c r="BU753" i="1"/>
  <c r="BU759" i="1"/>
  <c r="BU768" i="1"/>
  <c r="BU770" i="1"/>
  <c r="CA758" i="1"/>
  <c r="CA759" i="1"/>
  <c r="CA773" i="1"/>
  <c r="CA774" i="1"/>
  <c r="CA763" i="1"/>
  <c r="CA761" i="1"/>
  <c r="CA775" i="1"/>
  <c r="CA768" i="1"/>
  <c r="CA753" i="1"/>
  <c r="CA760" i="1"/>
  <c r="CA765" i="1"/>
  <c r="CA771" i="1"/>
  <c r="CG756" i="1"/>
  <c r="CG762" i="1"/>
  <c r="CG769" i="1"/>
  <c r="CG766" i="1"/>
  <c r="CG757" i="1"/>
  <c r="CG767" i="1"/>
  <c r="CG773" i="1"/>
  <c r="CG770" i="1"/>
  <c r="CG754" i="1"/>
  <c r="CG760" i="1"/>
  <c r="CG772" i="1"/>
  <c r="CG776" i="1"/>
  <c r="BK824" i="1"/>
  <c r="BK819" i="1"/>
  <c r="BW832" i="1"/>
  <c r="BW831" i="1"/>
  <c r="CC820" i="1"/>
  <c r="CC816" i="1"/>
  <c r="CI833" i="1"/>
  <c r="CI831" i="1"/>
  <c r="BO857" i="1"/>
  <c r="BO847" i="1"/>
  <c r="BO858" i="1"/>
  <c r="BO867" i="1"/>
  <c r="BO850" i="1"/>
  <c r="BO848" i="1"/>
  <c r="BO863" i="1"/>
  <c r="BO868" i="1"/>
  <c r="BO851" i="1"/>
  <c r="BO860" i="1"/>
  <c r="BO862" i="1"/>
  <c r="BO869" i="1"/>
  <c r="BO849" i="1"/>
  <c r="BO859" i="1"/>
  <c r="BO855" i="1"/>
  <c r="BO865" i="1"/>
  <c r="BU851" i="1"/>
  <c r="BU857" i="1"/>
  <c r="BU863" i="1"/>
  <c r="BU867" i="1"/>
  <c r="BU852" i="1"/>
  <c r="BU859" i="1"/>
  <c r="BU866" i="1"/>
  <c r="BU846" i="1"/>
  <c r="BU853" i="1"/>
  <c r="BU860" i="1"/>
  <c r="BU869" i="1"/>
  <c r="BU847" i="1"/>
  <c r="BU854" i="1"/>
  <c r="BU861" i="1"/>
  <c r="BU868" i="1"/>
  <c r="BU849" i="1"/>
  <c r="BU856" i="1"/>
  <c r="BU865" i="1"/>
  <c r="CA858" i="1"/>
  <c r="CA853" i="1"/>
  <c r="CA861" i="1"/>
  <c r="CA869" i="1"/>
  <c r="CA848" i="1"/>
  <c r="CA857" i="1"/>
  <c r="CA854" i="1"/>
  <c r="CA864" i="1"/>
  <c r="CA852" i="1"/>
  <c r="CA859" i="1"/>
  <c r="CA855" i="1"/>
  <c r="CA865" i="1"/>
  <c r="CA846" i="1"/>
  <c r="CA850" i="1"/>
  <c r="CA860" i="1"/>
  <c r="CA867" i="1"/>
  <c r="CG851" i="1"/>
  <c r="CG857" i="1"/>
  <c r="CG863" i="1"/>
  <c r="CG869" i="1"/>
  <c r="CG849" i="1"/>
  <c r="CG856" i="1"/>
  <c r="CG865" i="1"/>
  <c r="CG850" i="1"/>
  <c r="CG858" i="1"/>
  <c r="CG864" i="1"/>
  <c r="CG852" i="1"/>
  <c r="CG859" i="1"/>
  <c r="CG868" i="1"/>
  <c r="CG847" i="1"/>
  <c r="CG854" i="1"/>
  <c r="CG861" i="1"/>
  <c r="CG866" i="1"/>
  <c r="BM879" i="1"/>
  <c r="BM881" i="1"/>
  <c r="BM899" i="1"/>
  <c r="BS879" i="1"/>
  <c r="BS881" i="1"/>
  <c r="BS891" i="1"/>
  <c r="BY885" i="1"/>
  <c r="BY887" i="1"/>
  <c r="BY897" i="1"/>
  <c r="CE879" i="1"/>
  <c r="CE887" i="1"/>
  <c r="BK912" i="1"/>
  <c r="BK915" i="1"/>
  <c r="BK926" i="1"/>
  <c r="BK931" i="1"/>
  <c r="BK919" i="1"/>
  <c r="BK921" i="1"/>
  <c r="BK925" i="1"/>
  <c r="BK924" i="1"/>
  <c r="BQ908" i="1"/>
  <c r="BQ919" i="1"/>
  <c r="BQ916" i="1"/>
  <c r="BQ920" i="1"/>
  <c r="BQ929" i="1"/>
  <c r="BQ910" i="1"/>
  <c r="BQ921" i="1"/>
  <c r="BQ917" i="1"/>
  <c r="BQ911" i="1"/>
  <c r="BQ924" i="1"/>
  <c r="BQ930" i="1"/>
  <c r="BQ913" i="1"/>
  <c r="BQ926" i="1"/>
  <c r="BW917" i="1"/>
  <c r="BW918" i="1"/>
  <c r="BW924" i="1"/>
  <c r="BW915" i="1"/>
  <c r="BW921" i="1"/>
  <c r="BW930" i="1"/>
  <c r="BW927" i="1"/>
  <c r="CC908" i="1"/>
  <c r="CC912" i="1"/>
  <c r="CC924" i="1"/>
  <c r="CC929" i="1"/>
  <c r="CC918" i="1"/>
  <c r="CC930" i="1"/>
  <c r="CC920" i="1"/>
  <c r="CC928" i="1"/>
  <c r="CC910" i="1"/>
  <c r="CC921" i="1"/>
  <c r="CC916" i="1"/>
  <c r="CC913" i="1"/>
  <c r="CC919" i="1"/>
  <c r="CI916" i="1"/>
  <c r="CI917" i="1"/>
  <c r="CI929" i="1"/>
  <c r="CI931" i="1"/>
  <c r="CI928" i="1"/>
  <c r="CI915" i="1"/>
  <c r="CI923" i="1"/>
  <c r="BN944" i="1"/>
  <c r="BN950" i="1"/>
  <c r="BN956" i="1"/>
  <c r="BN962" i="1"/>
  <c r="BN943" i="1"/>
  <c r="BN951" i="1"/>
  <c r="BN958" i="1"/>
  <c r="BN945" i="1"/>
  <c r="BN952" i="1"/>
  <c r="BN959" i="1"/>
  <c r="BN942" i="1"/>
  <c r="BN954" i="1"/>
  <c r="BN946" i="1"/>
  <c r="BN955" i="1"/>
  <c r="BN947" i="1"/>
  <c r="BN957" i="1"/>
  <c r="BN940" i="1"/>
  <c r="BN949" i="1"/>
  <c r="BN961" i="1"/>
  <c r="BT943" i="1"/>
  <c r="BT949" i="1"/>
  <c r="BT955" i="1"/>
  <c r="BT961" i="1"/>
  <c r="BT939" i="1"/>
  <c r="BT940" i="1"/>
  <c r="BT947" i="1"/>
  <c r="BT954" i="1"/>
  <c r="BT962" i="1"/>
  <c r="BT941" i="1"/>
  <c r="BT950" i="1"/>
  <c r="BT958" i="1"/>
  <c r="BT942" i="1"/>
  <c r="BT951" i="1"/>
  <c r="BT959" i="1"/>
  <c r="BT944" i="1"/>
  <c r="BT952" i="1"/>
  <c r="BT960" i="1"/>
  <c r="BT946" i="1"/>
  <c r="BT956" i="1"/>
  <c r="BZ943" i="1"/>
  <c r="BZ949" i="1"/>
  <c r="BZ955" i="1"/>
  <c r="BZ961" i="1"/>
  <c r="BZ940" i="1"/>
  <c r="BZ947" i="1"/>
  <c r="BZ954" i="1"/>
  <c r="BZ962" i="1"/>
  <c r="BZ941" i="1"/>
  <c r="BZ948" i="1"/>
  <c r="BZ956" i="1"/>
  <c r="BZ939" i="1"/>
  <c r="BZ951" i="1"/>
  <c r="BZ960" i="1"/>
  <c r="BZ942" i="1"/>
  <c r="BZ952" i="1"/>
  <c r="BZ944" i="1"/>
  <c r="BZ953" i="1"/>
  <c r="BZ946" i="1"/>
  <c r="BZ958" i="1"/>
  <c r="CF943" i="1"/>
  <c r="CF949" i="1"/>
  <c r="CF955" i="1"/>
  <c r="CF961" i="1"/>
  <c r="CF945" i="1"/>
  <c r="CF952" i="1"/>
  <c r="CF959" i="1"/>
  <c r="CF942" i="1"/>
  <c r="CF951" i="1"/>
  <c r="CF960" i="1"/>
  <c r="CF944" i="1"/>
  <c r="CF953" i="1"/>
  <c r="CF962" i="1"/>
  <c r="CF946" i="1"/>
  <c r="CF954" i="1"/>
  <c r="CF940" i="1"/>
  <c r="CF948" i="1"/>
  <c r="CF957" i="1"/>
  <c r="CF12" i="1"/>
  <c r="AI942" i="1"/>
  <c r="BS41" i="1"/>
  <c r="BN18" i="1"/>
  <c r="BN32" i="1"/>
  <c r="BZ14" i="1"/>
  <c r="BZ20" i="1"/>
  <c r="BB911" i="1"/>
  <c r="BO9" i="1"/>
  <c r="BO15" i="1"/>
  <c r="BY51" i="1"/>
  <c r="BY55" i="1"/>
  <c r="BK857" i="1"/>
  <c r="BK847" i="1"/>
  <c r="BK868" i="1"/>
  <c r="CC851" i="1"/>
  <c r="CC858" i="1"/>
  <c r="CC864" i="1"/>
  <c r="BU881" i="1"/>
  <c r="BU897" i="1"/>
  <c r="CG878" i="1"/>
  <c r="CG891" i="1"/>
  <c r="BM909" i="1"/>
  <c r="BM932" i="1" s="1"/>
  <c r="BM919" i="1"/>
  <c r="CA30" i="1"/>
  <c r="BM58" i="1"/>
  <c r="BU952" i="1"/>
  <c r="BU946" i="1"/>
  <c r="BA849" i="1"/>
  <c r="AL787" i="1"/>
  <c r="AY919" i="1"/>
  <c r="BL32" i="1"/>
  <c r="BL22" i="1"/>
  <c r="BY948" i="1"/>
  <c r="BY940" i="1"/>
  <c r="AI911" i="1"/>
  <c r="AK942" i="1"/>
  <c r="BC257" i="1"/>
  <c r="BC260" i="1" s="1"/>
  <c r="AV257" i="1"/>
  <c r="AV260" i="1" s="1"/>
  <c r="AF257" i="1"/>
  <c r="AF260" i="1" s="1"/>
  <c r="BD257" i="1"/>
  <c r="BD260" i="1" s="1"/>
  <c r="AN257" i="1"/>
  <c r="AN260" i="1" s="1"/>
  <c r="AQ257" i="1"/>
  <c r="AQ260" i="1" s="1"/>
  <c r="AY257" i="1"/>
  <c r="AY260" i="1" s="1"/>
  <c r="BB257" i="1"/>
  <c r="BB260" i="1" s="1"/>
  <c r="AI257" i="1"/>
  <c r="AI260" i="1" s="1"/>
  <c r="BE328" i="1"/>
  <c r="BA328" i="1"/>
  <c r="AF328" i="1"/>
  <c r="AN328" i="1"/>
  <c r="BD328" i="1"/>
  <c r="AU328" i="1"/>
  <c r="BA382" i="1"/>
  <c r="BA384" i="1" s="1"/>
  <c r="BB382" i="1"/>
  <c r="AY382" i="1"/>
  <c r="AY384" i="1" s="1"/>
  <c r="AH421" i="1"/>
  <c r="AG421" i="1"/>
  <c r="AI421" i="1"/>
  <c r="AL421" i="1"/>
  <c r="BE421" i="1"/>
  <c r="AO421" i="1"/>
  <c r="AO423" i="1" s="1"/>
  <c r="AS421" i="1"/>
  <c r="AS423" i="1" s="1"/>
  <c r="AQ421" i="1"/>
  <c r="BB421" i="1"/>
  <c r="AY421" i="1"/>
  <c r="AX421" i="1"/>
  <c r="AX423" i="1" s="1"/>
  <c r="BC421" i="1"/>
  <c r="BC423" i="1" s="1"/>
  <c r="AL854" i="1"/>
  <c r="AL857" i="1" s="1"/>
  <c r="AY854" i="1"/>
  <c r="AY857" i="1" s="1"/>
  <c r="AI854" i="1"/>
  <c r="AI857" i="1" s="1"/>
  <c r="BC854" i="1"/>
  <c r="BB854" i="1"/>
  <c r="AT854" i="1"/>
  <c r="AH854" i="1"/>
  <c r="BE854" i="1"/>
  <c r="AM854" i="1"/>
  <c r="AM857" i="1" s="1"/>
  <c r="AW854" i="1"/>
  <c r="AX854" i="1"/>
  <c r="AX857" i="1" s="1"/>
  <c r="AG854" i="1"/>
  <c r="AY885" i="1"/>
  <c r="AY888" i="1" s="1"/>
  <c r="AG885" i="1"/>
  <c r="AO885" i="1"/>
  <c r="AO888" i="1" s="1"/>
  <c r="AW885" i="1"/>
  <c r="AK885" i="1"/>
  <c r="BA885" i="1"/>
  <c r="AY916" i="1"/>
  <c r="AI916" i="1"/>
  <c r="BD916" i="1"/>
  <c r="BD919" i="1" s="1"/>
  <c r="BC947" i="1"/>
  <c r="AF947" i="1"/>
  <c r="AR947" i="1"/>
  <c r="AS947" i="1"/>
  <c r="AP947" i="1"/>
  <c r="AV947" i="1"/>
  <c r="BA947" i="1"/>
  <c r="AW947" i="1"/>
  <c r="AX947" i="1"/>
  <c r="AJ947" i="1"/>
  <c r="BB947" i="1"/>
  <c r="BD947" i="1"/>
  <c r="AO947" i="1"/>
  <c r="BG947" i="1" s="1"/>
  <c r="AK947" i="1"/>
  <c r="AT947" i="1"/>
  <c r="AG947" i="1"/>
  <c r="AH947" i="1"/>
  <c r="AZ947" i="1"/>
  <c r="AU421" i="1"/>
  <c r="AU423" i="1" s="1"/>
  <c r="AR421" i="1"/>
  <c r="AR423" i="1" s="1"/>
  <c r="AZ328" i="1"/>
  <c r="AW328" i="1"/>
  <c r="AX328" i="1"/>
  <c r="AU257" i="1"/>
  <c r="AU260" i="1" s="1"/>
  <c r="AS257" i="1"/>
  <c r="AS260" i="1" s="1"/>
  <c r="AR382" i="1"/>
  <c r="AH257" i="1"/>
  <c r="AH260" i="1" s="1"/>
  <c r="AI382" i="1"/>
  <c r="AQ382" i="1"/>
  <c r="AQ384" i="1" s="1"/>
  <c r="AW382" i="1"/>
  <c r="BG17" i="1"/>
  <c r="BG20" i="1" s="1"/>
  <c r="AN947" i="1"/>
  <c r="AT421" i="1"/>
  <c r="AF165" i="1"/>
  <c r="AF167" i="1" s="1"/>
  <c r="AH165" i="1"/>
  <c r="AJ165" i="1"/>
  <c r="AN165" i="1"/>
  <c r="AO165" i="1"/>
  <c r="AO167" i="1" s="1"/>
  <c r="AG165" i="1"/>
  <c r="AG167" i="1" s="1"/>
  <c r="AS165" i="1"/>
  <c r="AQ165" i="1"/>
  <c r="AT165" i="1"/>
  <c r="AL165" i="1"/>
  <c r="AX165" i="1"/>
  <c r="AZ165" i="1"/>
  <c r="AR165" i="1"/>
  <c r="AR167" i="1" s="1"/>
  <c r="BD165" i="1"/>
  <c r="BD167" i="1" s="1"/>
  <c r="AY794" i="1"/>
  <c r="AI794" i="1"/>
  <c r="AI795" i="1" s="1"/>
  <c r="BA794" i="1"/>
  <c r="AW794" i="1"/>
  <c r="AG794" i="1"/>
  <c r="AQ794" i="1"/>
  <c r="BE794" i="1"/>
  <c r="AN824" i="1"/>
  <c r="AY824" i="1"/>
  <c r="AY826" i="1" s="1"/>
  <c r="AT824" i="1"/>
  <c r="AH824" i="1"/>
  <c r="BD824" i="1"/>
  <c r="AM824" i="1"/>
  <c r="AX824" i="1"/>
  <c r="AF824" i="1"/>
  <c r="AV824" i="1"/>
  <c r="AQ824" i="1"/>
  <c r="AR824" i="1"/>
  <c r="AI824" i="1"/>
  <c r="AO694" i="1"/>
  <c r="BF754" i="1"/>
  <c r="AU237" i="1"/>
  <c r="AK322" i="1"/>
  <c r="AH382" i="1"/>
  <c r="AN382" i="1"/>
  <c r="AV382" i="1"/>
  <c r="BE382" i="1"/>
  <c r="BE947" i="1"/>
  <c r="AX41" i="1"/>
  <c r="AX43" i="1" s="1"/>
  <c r="AN41" i="1"/>
  <c r="AQ41" i="1"/>
  <c r="BC79" i="1"/>
  <c r="BC82" i="1" s="1"/>
  <c r="AJ79" i="1"/>
  <c r="AJ82" i="1" s="1"/>
  <c r="AV79" i="1"/>
  <c r="AV82" i="1" s="1"/>
  <c r="AR79" i="1"/>
  <c r="AR82" i="1" s="1"/>
  <c r="AH79" i="1"/>
  <c r="AO79" i="1"/>
  <c r="AW79" i="1"/>
  <c r="AN79" i="1"/>
  <c r="AN82" i="1" s="1"/>
  <c r="AT79" i="1"/>
  <c r="AT82" i="1" s="1"/>
  <c r="AP79" i="1"/>
  <c r="AP82" i="1" s="1"/>
  <c r="BB79" i="1"/>
  <c r="AS79" i="1"/>
  <c r="AM79" i="1"/>
  <c r="AM82" i="1" s="1"/>
  <c r="AZ79" i="1"/>
  <c r="AZ82" i="1" s="1"/>
  <c r="BA79" i="1"/>
  <c r="AX79" i="1"/>
  <c r="AX82" i="1" s="1"/>
  <c r="BE79" i="1"/>
  <c r="AF79" i="1"/>
  <c r="AG79" i="1"/>
  <c r="AG82" i="1" s="1"/>
  <c r="BD79" i="1"/>
  <c r="BD82" i="1" s="1"/>
  <c r="BD133" i="1"/>
  <c r="BD136" i="1" s="1"/>
  <c r="AK133" i="1"/>
  <c r="AK136" i="1" s="1"/>
  <c r="AP133" i="1"/>
  <c r="AS133" i="1"/>
  <c r="AS136" i="1" s="1"/>
  <c r="AV753" i="1"/>
  <c r="AR753" i="1"/>
  <c r="AR756" i="1" s="1"/>
  <c r="AT753" i="1"/>
  <c r="AT756" i="1" s="1"/>
  <c r="AM753" i="1"/>
  <c r="AM756" i="1" s="1"/>
  <c r="BC753" i="1"/>
  <c r="AH753" i="1"/>
  <c r="AY753" i="1"/>
  <c r="AY756" i="1" s="1"/>
  <c r="AI753" i="1"/>
  <c r="AI756" i="1" s="1"/>
  <c r="BB753" i="1"/>
  <c r="AN753" i="1"/>
  <c r="AK784" i="1"/>
  <c r="AK787" i="1" s="1"/>
  <c r="AW784" i="1"/>
  <c r="AW787" i="1" s="1"/>
  <c r="AF784" i="1"/>
  <c r="AF787" i="1" s="1"/>
  <c r="AZ784" i="1"/>
  <c r="AZ787" i="1" s="1"/>
  <c r="AP784" i="1"/>
  <c r="AP787" i="1" s="1"/>
  <c r="AR784" i="1"/>
  <c r="AR787" i="1" s="1"/>
  <c r="AG784" i="1"/>
  <c r="AG787" i="1" s="1"/>
  <c r="BE784" i="1"/>
  <c r="BE787" i="1" s="1"/>
  <c r="AH784" i="1"/>
  <c r="AH787" i="1" s="1"/>
  <c r="AV784" i="1"/>
  <c r="BA784" i="1"/>
  <c r="BA787" i="1" s="1"/>
  <c r="AJ784" i="1"/>
  <c r="AJ787" i="1" s="1"/>
  <c r="AN784" i="1"/>
  <c r="AN787" i="1" s="1"/>
  <c r="BC784" i="1"/>
  <c r="BC787" i="1" s="1"/>
  <c r="AS784" i="1"/>
  <c r="AS787" i="1" s="1"/>
  <c r="AO784" i="1"/>
  <c r="AQ454" i="1"/>
  <c r="AK421" i="1"/>
  <c r="AK423" i="1" s="1"/>
  <c r="AZ421" i="1"/>
  <c r="AZ423" i="1" s="1"/>
  <c r="AM382" i="1"/>
  <c r="AK328" i="1"/>
  <c r="AH328" i="1"/>
  <c r="AJ257" i="1"/>
  <c r="AJ260" i="1" s="1"/>
  <c r="BA257" i="1"/>
  <c r="AY328" i="1"/>
  <c r="AY330" i="1" s="1"/>
  <c r="AT382" i="1"/>
  <c r="AT384" i="1" s="1"/>
  <c r="AG382" i="1"/>
  <c r="AG384" i="1" s="1"/>
  <c r="AL947" i="1"/>
  <c r="BE885" i="1"/>
  <c r="BE888" i="1" s="1"/>
  <c r="AN916" i="1"/>
  <c r="AN919" i="1" s="1"/>
  <c r="AW723" i="1"/>
  <c r="AW725" i="1" s="1"/>
  <c r="AN723" i="1"/>
  <c r="AN725" i="1" s="1"/>
  <c r="AV723" i="1"/>
  <c r="AV725" i="1" s="1"/>
  <c r="AI723" i="1"/>
  <c r="AI725" i="1" s="1"/>
  <c r="AY723" i="1"/>
  <c r="AY725" i="1" s="1"/>
  <c r="BD723" i="1"/>
  <c r="BD725" i="1" s="1"/>
  <c r="BA723" i="1"/>
  <c r="BA725" i="1" s="1"/>
  <c r="AS723" i="1"/>
  <c r="AS725" i="1" s="1"/>
  <c r="AK723" i="1"/>
  <c r="AK725" i="1" s="1"/>
  <c r="AQ723" i="1"/>
  <c r="AQ725" i="1" s="1"/>
  <c r="AF723" i="1"/>
  <c r="AF725" i="1" s="1"/>
  <c r="AM723" i="1"/>
  <c r="AM725" i="1" s="1"/>
  <c r="AR723" i="1"/>
  <c r="AR725" i="1" s="1"/>
  <c r="BE942" i="1"/>
  <c r="AR942" i="1"/>
  <c r="AF421" i="1"/>
  <c r="BD421" i="1"/>
  <c r="BC454" i="1"/>
  <c r="AG328" i="1"/>
  <c r="AL328" i="1"/>
  <c r="AG257" i="1"/>
  <c r="AG260" i="1" s="1"/>
  <c r="BE257" i="1"/>
  <c r="BE260" i="1" s="1"/>
  <c r="AV206" i="1"/>
  <c r="AM136" i="1"/>
  <c r="AQ328" i="1"/>
  <c r="AO268" i="1"/>
  <c r="AV328" i="1"/>
  <c r="AX257" i="1"/>
  <c r="AX260" i="1" s="1"/>
  <c r="BD382" i="1"/>
  <c r="AK382" i="1"/>
  <c r="AN43" i="1"/>
  <c r="AS885" i="1"/>
  <c r="AS888" i="1" s="1"/>
  <c r="AS854" i="1"/>
  <c r="AP537" i="1"/>
  <c r="AP539" i="1" s="1"/>
  <c r="BA537" i="1"/>
  <c r="BA539" i="1" s="1"/>
  <c r="AN537" i="1"/>
  <c r="AN539" i="1" s="1"/>
  <c r="BD537" i="1"/>
  <c r="BD539" i="1" s="1"/>
  <c r="AH537" i="1"/>
  <c r="AH539" i="1" s="1"/>
  <c r="AK537" i="1"/>
  <c r="AK539" i="1" s="1"/>
  <c r="AJ537" i="1"/>
  <c r="AJ539" i="1" s="1"/>
  <c r="AW537" i="1"/>
  <c r="AW539" i="1" s="1"/>
  <c r="AS537" i="1"/>
  <c r="AS539" i="1" s="1"/>
  <c r="AR537" i="1"/>
  <c r="AR539" i="1" s="1"/>
  <c r="AO537" i="1"/>
  <c r="AO539" i="1" s="1"/>
  <c r="BB537" i="1"/>
  <c r="BB539" i="1" s="1"/>
  <c r="AX537" i="1"/>
  <c r="AX539" i="1" s="1"/>
  <c r="AT537" i="1"/>
  <c r="AT539" i="1" s="1"/>
  <c r="AG537" i="1"/>
  <c r="AG539" i="1" s="1"/>
  <c r="AZ537" i="1"/>
  <c r="AZ539" i="1" s="1"/>
  <c r="AF537" i="1"/>
  <c r="AF539" i="1" s="1"/>
  <c r="AL537" i="1"/>
  <c r="AL539" i="1" s="1"/>
  <c r="BE537" i="1"/>
  <c r="AP575" i="1"/>
  <c r="AV575" i="1"/>
  <c r="AH575" i="1"/>
  <c r="BA575" i="1"/>
  <c r="AG575" i="1"/>
  <c r="BC575" i="1"/>
  <c r="AK575" i="1"/>
  <c r="AO575" i="1"/>
  <c r="AW575" i="1"/>
  <c r="BD575" i="1"/>
  <c r="AR575" i="1"/>
  <c r="BE575" i="1"/>
  <c r="AX575" i="1"/>
  <c r="AZ575" i="1"/>
  <c r="AF575" i="1"/>
  <c r="AF578" i="1" s="1"/>
  <c r="AJ575" i="1"/>
  <c r="AS575" i="1"/>
  <c r="AL575" i="1"/>
  <c r="AQ606" i="1"/>
  <c r="AN606" i="1"/>
  <c r="AN609" i="1" s="1"/>
  <c r="AV606" i="1"/>
  <c r="BC606" i="1"/>
  <c r="AH606" i="1"/>
  <c r="AH609" i="1" s="1"/>
  <c r="AT606" i="1"/>
  <c r="AR606" i="1"/>
  <c r="AY606" i="1"/>
  <c r="AY609" i="1" s="1"/>
  <c r="AM606" i="1"/>
  <c r="AI606" i="1"/>
  <c r="AI609" i="1" s="1"/>
  <c r="AF606" i="1"/>
  <c r="AX606" i="1"/>
  <c r="BA637" i="1"/>
  <c r="BA640" i="1" s="1"/>
  <c r="AR637" i="1"/>
  <c r="AJ637" i="1"/>
  <c r="AL637" i="1"/>
  <c r="BD637" i="1"/>
  <c r="BD640" i="1" s="1"/>
  <c r="AG637" i="1"/>
  <c r="AV637" i="1"/>
  <c r="AT637" i="1"/>
  <c r="BC637" i="1"/>
  <c r="BE637" i="1"/>
  <c r="AO637" i="1"/>
  <c r="BB637" i="1"/>
  <c r="BB640" i="1" s="1"/>
  <c r="AX637" i="1"/>
  <c r="AX640" i="1" s="1"/>
  <c r="AH637" i="1"/>
  <c r="AK637" i="1"/>
  <c r="AJ421" i="1"/>
  <c r="AJ423" i="1" s="1"/>
  <c r="AM328" i="1"/>
  <c r="AP328" i="1"/>
  <c r="AP330" i="1" s="1"/>
  <c r="AK257" i="1"/>
  <c r="AK260" i="1" s="1"/>
  <c r="AU382" i="1"/>
  <c r="AJ328" i="1"/>
  <c r="AO328" i="1"/>
  <c r="AR257" i="1"/>
  <c r="AR260" i="1" s="1"/>
  <c r="AZ382" i="1"/>
  <c r="AZ384" i="1" s="1"/>
  <c r="AF382" i="1"/>
  <c r="AO382" i="1"/>
  <c r="AO854" i="1"/>
  <c r="AQ854" i="1"/>
  <c r="AQ857" i="1" s="1"/>
  <c r="AT916" i="1"/>
  <c r="AT919" i="1" s="1"/>
  <c r="AU506" i="1"/>
  <c r="AX506" i="1"/>
  <c r="AX508" i="1" s="1"/>
  <c r="AJ506" i="1"/>
  <c r="AX206" i="1"/>
  <c r="BB389" i="1"/>
  <c r="BB392" i="1" s="1"/>
  <c r="BE80" i="1"/>
  <c r="AS513" i="1"/>
  <c r="AS516" i="1" s="1"/>
  <c r="AR638" i="1"/>
  <c r="AM638" i="1"/>
  <c r="AL607" i="1"/>
  <c r="AP389" i="1"/>
  <c r="AH350" i="1"/>
  <c r="AH353" i="1" s="1"/>
  <c r="AP134" i="1"/>
  <c r="AX134" i="1"/>
  <c r="AX136" i="1" s="1"/>
  <c r="AT172" i="1"/>
  <c r="AT175" i="1" s="1"/>
  <c r="AQ227" i="1"/>
  <c r="BG227" i="1" s="1"/>
  <c r="AU699" i="1"/>
  <c r="BD544" i="1"/>
  <c r="BD547" i="1" s="1"/>
  <c r="AW513" i="1"/>
  <c r="AW516" i="1" s="1"/>
  <c r="BC297" i="1"/>
  <c r="BC299" i="1" s="1"/>
  <c r="AS80" i="1"/>
  <c r="BE389" i="1"/>
  <c r="BE392" i="1" s="1"/>
  <c r="AM297" i="1"/>
  <c r="AM299" i="1" s="1"/>
  <c r="AR48" i="1"/>
  <c r="AN235" i="1"/>
  <c r="AN237" i="1" s="1"/>
  <c r="AW297" i="1"/>
  <c r="AW299" i="1" s="1"/>
  <c r="AW80" i="1"/>
  <c r="AK203" i="1"/>
  <c r="AI452" i="1"/>
  <c r="AJ48" i="1"/>
  <c r="AK144" i="1"/>
  <c r="BC444" i="1"/>
  <c r="BC446" i="1" s="1"/>
  <c r="AT724" i="1"/>
  <c r="AT725" i="1" s="1"/>
  <c r="BB12" i="1"/>
  <c r="AF134" i="1"/>
  <c r="AF136" i="1" s="1"/>
  <c r="AO80" i="1"/>
  <c r="AL172" i="1"/>
  <c r="AQ544" i="1"/>
  <c r="AQ547" i="1" s="1"/>
  <c r="BD513" i="1"/>
  <c r="AT389" i="1"/>
  <c r="AT392" i="1" s="1"/>
  <c r="AW40" i="1"/>
  <c r="BD389" i="1"/>
  <c r="AH297" i="1"/>
  <c r="AH299" i="1" s="1"/>
  <c r="AG638" i="1"/>
  <c r="BE297" i="1"/>
  <c r="BE299" i="1" s="1"/>
  <c r="AW389" i="1"/>
  <c r="CJ326" i="1"/>
  <c r="CK541" i="1"/>
  <c r="CK853" i="1"/>
  <c r="CK861" i="1"/>
  <c r="CK869" i="1"/>
  <c r="CK862" i="1"/>
  <c r="CK848" i="1"/>
  <c r="CK956" i="1"/>
  <c r="CK946" i="1"/>
  <c r="CJ321" i="1"/>
  <c r="BN11" i="1"/>
  <c r="BN10" i="1"/>
  <c r="BN24" i="1"/>
  <c r="BN17" i="1"/>
  <c r="BN13" i="1"/>
  <c r="BN26" i="1"/>
  <c r="BN23" i="1"/>
  <c r="BN14" i="1"/>
  <c r="BN27" i="1"/>
  <c r="BN20" i="1"/>
  <c r="BN15" i="1"/>
  <c r="BN25" i="1"/>
  <c r="BT10" i="1"/>
  <c r="BT21" i="1"/>
  <c r="BT28" i="1"/>
  <c r="BT32" i="1"/>
  <c r="BT11" i="1"/>
  <c r="BT22" i="1"/>
  <c r="BT9" i="1"/>
  <c r="BT12" i="1"/>
  <c r="BT14" i="1"/>
  <c r="BT23" i="1"/>
  <c r="BT17" i="1"/>
  <c r="BT16" i="1"/>
  <c r="BT15" i="1"/>
  <c r="BT26" i="1"/>
  <c r="BT30" i="1"/>
  <c r="BZ17" i="1"/>
  <c r="BZ10" i="1"/>
  <c r="BZ16" i="1"/>
  <c r="BZ29" i="1"/>
  <c r="BZ12" i="1"/>
  <c r="BZ21" i="1"/>
  <c r="BZ15" i="1"/>
  <c r="BZ13" i="1"/>
  <c r="BZ25" i="1"/>
  <c r="BZ26" i="1"/>
  <c r="BZ18" i="1"/>
  <c r="BZ24" i="1"/>
  <c r="CF14" i="1"/>
  <c r="CF9" i="1"/>
  <c r="CF25" i="1"/>
  <c r="CF29" i="1"/>
  <c r="CF18" i="1"/>
  <c r="CF26" i="1"/>
  <c r="CF30" i="1"/>
  <c r="CF20" i="1"/>
  <c r="CF27" i="1"/>
  <c r="CF31" i="1"/>
  <c r="CF13" i="1"/>
  <c r="CF22" i="1"/>
  <c r="CF15" i="1"/>
  <c r="CF16" i="1"/>
  <c r="BL47" i="1"/>
  <c r="BL58" i="1"/>
  <c r="BX40" i="1"/>
  <c r="BX43" i="1"/>
  <c r="BX60" i="1"/>
  <c r="CD44" i="1"/>
  <c r="CD51" i="1"/>
  <c r="CD62" i="1"/>
  <c r="BJ761" i="1"/>
  <c r="BJ755" i="1"/>
  <c r="BJ769" i="1"/>
  <c r="BJ767" i="1"/>
  <c r="BN789" i="1"/>
  <c r="BN786" i="1"/>
  <c r="BN792" i="1"/>
  <c r="BN795" i="1"/>
  <c r="BN801" i="1"/>
  <c r="BT787" i="1"/>
  <c r="BT808" i="1" s="1"/>
  <c r="BT784" i="1"/>
  <c r="BT796" i="1"/>
  <c r="BT799" i="1"/>
  <c r="BT786" i="1"/>
  <c r="BZ784" i="1"/>
  <c r="BZ796" i="1"/>
  <c r="BZ799" i="1"/>
  <c r="BZ805" i="1"/>
  <c r="BZ790" i="1"/>
  <c r="CF788" i="1"/>
  <c r="CF803" i="1"/>
  <c r="CF789" i="1"/>
  <c r="CF805" i="1"/>
  <c r="CF797" i="1"/>
  <c r="CD831" i="1"/>
  <c r="CD835" i="1"/>
  <c r="BN892" i="1"/>
  <c r="BN886" i="1"/>
  <c r="BN900" i="1"/>
  <c r="BT889" i="1"/>
  <c r="BT885" i="1"/>
  <c r="BT892" i="1"/>
  <c r="BT880" i="1"/>
  <c r="BZ899" i="1"/>
  <c r="BZ891" i="1"/>
  <c r="BZ880" i="1"/>
  <c r="CF883" i="1"/>
  <c r="CF882" i="1"/>
  <c r="CF890" i="1"/>
  <c r="CA951" i="1"/>
  <c r="CA940" i="1"/>
  <c r="CG945" i="1"/>
  <c r="CG944" i="1"/>
  <c r="CG957" i="1"/>
  <c r="CC188" i="1"/>
  <c r="BK188" i="1"/>
  <c r="CH219" i="1"/>
  <c r="CE219" i="1"/>
  <c r="CB219" i="1"/>
  <c r="AI919" i="1"/>
  <c r="AH725" i="1"/>
  <c r="BQ188" i="1"/>
  <c r="BW188" i="1"/>
  <c r="BP219" i="1"/>
  <c r="CJ336" i="1"/>
  <c r="CK855" i="1"/>
  <c r="CK866" i="1"/>
  <c r="CK857" i="1"/>
  <c r="CF23" i="1"/>
  <c r="BT31" i="1"/>
  <c r="BZ28" i="1"/>
  <c r="BN19" i="1"/>
  <c r="BR49" i="1"/>
  <c r="BL57" i="1"/>
  <c r="CJ340" i="1"/>
  <c r="CJ322" i="1"/>
  <c r="CK549" i="1"/>
  <c r="CK867" i="1"/>
  <c r="CK847" i="1"/>
  <c r="CK864" i="1"/>
  <c r="CF17" i="1"/>
  <c r="BT27" i="1"/>
  <c r="BZ9" i="1"/>
  <c r="BN9" i="1"/>
  <c r="BL21" i="1"/>
  <c r="BL25" i="1"/>
  <c r="BR19" i="1"/>
  <c r="BR20" i="1"/>
  <c r="BR13" i="1"/>
  <c r="BX29" i="1"/>
  <c r="BX30" i="1"/>
  <c r="BX11" i="1"/>
  <c r="CD26" i="1"/>
  <c r="CD32" i="1"/>
  <c r="CD9" i="1"/>
  <c r="BJ60" i="1"/>
  <c r="BJ43" i="1"/>
  <c r="BP53" i="1"/>
  <c r="BP60" i="1"/>
  <c r="BV42" i="1"/>
  <c r="BV57" i="1"/>
  <c r="BV58" i="1"/>
  <c r="CB42" i="1"/>
  <c r="CB54" i="1"/>
  <c r="CB45" i="1"/>
  <c r="CH42" i="1"/>
  <c r="CH57" i="1"/>
  <c r="BN754" i="1"/>
  <c r="BN753" i="1"/>
  <c r="BN769" i="1"/>
  <c r="BN766" i="1"/>
  <c r="BN758" i="1"/>
  <c r="BN757" i="1"/>
  <c r="BN774" i="1"/>
  <c r="BN768" i="1"/>
  <c r="BN762" i="1"/>
  <c r="BN764" i="1"/>
  <c r="BN776" i="1"/>
  <c r="BN772" i="1"/>
  <c r="BL804" i="1"/>
  <c r="BL784" i="1"/>
  <c r="BL795" i="1"/>
  <c r="BL785" i="1"/>
  <c r="BR784" i="1"/>
  <c r="BR805" i="1"/>
  <c r="BR788" i="1"/>
  <c r="BR789" i="1"/>
  <c r="BR802" i="1"/>
  <c r="BX784" i="1"/>
  <c r="BX799" i="1"/>
  <c r="BX804" i="1"/>
  <c r="CD795" i="1"/>
  <c r="CD794" i="1"/>
  <c r="CD800" i="1"/>
  <c r="CD802" i="1"/>
  <c r="CD785" i="1"/>
  <c r="BJ830" i="1"/>
  <c r="BJ824" i="1"/>
  <c r="BJ833" i="1"/>
  <c r="BJ822" i="1"/>
  <c r="BJ825" i="1"/>
  <c r="BP821" i="1"/>
  <c r="BP836" i="1"/>
  <c r="BP822" i="1"/>
  <c r="BP837" i="1"/>
  <c r="BP815" i="1"/>
  <c r="BP816" i="1"/>
  <c r="BP830" i="1"/>
  <c r="BV827" i="1"/>
  <c r="BV823" i="1"/>
  <c r="BV815" i="1"/>
  <c r="BV816" i="1"/>
  <c r="BV835" i="1"/>
  <c r="CB820" i="1"/>
  <c r="CB834" i="1"/>
  <c r="CB821" i="1"/>
  <c r="CB837" i="1"/>
  <c r="CB819" i="1"/>
  <c r="CB838" i="1"/>
  <c r="CB827" i="1"/>
  <c r="CH828" i="1"/>
  <c r="CH832" i="1"/>
  <c r="CH835" i="1"/>
  <c r="BN849" i="1"/>
  <c r="BN866" i="1"/>
  <c r="BN861" i="1"/>
  <c r="BN869" i="1"/>
  <c r="BN863" i="1"/>
  <c r="BN855" i="1"/>
  <c r="BN854" i="1"/>
  <c r="BN859" i="1"/>
  <c r="BN858" i="1"/>
  <c r="CJ333" i="1"/>
  <c r="CK856" i="1"/>
  <c r="CK868" i="1"/>
  <c r="CK865" i="1"/>
  <c r="CK849" i="1"/>
  <c r="BJ219" i="1"/>
  <c r="BJ765" i="1"/>
  <c r="CF787" i="1"/>
  <c r="CF898" i="1"/>
  <c r="CA958" i="1"/>
  <c r="CF32" i="1"/>
  <c r="CF10" i="1"/>
  <c r="BT25" i="1"/>
  <c r="BZ30" i="1"/>
  <c r="BR22" i="1"/>
  <c r="BN29" i="1"/>
  <c r="CH55" i="1"/>
  <c r="BJ62" i="1"/>
  <c r="BT868" i="1"/>
  <c r="BT861" i="1"/>
  <c r="BT846" i="1"/>
  <c r="BZ867" i="1"/>
  <c r="BZ863" i="1"/>
  <c r="CD895" i="1"/>
  <c r="BR900" i="1"/>
  <c r="BX882" i="1"/>
  <c r="BL882" i="1"/>
  <c r="CB930" i="1"/>
  <c r="CB915" i="1"/>
  <c r="BP925" i="1"/>
  <c r="BP911" i="1"/>
  <c r="CH923" i="1"/>
  <c r="CH908" i="1"/>
  <c r="BV916" i="1"/>
  <c r="BJ930" i="1"/>
  <c r="BJ909" i="1"/>
  <c r="BM955" i="1"/>
  <c r="CE961" i="1"/>
  <c r="BS950" i="1"/>
  <c r="BY958" i="1"/>
  <c r="BZ52" i="1"/>
  <c r="BT41" i="1"/>
  <c r="BM46" i="1"/>
  <c r="BT865" i="1"/>
  <c r="BT851" i="1"/>
  <c r="BT849" i="1"/>
  <c r="BZ852" i="1"/>
  <c r="BZ860" i="1"/>
  <c r="CD891" i="1"/>
  <c r="BR894" i="1"/>
  <c r="BX885" i="1"/>
  <c r="BL895" i="1"/>
  <c r="CB924" i="1"/>
  <c r="CB909" i="1"/>
  <c r="BP919" i="1"/>
  <c r="CH926" i="1"/>
  <c r="CH918" i="1"/>
  <c r="BV928" i="1"/>
  <c r="BV912" i="1"/>
  <c r="BJ925" i="1"/>
  <c r="BM948" i="1"/>
  <c r="BM947" i="1"/>
  <c r="CE946" i="1"/>
  <c r="BS948" i="1"/>
  <c r="BY951" i="1"/>
  <c r="CF51" i="1"/>
  <c r="BT864" i="1"/>
  <c r="BT860" i="1"/>
  <c r="BX889" i="1"/>
  <c r="BL897" i="1"/>
  <c r="CB923" i="1"/>
  <c r="CB908" i="1"/>
  <c r="BP918" i="1"/>
  <c r="CH929" i="1"/>
  <c r="CH917" i="1"/>
  <c r="BV926" i="1"/>
  <c r="BV910" i="1"/>
  <c r="BJ917" i="1"/>
  <c r="BM944" i="1"/>
  <c r="BM943" i="1"/>
  <c r="CE945" i="1"/>
  <c r="BS955" i="1"/>
  <c r="BS942" i="1"/>
  <c r="BY960" i="1"/>
  <c r="BY949" i="1"/>
  <c r="BT854" i="1"/>
  <c r="BZ858" i="1"/>
  <c r="CD899" i="1"/>
  <c r="BP927" i="1"/>
  <c r="CH928" i="1"/>
  <c r="BV925" i="1"/>
  <c r="BM949" i="1"/>
  <c r="CE953" i="1"/>
  <c r="BS956" i="1"/>
  <c r="CH20" i="1"/>
  <c r="AO911" i="1"/>
  <c r="AS919" i="1"/>
  <c r="BB764" i="1"/>
  <c r="AO632" i="1"/>
  <c r="AT570" i="1"/>
  <c r="AK570" i="1"/>
  <c r="AZ632" i="1"/>
  <c r="AR175" i="1"/>
  <c r="AL693" i="1"/>
  <c r="AL694" i="1" s="1"/>
  <c r="AF662" i="1"/>
  <c r="AT662" i="1"/>
  <c r="AT663" i="1" s="1"/>
  <c r="AM600" i="1"/>
  <c r="AM601" i="1" s="1"/>
  <c r="AS816" i="1"/>
  <c r="AR413" i="1"/>
  <c r="AR415" i="1" s="1"/>
  <c r="BE41" i="1"/>
  <c r="AO413" i="1"/>
  <c r="AM381" i="1"/>
  <c r="AM384" i="1" s="1"/>
  <c r="AV72" i="1"/>
  <c r="AH41" i="1"/>
  <c r="BB72" i="1"/>
  <c r="AL413" i="1"/>
  <c r="AL415" i="1" s="1"/>
  <c r="BC413" i="1"/>
  <c r="BC415" i="1" s="1"/>
  <c r="AJ72" i="1"/>
  <c r="AH917" i="1"/>
  <c r="AH919" i="1" s="1"/>
  <c r="AX693" i="1"/>
  <c r="AX694" i="1" s="1"/>
  <c r="AT327" i="1"/>
  <c r="AJ175" i="1"/>
  <c r="BC545" i="1"/>
  <c r="BC547" i="1" s="1"/>
  <c r="AT545" i="1"/>
  <c r="AQ482" i="1"/>
  <c r="AX327" i="1"/>
  <c r="AR144" i="1"/>
  <c r="AK631" i="1"/>
  <c r="AK632" i="1" s="1"/>
  <c r="AJ381" i="1"/>
  <c r="AL887" i="1"/>
  <c r="AG917" i="1"/>
  <c r="AG919" i="1" s="1"/>
  <c r="AR381" i="1"/>
  <c r="BD142" i="1"/>
  <c r="AG662" i="1"/>
  <c r="AG41" i="1"/>
  <c r="BA327" i="1"/>
  <c r="BA330" i="1" s="1"/>
  <c r="AC932" i="1"/>
  <c r="CK908" i="1" s="1"/>
  <c r="AC250" i="1"/>
  <c r="CK242" i="1" s="1"/>
  <c r="AC405" i="1"/>
  <c r="CK397" i="1" s="1"/>
  <c r="AB405" i="1"/>
  <c r="CJ404" i="1" s="1"/>
  <c r="AC622" i="1"/>
  <c r="CK610" i="1" s="1"/>
  <c r="AC653" i="1"/>
  <c r="AB684" i="1"/>
  <c r="CJ666" i="1" s="1"/>
  <c r="AC684" i="1"/>
  <c r="CK664" i="1" s="1"/>
  <c r="AC715" i="1"/>
  <c r="CK714" i="1" s="1"/>
  <c r="AB715" i="1"/>
  <c r="CJ699" i="1" s="1"/>
  <c r="AB746" i="1"/>
  <c r="CJ742" i="1" s="1"/>
  <c r="AC777" i="1"/>
  <c r="CK769" i="1" s="1"/>
  <c r="AC808" i="1"/>
  <c r="CK805" i="1" s="1"/>
  <c r="AC839" i="1"/>
  <c r="CK819" i="1" s="1"/>
  <c r="AB26" i="8"/>
  <c r="AC23" i="8"/>
  <c r="AB22" i="8"/>
  <c r="AC21" i="8"/>
  <c r="AB20" i="8"/>
  <c r="AC19" i="8"/>
  <c r="AB16" i="8"/>
  <c r="AC15" i="8"/>
  <c r="AC13" i="8"/>
  <c r="AC11" i="8"/>
  <c r="AB10" i="8"/>
  <c r="AC9" i="8"/>
  <c r="AB8" i="8"/>
  <c r="AV942" i="1"/>
  <c r="AM911" i="1"/>
  <c r="AZ911" i="1"/>
  <c r="AI849" i="1"/>
  <c r="AQ849" i="1"/>
  <c r="AN663" i="1"/>
  <c r="AR702" i="1"/>
  <c r="AZ663" i="1"/>
  <c r="AZ508" i="1"/>
  <c r="AI136" i="1"/>
  <c r="AU167" i="1"/>
  <c r="BE167" i="1"/>
  <c r="AG693" i="1"/>
  <c r="AV600" i="1"/>
  <c r="AV601" i="1" s="1"/>
  <c r="AO662" i="1"/>
  <c r="AO663" i="1" s="1"/>
  <c r="AJ413" i="1"/>
  <c r="AJ415" i="1" s="1"/>
  <c r="AY167" i="1"/>
  <c r="AZ41" i="1"/>
  <c r="AZ43" i="1" s="1"/>
  <c r="AH413" i="1"/>
  <c r="AH415" i="1" s="1"/>
  <c r="BC381" i="1"/>
  <c r="AN72" i="1"/>
  <c r="AT72" i="1"/>
  <c r="AF413" i="1"/>
  <c r="AS948" i="1"/>
  <c r="BA948" i="1"/>
  <c r="AN693" i="1"/>
  <c r="BB662" i="1"/>
  <c r="AZ576" i="1"/>
  <c r="AO327" i="1"/>
  <c r="AL545" i="1"/>
  <c r="BB545" i="1"/>
  <c r="AF482" i="1"/>
  <c r="AF485" i="1" s="1"/>
  <c r="AS327" i="1"/>
  <c r="AS330" i="1" s="1"/>
  <c r="BB206" i="1"/>
  <c r="AU631" i="1"/>
  <c r="AU632" i="1" s="1"/>
  <c r="BE381" i="1"/>
  <c r="BA887" i="1"/>
  <c r="AY545" i="1"/>
  <c r="AY547" i="1" s="1"/>
  <c r="AW381" i="1"/>
  <c r="AW384" i="1" s="1"/>
  <c r="AM173" i="1"/>
  <c r="AM175" i="1" s="1"/>
  <c r="AN413" i="1"/>
  <c r="AN415" i="1" s="1"/>
  <c r="BB327" i="1"/>
  <c r="BB330" i="1" s="1"/>
  <c r="AB157" i="1"/>
  <c r="CJ147" i="1" s="1"/>
  <c r="AF911" i="1"/>
  <c r="AL849" i="1"/>
  <c r="AN880" i="1"/>
  <c r="AZ229" i="1"/>
  <c r="BC136" i="1"/>
  <c r="BD330" i="1"/>
  <c r="AS113" i="1"/>
  <c r="BA662" i="1"/>
  <c r="BA663" i="1" s="1"/>
  <c r="AK600" i="1"/>
  <c r="AK601" i="1" s="1"/>
  <c r="AJ662" i="1"/>
  <c r="AT41" i="1"/>
  <c r="AF72" i="1"/>
  <c r="AL72" i="1"/>
  <c r="AK413" i="1"/>
  <c r="AK415" i="1" s="1"/>
  <c r="BE948" i="1"/>
  <c r="AK948" i="1"/>
  <c r="AP816" i="1"/>
  <c r="BC816" i="1"/>
  <c r="BA693" i="1"/>
  <c r="BA694" i="1" s="1"/>
  <c r="AL662" i="1"/>
  <c r="AL663" i="1" s="1"/>
  <c r="BC576" i="1"/>
  <c r="AJ327" i="1"/>
  <c r="AW545" i="1"/>
  <c r="AW547" i="1" s="1"/>
  <c r="AP482" i="1"/>
  <c r="AP485" i="1" s="1"/>
  <c r="AN327" i="1"/>
  <c r="AW142" i="1"/>
  <c r="AW144" i="1" s="1"/>
  <c r="AT413" i="1"/>
  <c r="AT415" i="1" s="1"/>
  <c r="AG887" i="1"/>
  <c r="AW327" i="1"/>
  <c r="AV482" i="1"/>
  <c r="AV485" i="1" s="1"/>
  <c r="AQ173" i="1"/>
  <c r="AG327" i="1"/>
  <c r="BC600" i="1"/>
  <c r="AX72" i="1"/>
  <c r="AO41" i="1"/>
  <c r="BD41" i="1"/>
  <c r="AP413" i="1"/>
  <c r="AO948" i="1"/>
  <c r="AW948" i="1"/>
  <c r="AI816" i="1"/>
  <c r="AI818" i="1" s="1"/>
  <c r="AK693" i="1"/>
  <c r="AK694" i="1" s="1"/>
  <c r="BC662" i="1"/>
  <c r="BC663" i="1" s="1"/>
  <c r="AX545" i="1"/>
  <c r="BE545" i="1"/>
  <c r="AY482" i="1"/>
  <c r="AH327" i="1"/>
  <c r="AG142" i="1"/>
  <c r="AG144" i="1" s="1"/>
  <c r="AJ482" i="1"/>
  <c r="AJ485" i="1" s="1"/>
  <c r="AO545" i="1"/>
  <c r="AO547" i="1" s="1"/>
  <c r="AN482" i="1"/>
  <c r="AN485" i="1" s="1"/>
  <c r="AV327" i="1"/>
  <c r="AV330" i="1" s="1"/>
  <c r="AR327" i="1"/>
  <c r="AU20" i="1"/>
  <c r="AU942" i="1"/>
  <c r="AL911" i="1"/>
  <c r="AH911" i="1"/>
  <c r="AU888" i="1"/>
  <c r="AL880" i="1"/>
  <c r="AI880" i="1"/>
  <c r="BC942" i="1"/>
  <c r="AP795" i="1"/>
  <c r="AN268" i="1"/>
  <c r="AW693" i="1"/>
  <c r="AW694" i="1" s="1"/>
  <c r="AP662" i="1"/>
  <c r="AP663" i="1" s="1"/>
  <c r="BE662" i="1"/>
  <c r="BE663" i="1" s="1"/>
  <c r="AR600" i="1"/>
  <c r="BA816" i="1"/>
  <c r="BA818" i="1" s="1"/>
  <c r="BE413" i="1"/>
  <c r="AP72" i="1"/>
  <c r="AJ41" i="1"/>
  <c r="AJ43" i="1" s="1"/>
  <c r="BD413" i="1"/>
  <c r="BD415" i="1" s="1"/>
  <c r="AK105" i="1"/>
  <c r="AZ413" i="1"/>
  <c r="AZ415" i="1" s="1"/>
  <c r="AV413" i="1"/>
  <c r="AV415" i="1" s="1"/>
  <c r="AZ72" i="1"/>
  <c r="AG948" i="1"/>
  <c r="BD693" i="1"/>
  <c r="AV693" i="1"/>
  <c r="AV694" i="1" s="1"/>
  <c r="BE327" i="1"/>
  <c r="AI545" i="1"/>
  <c r="AG545" i="1"/>
  <c r="AG547" i="1" s="1"/>
  <c r="BC173" i="1"/>
  <c r="BC175" i="1" s="1"/>
  <c r="AS142" i="1"/>
  <c r="AS144" i="1" s="1"/>
  <c r="AL917" i="1"/>
  <c r="BB482" i="1"/>
  <c r="BB485" i="1" s="1"/>
  <c r="AK327" i="1"/>
  <c r="BC327" i="1"/>
  <c r="BC330" i="1" s="1"/>
  <c r="BO215" i="1"/>
  <c r="BO207" i="1"/>
  <c r="BO201" i="1"/>
  <c r="BO195" i="1"/>
  <c r="CA214" i="1"/>
  <c r="CA207" i="1"/>
  <c r="CA201" i="1"/>
  <c r="CA195" i="1"/>
  <c r="BU216" i="1"/>
  <c r="BU209" i="1"/>
  <c r="BU197" i="1"/>
  <c r="BU195" i="1"/>
  <c r="CG201" i="1"/>
  <c r="CG204" i="1"/>
  <c r="CG200" i="1"/>
  <c r="CG198" i="1"/>
  <c r="AC219" i="1"/>
  <c r="E13" i="11" s="1"/>
  <c r="N12" i="10"/>
  <c r="BO211" i="1"/>
  <c r="BO206" i="1"/>
  <c r="BO200" i="1"/>
  <c r="CA210" i="1"/>
  <c r="CA213" i="1"/>
  <c r="CA206" i="1"/>
  <c r="CA200" i="1"/>
  <c r="BU212" i="1"/>
  <c r="BU217" i="1"/>
  <c r="BU207" i="1"/>
  <c r="BU204" i="1"/>
  <c r="CG217" i="1"/>
  <c r="CG211" i="1"/>
  <c r="CG196" i="1"/>
  <c r="CG203" i="1"/>
  <c r="BO210" i="1"/>
  <c r="BO213" i="1"/>
  <c r="BO205" i="1"/>
  <c r="BO199" i="1"/>
  <c r="CA218" i="1"/>
  <c r="CA212" i="1"/>
  <c r="CA205" i="1"/>
  <c r="CA199" i="1"/>
  <c r="BU218" i="1"/>
  <c r="BU215" i="1"/>
  <c r="BU201" i="1"/>
  <c r="BU200" i="1"/>
  <c r="CG212" i="1"/>
  <c r="CG218" i="1"/>
  <c r="CG205" i="1"/>
  <c r="CG199" i="1"/>
  <c r="BV219" i="1"/>
  <c r="BQ219" i="1"/>
  <c r="BO218" i="1"/>
  <c r="BO212" i="1"/>
  <c r="BO204" i="1"/>
  <c r="BO198" i="1"/>
  <c r="CA217" i="1"/>
  <c r="CA211" i="1"/>
  <c r="CA204" i="1"/>
  <c r="CA198" i="1"/>
  <c r="BU213" i="1"/>
  <c r="BU211" i="1"/>
  <c r="BU202" i="1"/>
  <c r="BU196" i="1"/>
  <c r="CG215" i="1"/>
  <c r="CG216" i="1"/>
  <c r="CG197" i="1"/>
  <c r="CG195" i="1"/>
  <c r="BO214" i="1"/>
  <c r="BO217" i="1"/>
  <c r="BO209" i="1"/>
  <c r="BO203" i="1"/>
  <c r="CA216" i="1"/>
  <c r="CA209" i="1"/>
  <c r="CA203" i="1"/>
  <c r="BU214" i="1"/>
  <c r="BU198" i="1"/>
  <c r="BU208" i="1"/>
  <c r="CG213" i="1"/>
  <c r="CG214" i="1"/>
  <c r="CG209" i="1"/>
  <c r="CH181" i="1"/>
  <c r="CH186" i="1"/>
  <c r="CH174" i="1"/>
  <c r="CH168" i="1"/>
  <c r="BV186" i="1"/>
  <c r="BV183" i="1"/>
  <c r="BV174" i="1"/>
  <c r="BV168" i="1"/>
  <c r="BJ183" i="1"/>
  <c r="BJ180" i="1"/>
  <c r="BJ174" i="1"/>
  <c r="BJ168" i="1"/>
  <c r="CB181" i="1"/>
  <c r="CB180" i="1"/>
  <c r="CB170" i="1"/>
  <c r="CB168" i="1"/>
  <c r="BP182" i="1"/>
  <c r="BP166" i="1"/>
  <c r="BP167" i="1"/>
  <c r="BP169" i="1"/>
  <c r="AB188" i="1"/>
  <c r="CJ167" i="1" s="1"/>
  <c r="AB19" i="8"/>
  <c r="AB13" i="8"/>
  <c r="CH180" i="1"/>
  <c r="CH178" i="1"/>
  <c r="CH172" i="1"/>
  <c r="CH166" i="1"/>
  <c r="BV181" i="1"/>
  <c r="BV178" i="1"/>
  <c r="BV172" i="1"/>
  <c r="BV166" i="1"/>
  <c r="BJ182" i="1"/>
  <c r="BJ178" i="1"/>
  <c r="BJ172" i="1"/>
  <c r="BJ166" i="1"/>
  <c r="CB174" i="1"/>
  <c r="CB187" i="1"/>
  <c r="CB182" i="1"/>
  <c r="CB175" i="1"/>
  <c r="BP186" i="1"/>
  <c r="BP180" i="1"/>
  <c r="BP183" i="1"/>
  <c r="BP172" i="1"/>
  <c r="CH177" i="1"/>
  <c r="CH165" i="1"/>
  <c r="BV184" i="1"/>
  <c r="BV177" i="1"/>
  <c r="BV171" i="1"/>
  <c r="BV165" i="1"/>
  <c r="BJ185" i="1"/>
  <c r="BJ177" i="1"/>
  <c r="BJ171" i="1"/>
  <c r="BJ165" i="1"/>
  <c r="CB185" i="1"/>
  <c r="CB183" i="1"/>
  <c r="CB173" i="1"/>
  <c r="CB171" i="1"/>
  <c r="BP185" i="1"/>
  <c r="BP178" i="1"/>
  <c r="BP179" i="1"/>
  <c r="BP168" i="1"/>
  <c r="CH171" i="1"/>
  <c r="CH183" i="1"/>
  <c r="CH176" i="1"/>
  <c r="CH170" i="1"/>
  <c r="CH164" i="1"/>
  <c r="BV180" i="1"/>
  <c r="BV176" i="1"/>
  <c r="BV170" i="1"/>
  <c r="BV164" i="1"/>
  <c r="BJ181" i="1"/>
  <c r="BJ176" i="1"/>
  <c r="BJ170" i="1"/>
  <c r="BJ164" i="1"/>
  <c r="CB178" i="1"/>
  <c r="CB179" i="1"/>
  <c r="CB165" i="1"/>
  <c r="CB167" i="1"/>
  <c r="BP181" i="1"/>
  <c r="BP176" i="1"/>
  <c r="BP170" i="1"/>
  <c r="BP164" i="1"/>
  <c r="CH187" i="1"/>
  <c r="CH185" i="1"/>
  <c r="CH179" i="1"/>
  <c r="CH175" i="1"/>
  <c r="BV182" i="1"/>
  <c r="BV187" i="1"/>
  <c r="BV175" i="1"/>
  <c r="BJ187" i="1"/>
  <c r="BJ184" i="1"/>
  <c r="BJ175" i="1"/>
  <c r="CI188" i="1"/>
  <c r="CB166" i="1"/>
  <c r="CB184" i="1"/>
  <c r="CB177" i="1"/>
  <c r="BP177" i="1"/>
  <c r="BP174" i="1"/>
  <c r="BP175" i="1"/>
  <c r="B22" i="10"/>
  <c r="B16" i="10"/>
  <c r="V26" i="10"/>
  <c r="W25" i="10"/>
  <c r="Q25" i="10"/>
  <c r="X24" i="10"/>
  <c r="R24" i="10"/>
  <c r="L24" i="10"/>
  <c r="Y23" i="10"/>
  <c r="CJ136" i="1"/>
  <c r="CJ156" i="1"/>
  <c r="CC153" i="1"/>
  <c r="BQ153" i="1"/>
  <c r="CI142" i="1"/>
  <c r="BW151" i="1"/>
  <c r="BK151" i="1"/>
  <c r="CC143" i="1"/>
  <c r="BQ155" i="1"/>
  <c r="CI136" i="1"/>
  <c r="BW136" i="1"/>
  <c r="BK142" i="1"/>
  <c r="CC149" i="1"/>
  <c r="CC151" i="1"/>
  <c r="CC146" i="1"/>
  <c r="CC139" i="1"/>
  <c r="BU157" i="1"/>
  <c r="BQ143" i="1"/>
  <c r="BQ151" i="1"/>
  <c r="BQ146" i="1"/>
  <c r="BQ140" i="1"/>
  <c r="CD145" i="1"/>
  <c r="BX133" i="1"/>
  <c r="BR145" i="1"/>
  <c r="CI147" i="1"/>
  <c r="CI150" i="1"/>
  <c r="CI141" i="1"/>
  <c r="CI135" i="1"/>
  <c r="BW148" i="1"/>
  <c r="BW149" i="1"/>
  <c r="BW141" i="1"/>
  <c r="BW135" i="1"/>
  <c r="BK149" i="1"/>
  <c r="BK150" i="1"/>
  <c r="BK141" i="1"/>
  <c r="BK135" i="1"/>
  <c r="AY136" i="1"/>
  <c r="AL144" i="1"/>
  <c r="CC154" i="1"/>
  <c r="BQ152" i="1"/>
  <c r="CI152" i="1"/>
  <c r="BW150" i="1"/>
  <c r="BK152" i="1"/>
  <c r="CC138" i="1"/>
  <c r="CC142" i="1"/>
  <c r="BQ154" i="1"/>
  <c r="BQ135" i="1"/>
  <c r="BQ136" i="1"/>
  <c r="CD139" i="1"/>
  <c r="BL151" i="1"/>
  <c r="BR139" i="1"/>
  <c r="CI145" i="1"/>
  <c r="CI140" i="1"/>
  <c r="CI134" i="1"/>
  <c r="BW146" i="1"/>
  <c r="BW147" i="1"/>
  <c r="BW140" i="1"/>
  <c r="BW134" i="1"/>
  <c r="BK147" i="1"/>
  <c r="BK148" i="1"/>
  <c r="BK140" i="1"/>
  <c r="BK134" i="1"/>
  <c r="CC145" i="1"/>
  <c r="CC156" i="1"/>
  <c r="CC134" i="1"/>
  <c r="CC141" i="1"/>
  <c r="BQ137" i="1"/>
  <c r="BQ147" i="1"/>
  <c r="BQ156" i="1"/>
  <c r="BQ142" i="1"/>
  <c r="CD133" i="1"/>
  <c r="BL145" i="1"/>
  <c r="BR133" i="1"/>
  <c r="CI156" i="1"/>
  <c r="CI146" i="1"/>
  <c r="CI139" i="1"/>
  <c r="CI133" i="1"/>
  <c r="CA157" i="1"/>
  <c r="BW155" i="1"/>
  <c r="BW145" i="1"/>
  <c r="BW139" i="1"/>
  <c r="BW133" i="1"/>
  <c r="BS157" i="1"/>
  <c r="BO157" i="1"/>
  <c r="BK145" i="1"/>
  <c r="BK146" i="1"/>
  <c r="BK139" i="1"/>
  <c r="BK133" i="1"/>
  <c r="CH151" i="1"/>
  <c r="CH145" i="1"/>
  <c r="CH139" i="1"/>
  <c r="BV151" i="1"/>
  <c r="BV145" i="1"/>
  <c r="BV139" i="1"/>
  <c r="BJ151" i="1"/>
  <c r="BJ145" i="1"/>
  <c r="BJ139" i="1"/>
  <c r="AU136" i="1"/>
  <c r="AQ136" i="1"/>
  <c r="AC157" i="1"/>
  <c r="CK136" i="1" s="1"/>
  <c r="CC148" i="1"/>
  <c r="BQ144" i="1"/>
  <c r="CI149" i="1"/>
  <c r="BW142" i="1"/>
  <c r="BK136" i="1"/>
  <c r="CC147" i="1"/>
  <c r="CC135" i="1"/>
  <c r="BQ149" i="1"/>
  <c r="CI148" i="1"/>
  <c r="CG157" i="1"/>
  <c r="CC144" i="1"/>
  <c r="CC152" i="1"/>
  <c r="CC155" i="1"/>
  <c r="BQ150" i="1"/>
  <c r="BQ145" i="1"/>
  <c r="BQ141" i="1"/>
  <c r="BX151" i="1"/>
  <c r="BL139" i="1"/>
  <c r="CI153" i="1"/>
  <c r="CI154" i="1"/>
  <c r="CI144" i="1"/>
  <c r="BW154" i="1"/>
  <c r="BW156" i="1"/>
  <c r="BW144" i="1"/>
  <c r="BK155" i="1"/>
  <c r="BK154" i="1"/>
  <c r="BK144" i="1"/>
  <c r="CI796" i="1"/>
  <c r="CE95" i="1"/>
  <c r="BS95" i="1"/>
  <c r="BV126" i="1"/>
  <c r="AT911" i="1"/>
  <c r="AY818" i="1"/>
  <c r="BK16" i="1"/>
  <c r="BK26" i="1"/>
  <c r="BK30" i="1"/>
  <c r="BQ11" i="1"/>
  <c r="BQ10" i="1"/>
  <c r="BQ17" i="1"/>
  <c r="BQ19" i="1"/>
  <c r="BW11" i="1"/>
  <c r="BW18" i="1"/>
  <c r="BW17" i="1"/>
  <c r="BW31" i="1"/>
  <c r="BW32" i="1"/>
  <c r="CC19" i="1"/>
  <c r="CC26" i="1"/>
  <c r="CC21" i="1"/>
  <c r="CC18" i="1"/>
  <c r="CC12" i="1"/>
  <c r="CI12" i="1"/>
  <c r="CI24" i="1"/>
  <c r="CI18" i="1"/>
  <c r="CI26" i="1"/>
  <c r="CI27" i="1"/>
  <c r="BO49" i="1"/>
  <c r="BO63" i="1"/>
  <c r="BO45" i="1"/>
  <c r="BO62" i="1"/>
  <c r="BO51" i="1"/>
  <c r="BO48" i="1"/>
  <c r="BO54" i="1"/>
  <c r="BO57" i="1"/>
  <c r="BU45" i="1"/>
  <c r="BU62" i="1"/>
  <c r="BU53" i="1"/>
  <c r="BU52" i="1"/>
  <c r="BU54" i="1"/>
  <c r="BU58" i="1"/>
  <c r="BU42" i="1"/>
  <c r="BU43" i="1"/>
  <c r="BU50" i="1"/>
  <c r="CA51" i="1"/>
  <c r="CA41" i="1"/>
  <c r="CA57" i="1"/>
  <c r="CA50" i="1"/>
  <c r="CA53" i="1"/>
  <c r="CA59" i="1"/>
  <c r="CA47" i="1"/>
  <c r="CA62" i="1"/>
  <c r="CA63" i="1"/>
  <c r="CG50" i="1"/>
  <c r="CG54" i="1"/>
  <c r="CG53" i="1"/>
  <c r="CG56" i="1"/>
  <c r="CG59" i="1"/>
  <c r="CG60" i="1"/>
  <c r="CG58" i="1"/>
  <c r="CG41" i="1"/>
  <c r="BS664" i="1"/>
  <c r="BS671" i="1"/>
  <c r="BS669" i="1"/>
  <c r="BS682" i="1"/>
  <c r="BS668" i="1"/>
  <c r="BS675" i="1"/>
  <c r="BS674" i="1"/>
  <c r="BS683" i="1"/>
  <c r="BS670" i="1"/>
  <c r="BS677" i="1"/>
  <c r="BS676" i="1"/>
  <c r="BS679" i="1"/>
  <c r="BK693" i="1"/>
  <c r="BK699" i="1"/>
  <c r="BK705" i="1"/>
  <c r="BK711" i="1"/>
  <c r="BK695" i="1"/>
  <c r="BK701" i="1"/>
  <c r="BK707" i="1"/>
  <c r="BK713" i="1"/>
  <c r="BK696" i="1"/>
  <c r="BK702" i="1"/>
  <c r="BK708" i="1"/>
  <c r="BK714" i="1"/>
  <c r="BQ693" i="1"/>
  <c r="BQ699" i="1"/>
  <c r="BQ705" i="1"/>
  <c r="BQ711" i="1"/>
  <c r="BQ694" i="1"/>
  <c r="BQ700" i="1"/>
  <c r="BQ706" i="1"/>
  <c r="BQ713" i="1"/>
  <c r="BQ695" i="1"/>
  <c r="BQ701" i="1"/>
  <c r="BQ707" i="1"/>
  <c r="BQ712" i="1"/>
  <c r="BQ696" i="1"/>
  <c r="BQ702" i="1"/>
  <c r="BQ708" i="1"/>
  <c r="BQ714" i="1"/>
  <c r="BW693" i="1"/>
  <c r="BW699" i="1"/>
  <c r="BW705" i="1"/>
  <c r="BW711" i="1"/>
  <c r="BW695" i="1"/>
  <c r="BW701" i="1"/>
  <c r="BW707" i="1"/>
  <c r="BW713" i="1"/>
  <c r="BW696" i="1"/>
  <c r="BW702" i="1"/>
  <c r="BW708" i="1"/>
  <c r="BW714" i="1"/>
  <c r="CC693" i="1"/>
  <c r="CC699" i="1"/>
  <c r="CC705" i="1"/>
  <c r="CC711" i="1"/>
  <c r="CC695" i="1"/>
  <c r="CC701" i="1"/>
  <c r="CC707" i="1"/>
  <c r="CC714" i="1"/>
  <c r="CC696" i="1"/>
  <c r="CC702" i="1"/>
  <c r="CC708" i="1"/>
  <c r="CC712" i="1"/>
  <c r="CI694" i="1"/>
  <c r="CI700" i="1"/>
  <c r="CI706" i="1"/>
  <c r="CI712" i="1"/>
  <c r="CI695" i="1"/>
  <c r="CI701" i="1"/>
  <c r="CI707" i="1"/>
  <c r="CI713" i="1"/>
  <c r="CI696" i="1"/>
  <c r="CI702" i="1"/>
  <c r="CI708" i="1"/>
  <c r="CI714" i="1"/>
  <c r="CI691" i="1"/>
  <c r="CI697" i="1"/>
  <c r="CI703" i="1"/>
  <c r="CI709" i="1"/>
  <c r="BO723" i="1"/>
  <c r="BO727" i="1"/>
  <c r="BO733" i="1"/>
  <c r="BO739" i="1"/>
  <c r="BO745" i="1"/>
  <c r="BO728" i="1"/>
  <c r="BO734" i="1"/>
  <c r="BO740" i="1"/>
  <c r="BO722" i="1"/>
  <c r="BO729" i="1"/>
  <c r="BO735" i="1"/>
  <c r="BO741" i="1"/>
  <c r="BO724" i="1"/>
  <c r="BO730" i="1"/>
  <c r="BO736" i="1"/>
  <c r="BO742" i="1"/>
  <c r="BU725" i="1"/>
  <c r="BU741" i="1"/>
  <c r="BU742" i="1"/>
  <c r="BU726" i="1"/>
  <c r="BU743" i="1"/>
  <c r="BU733" i="1"/>
  <c r="BU729" i="1"/>
  <c r="BU744" i="1"/>
  <c r="BU730" i="1"/>
  <c r="BU745" i="1"/>
  <c r="CA727" i="1"/>
  <c r="CA733" i="1"/>
  <c r="CA739" i="1"/>
  <c r="CA745" i="1"/>
  <c r="CA722" i="1"/>
  <c r="CA728" i="1"/>
  <c r="CA734" i="1"/>
  <c r="CA740" i="1"/>
  <c r="CA723" i="1"/>
  <c r="CA729" i="1"/>
  <c r="CA735" i="1"/>
  <c r="CA741" i="1"/>
  <c r="CA724" i="1"/>
  <c r="CA730" i="1"/>
  <c r="CA736" i="1"/>
  <c r="CA742" i="1"/>
  <c r="CG729" i="1"/>
  <c r="CG742" i="1"/>
  <c r="CG730" i="1"/>
  <c r="CG743" i="1"/>
  <c r="CG723" i="1"/>
  <c r="CG731" i="1"/>
  <c r="CG735" i="1"/>
  <c r="CG724" i="1"/>
  <c r="CG733" i="1"/>
  <c r="CG737" i="1"/>
  <c r="BM757" i="1"/>
  <c r="BM772" i="1"/>
  <c r="BM760" i="1"/>
  <c r="BM767" i="1"/>
  <c r="BM761" i="1"/>
  <c r="BM773" i="1"/>
  <c r="BM764" i="1"/>
  <c r="BM769" i="1"/>
  <c r="BS770" i="1"/>
  <c r="BS776" i="1"/>
  <c r="BS756" i="1"/>
  <c r="BS766" i="1"/>
  <c r="BS765" i="1"/>
  <c r="BS772" i="1"/>
  <c r="BY756" i="1"/>
  <c r="BY764" i="1"/>
  <c r="BY772" i="1"/>
  <c r="BY757" i="1"/>
  <c r="BY770" i="1"/>
  <c r="BY773" i="1"/>
  <c r="BY760" i="1"/>
  <c r="BY774" i="1"/>
  <c r="BY761" i="1"/>
  <c r="BY766" i="1"/>
  <c r="CE761" i="1"/>
  <c r="CE773" i="1"/>
  <c r="CE760" i="1"/>
  <c r="CE767" i="1"/>
  <c r="BK800" i="1"/>
  <c r="BK787" i="1"/>
  <c r="BK803" i="1"/>
  <c r="BK790" i="1"/>
  <c r="BK793" i="1"/>
  <c r="BQ801" i="1"/>
  <c r="BQ796" i="1"/>
  <c r="BQ806" i="1"/>
  <c r="BW795" i="1"/>
  <c r="BW804" i="1"/>
  <c r="BW797" i="1"/>
  <c r="BW786" i="1"/>
  <c r="BW802" i="1"/>
  <c r="CC803" i="1"/>
  <c r="CC785" i="1"/>
  <c r="CC790" i="1"/>
  <c r="CC795" i="1"/>
  <c r="CI784" i="1"/>
  <c r="CI790" i="1"/>
  <c r="CI799" i="1"/>
  <c r="CI801" i="1"/>
  <c r="CI785" i="1"/>
  <c r="CI791" i="1"/>
  <c r="CI803" i="1"/>
  <c r="CI805" i="1"/>
  <c r="CI786" i="1"/>
  <c r="CI792" i="1"/>
  <c r="CI800" i="1"/>
  <c r="CI806" i="1"/>
  <c r="CI787" i="1"/>
  <c r="CI793" i="1"/>
  <c r="CI798" i="1"/>
  <c r="CI807" i="1"/>
  <c r="BO819" i="1"/>
  <c r="BO821" i="1"/>
  <c r="BO834" i="1"/>
  <c r="BO827" i="1"/>
  <c r="BO818" i="1"/>
  <c r="BO816" i="1"/>
  <c r="BO830" i="1"/>
  <c r="BO836" i="1"/>
  <c r="BO820" i="1"/>
  <c r="BO833" i="1"/>
  <c r="BO817" i="1"/>
  <c r="BO835" i="1"/>
  <c r="BO822" i="1"/>
  <c r="BO828" i="1"/>
  <c r="BO837" i="1"/>
  <c r="BO826" i="1"/>
  <c r="BO825" i="1"/>
  <c r="BO838" i="1"/>
  <c r="BU820" i="1"/>
  <c r="BU826" i="1"/>
  <c r="BU831" i="1"/>
  <c r="BU836" i="1"/>
  <c r="BU816" i="1"/>
  <c r="BU822" i="1"/>
  <c r="BU828" i="1"/>
  <c r="BU833" i="1"/>
  <c r="BU815" i="1"/>
  <c r="BU824" i="1"/>
  <c r="BU838" i="1"/>
  <c r="BU817" i="1"/>
  <c r="BU825" i="1"/>
  <c r="BU837" i="1"/>
  <c r="BU818" i="1"/>
  <c r="BU827" i="1"/>
  <c r="BU835" i="1"/>
  <c r="BU819" i="1"/>
  <c r="BU829" i="1"/>
  <c r="BU832" i="1"/>
  <c r="CA818" i="1"/>
  <c r="CA827" i="1"/>
  <c r="CA833" i="1"/>
  <c r="CA820" i="1"/>
  <c r="CA826" i="1"/>
  <c r="CA816" i="1"/>
  <c r="CA835" i="1"/>
  <c r="CA824" i="1"/>
  <c r="CA819" i="1"/>
  <c r="CA834" i="1"/>
  <c r="CA817" i="1"/>
  <c r="CA823" i="1"/>
  <c r="CA836" i="1"/>
  <c r="CA821" i="1"/>
  <c r="CA829" i="1"/>
  <c r="CA837" i="1"/>
  <c r="CA825" i="1"/>
  <c r="CA830" i="1"/>
  <c r="CA838" i="1"/>
  <c r="CG818" i="1"/>
  <c r="CG824" i="1"/>
  <c r="CG833" i="1"/>
  <c r="CG831" i="1"/>
  <c r="CG820" i="1"/>
  <c r="CG826" i="1"/>
  <c r="CG836" i="1"/>
  <c r="CG834" i="1"/>
  <c r="CG815" i="1"/>
  <c r="CG823" i="1"/>
  <c r="CG838" i="1"/>
  <c r="CG816" i="1"/>
  <c r="CG825" i="1"/>
  <c r="CG830" i="1"/>
  <c r="CG817" i="1"/>
  <c r="CG827" i="1"/>
  <c r="CG837" i="1"/>
  <c r="CG819" i="1"/>
  <c r="CG828" i="1"/>
  <c r="CG835" i="1"/>
  <c r="BM847" i="1"/>
  <c r="BM846" i="1"/>
  <c r="BM864" i="1"/>
  <c r="BS850" i="1"/>
  <c r="BS863" i="1"/>
  <c r="BS857" i="1"/>
  <c r="BY847" i="1"/>
  <c r="BY846" i="1"/>
  <c r="BY858" i="1"/>
  <c r="BY852" i="1"/>
  <c r="CE853" i="1"/>
  <c r="CE863" i="1"/>
  <c r="CE849" i="1"/>
  <c r="CE859" i="1"/>
  <c r="BK882" i="1"/>
  <c r="BK893" i="1"/>
  <c r="BK881" i="1"/>
  <c r="BK887" i="1"/>
  <c r="BK899" i="1"/>
  <c r="BQ877" i="1"/>
  <c r="BQ888" i="1"/>
  <c r="BQ894" i="1"/>
  <c r="BQ882" i="1"/>
  <c r="BW881" i="1"/>
  <c r="BW892" i="1"/>
  <c r="BW880" i="1"/>
  <c r="BW886" i="1"/>
  <c r="BW898" i="1"/>
  <c r="CC882" i="1"/>
  <c r="CC893" i="1"/>
  <c r="CC881" i="1"/>
  <c r="CC887" i="1"/>
  <c r="CC899" i="1"/>
  <c r="CI880" i="1"/>
  <c r="CI891" i="1"/>
  <c r="CI897" i="1"/>
  <c r="CI879" i="1"/>
  <c r="CI885" i="1"/>
  <c r="BO916" i="1"/>
  <c r="BO915" i="1"/>
  <c r="BO923" i="1"/>
  <c r="BO931" i="1"/>
  <c r="BO913" i="1"/>
  <c r="BO917" i="1"/>
  <c r="BO925" i="1"/>
  <c r="BO914" i="1"/>
  <c r="BO909" i="1"/>
  <c r="BO926" i="1"/>
  <c r="BO928" i="1"/>
  <c r="BO919" i="1"/>
  <c r="BO929" i="1"/>
  <c r="BO920" i="1"/>
  <c r="BO908" i="1"/>
  <c r="BO921" i="1"/>
  <c r="BO924" i="1"/>
  <c r="BO922" i="1"/>
  <c r="BO930" i="1"/>
  <c r="BO910" i="1"/>
  <c r="BO918" i="1"/>
  <c r="BU910" i="1"/>
  <c r="BU919" i="1"/>
  <c r="BU924" i="1"/>
  <c r="BU930" i="1"/>
  <c r="BU909" i="1"/>
  <c r="BU916" i="1"/>
  <c r="BU926" i="1"/>
  <c r="BU928" i="1"/>
  <c r="BU911" i="1"/>
  <c r="BU920" i="1"/>
  <c r="BU917" i="1"/>
  <c r="BU912" i="1"/>
  <c r="BU921" i="1"/>
  <c r="BU918" i="1"/>
  <c r="BU923" i="1"/>
  <c r="BU908" i="1"/>
  <c r="BU925" i="1"/>
  <c r="BU913" i="1"/>
  <c r="BU929" i="1"/>
  <c r="BU914" i="1"/>
  <c r="BU927" i="1"/>
  <c r="CA919" i="1"/>
  <c r="CA928" i="1"/>
  <c r="CA927" i="1"/>
  <c r="CA931" i="1"/>
  <c r="CA912" i="1"/>
  <c r="CA916" i="1"/>
  <c r="CA913" i="1"/>
  <c r="CA923" i="1"/>
  <c r="CA915" i="1"/>
  <c r="CA920" i="1"/>
  <c r="CA922" i="1"/>
  <c r="CA910" i="1"/>
  <c r="CA924" i="1"/>
  <c r="CA917" i="1"/>
  <c r="CA929" i="1"/>
  <c r="CA921" i="1"/>
  <c r="CA925" i="1"/>
  <c r="CA926" i="1"/>
  <c r="CA908" i="1"/>
  <c r="CA909" i="1"/>
  <c r="CG908" i="1"/>
  <c r="CG914" i="1"/>
  <c r="CG922" i="1"/>
  <c r="CG927" i="1"/>
  <c r="CG913" i="1"/>
  <c r="CG923" i="1"/>
  <c r="CG917" i="1"/>
  <c r="CG915" i="1"/>
  <c r="CG924" i="1"/>
  <c r="CG929" i="1"/>
  <c r="CG909" i="1"/>
  <c r="CG918" i="1"/>
  <c r="CG925" i="1"/>
  <c r="CG926" i="1"/>
  <c r="CG910" i="1"/>
  <c r="CG916" i="1"/>
  <c r="CG911" i="1"/>
  <c r="CG928" i="1"/>
  <c r="CG912" i="1"/>
  <c r="CG931" i="1"/>
  <c r="CG919" i="1"/>
  <c r="CG930" i="1"/>
  <c r="BL941" i="1"/>
  <c r="BL946" i="1"/>
  <c r="BL958" i="1"/>
  <c r="BL939" i="1"/>
  <c r="BL951" i="1"/>
  <c r="BL940" i="1"/>
  <c r="BL957" i="1"/>
  <c r="BL943" i="1"/>
  <c r="BL961" i="1"/>
  <c r="BL945" i="1"/>
  <c r="BL949" i="1"/>
  <c r="BR941" i="1"/>
  <c r="BR943" i="1"/>
  <c r="BR955" i="1"/>
  <c r="BR946" i="1"/>
  <c r="BR958" i="1"/>
  <c r="BR945" i="1"/>
  <c r="BR949" i="1"/>
  <c r="BR951" i="1"/>
  <c r="BR952" i="1"/>
  <c r="BR957" i="1"/>
  <c r="BR960" i="1"/>
  <c r="BX941" i="1"/>
  <c r="BX945" i="1"/>
  <c r="BX957" i="1"/>
  <c r="BX949" i="1"/>
  <c r="BX961" i="1"/>
  <c r="BX951" i="1"/>
  <c r="BX952" i="1"/>
  <c r="BX939" i="1"/>
  <c r="BX955" i="1"/>
  <c r="BX940" i="1"/>
  <c r="BX943" i="1"/>
  <c r="BX946" i="1"/>
  <c r="BX958" i="1"/>
  <c r="CD941" i="1"/>
  <c r="CD940" i="1"/>
  <c r="CD952" i="1"/>
  <c r="CD945" i="1"/>
  <c r="CD957" i="1"/>
  <c r="CD955" i="1"/>
  <c r="CD939" i="1"/>
  <c r="CD958" i="1"/>
  <c r="CD943" i="1"/>
  <c r="CD962" i="1"/>
  <c r="CD946" i="1"/>
  <c r="CJ73" i="1"/>
  <c r="CK858" i="1"/>
  <c r="CK852" i="1"/>
  <c r="CG374" i="1"/>
  <c r="BU922" i="1"/>
  <c r="CA918" i="1"/>
  <c r="BO911" i="1"/>
  <c r="CG45" i="1"/>
  <c r="BU57" i="1"/>
  <c r="BL17" i="1"/>
  <c r="BL9" i="1"/>
  <c r="BL26" i="1"/>
  <c r="BL10" i="1"/>
  <c r="BL12" i="1"/>
  <c r="BL15" i="1"/>
  <c r="BL27" i="1"/>
  <c r="BL30" i="1"/>
  <c r="BL20" i="1"/>
  <c r="BL31" i="1"/>
  <c r="BR15" i="1"/>
  <c r="BR14" i="1"/>
  <c r="BR29" i="1"/>
  <c r="BR12" i="1"/>
  <c r="BR25" i="1"/>
  <c r="BR21" i="1"/>
  <c r="BR28" i="1"/>
  <c r="BR9" i="1"/>
  <c r="BR18" i="1"/>
  <c r="BX12" i="1"/>
  <c r="BX20" i="1"/>
  <c r="BX28" i="1"/>
  <c r="BX14" i="1"/>
  <c r="BX23" i="1"/>
  <c r="BX18" i="1"/>
  <c r="BX24" i="1"/>
  <c r="BX31" i="1"/>
  <c r="BX26" i="1"/>
  <c r="BX15" i="1"/>
  <c r="BX27" i="1"/>
  <c r="CD12" i="1"/>
  <c r="CD18" i="1"/>
  <c r="CD13" i="1"/>
  <c r="CD19" i="1"/>
  <c r="CD28" i="1"/>
  <c r="CD15" i="1"/>
  <c r="CD27" i="1"/>
  <c r="CD17" i="1"/>
  <c r="CD23" i="1"/>
  <c r="CD20" i="1"/>
  <c r="BJ40" i="1"/>
  <c r="BJ42" i="1"/>
  <c r="BJ56" i="1"/>
  <c r="BJ46" i="1"/>
  <c r="BJ58" i="1"/>
  <c r="BJ47" i="1"/>
  <c r="BJ48" i="1"/>
  <c r="BJ55" i="1"/>
  <c r="BP44" i="1"/>
  <c r="BP48" i="1"/>
  <c r="BP52" i="1"/>
  <c r="BP57" i="1"/>
  <c r="BP56" i="1"/>
  <c r="BP41" i="1"/>
  <c r="BP42" i="1"/>
  <c r="BP45" i="1"/>
  <c r="BV54" i="1"/>
  <c r="BV45" i="1"/>
  <c r="BV49" i="1"/>
  <c r="BV48" i="1"/>
  <c r="BV51" i="1"/>
  <c r="BV44" i="1"/>
  <c r="BV50" i="1"/>
  <c r="BV46" i="1"/>
  <c r="BV55" i="1"/>
  <c r="CB43" i="1"/>
  <c r="CB44" i="1"/>
  <c r="CB59" i="1"/>
  <c r="CB47" i="1"/>
  <c r="CB55" i="1"/>
  <c r="CB56" i="1"/>
  <c r="CB62" i="1"/>
  <c r="CB57" i="1"/>
  <c r="CH53" i="1"/>
  <c r="CH46" i="1"/>
  <c r="CH49" i="1"/>
  <c r="CH54" i="1"/>
  <c r="CH61" i="1"/>
  <c r="CH44" i="1"/>
  <c r="CH60" i="1"/>
  <c r="CH45" i="1"/>
  <c r="CH63" i="1"/>
  <c r="CH47" i="1"/>
  <c r="BL788" i="1"/>
  <c r="BL798" i="1"/>
  <c r="BL807" i="1"/>
  <c r="BR794" i="1"/>
  <c r="BR797" i="1"/>
  <c r="BX790" i="1"/>
  <c r="BX788" i="1"/>
  <c r="BX806" i="1"/>
  <c r="BJ815" i="1"/>
  <c r="BJ827" i="1"/>
  <c r="BJ838" i="1"/>
  <c r="BJ820" i="1"/>
  <c r="BP817" i="1"/>
  <c r="BP828" i="1"/>
  <c r="BP838" i="1"/>
  <c r="BP818" i="1"/>
  <c r="BP832" i="1"/>
  <c r="BV817" i="1"/>
  <c r="BV819" i="1"/>
  <c r="BV820" i="1"/>
  <c r="BV821" i="1"/>
  <c r="BV831" i="1"/>
  <c r="CB816" i="1"/>
  <c r="CB817" i="1"/>
  <c r="CB822" i="1"/>
  <c r="CB818" i="1"/>
  <c r="CB833" i="1"/>
  <c r="CH825" i="1"/>
  <c r="CH821" i="1"/>
  <c r="CH826" i="1"/>
  <c r="CH822" i="1"/>
  <c r="BN846" i="1"/>
  <c r="BN860" i="1"/>
  <c r="BN853" i="1"/>
  <c r="BN868" i="1"/>
  <c r="BN850" i="1"/>
  <c r="BN862" i="1"/>
  <c r="BN865" i="1"/>
  <c r="BN857" i="1"/>
  <c r="BN847" i="1"/>
  <c r="BN851" i="1"/>
  <c r="BN867" i="1"/>
  <c r="BT857" i="1"/>
  <c r="BT850" i="1"/>
  <c r="BT863" i="1"/>
  <c r="BT867" i="1"/>
  <c r="BT847" i="1"/>
  <c r="BT852" i="1"/>
  <c r="BT856" i="1"/>
  <c r="BT869" i="1"/>
  <c r="BZ849" i="1"/>
  <c r="BZ856" i="1"/>
  <c r="BZ847" i="1"/>
  <c r="BZ864" i="1"/>
  <c r="BZ855" i="1"/>
  <c r="BZ848" i="1"/>
  <c r="BZ866" i="1"/>
  <c r="BZ853" i="1"/>
  <c r="BZ861" i="1"/>
  <c r="BZ850" i="1"/>
  <c r="BZ868" i="1"/>
  <c r="CF856" i="1"/>
  <c r="CF859" i="1"/>
  <c r="CF860" i="1"/>
  <c r="CF866" i="1"/>
  <c r="CF858" i="1"/>
  <c r="CF847" i="1"/>
  <c r="CF850" i="1"/>
  <c r="CF868" i="1"/>
  <c r="BL879" i="1"/>
  <c r="BL891" i="1"/>
  <c r="BL883" i="1"/>
  <c r="BL894" i="1"/>
  <c r="BL878" i="1"/>
  <c r="BL885" i="1"/>
  <c r="BL898" i="1"/>
  <c r="BL880" i="1"/>
  <c r="BL896" i="1"/>
  <c r="BL899" i="1"/>
  <c r="BR881" i="1"/>
  <c r="BR893" i="1"/>
  <c r="BR899" i="1"/>
  <c r="BR883" i="1"/>
  <c r="BR878" i="1"/>
  <c r="BR877" i="1"/>
  <c r="BR885" i="1"/>
  <c r="BR886" i="1"/>
  <c r="BR887" i="1"/>
  <c r="BR895" i="1"/>
  <c r="BX883" i="1"/>
  <c r="BX892" i="1"/>
  <c r="BX900" i="1"/>
  <c r="BX884" i="1"/>
  <c r="BX893" i="1"/>
  <c r="BX879" i="1"/>
  <c r="BX886" i="1"/>
  <c r="BX898" i="1"/>
  <c r="BX881" i="1"/>
  <c r="BX895" i="1"/>
  <c r="CD884" i="1"/>
  <c r="CD885" i="1"/>
  <c r="CD877" i="1"/>
  <c r="CD892" i="1"/>
  <c r="CD900" i="1"/>
  <c r="CD880" i="1"/>
  <c r="CD882" i="1"/>
  <c r="CD881" i="1"/>
  <c r="BJ911" i="1"/>
  <c r="BJ916" i="1"/>
  <c r="BJ924" i="1"/>
  <c r="BJ927" i="1"/>
  <c r="BJ913" i="1"/>
  <c r="BJ920" i="1"/>
  <c r="BJ926" i="1"/>
  <c r="BJ928" i="1"/>
  <c r="BJ910" i="1"/>
  <c r="BJ921" i="1"/>
  <c r="BJ918" i="1"/>
  <c r="BJ912" i="1"/>
  <c r="BJ922" i="1"/>
  <c r="BJ931" i="1"/>
  <c r="BJ914" i="1"/>
  <c r="BJ923" i="1"/>
  <c r="BP910" i="1"/>
  <c r="BP916" i="1"/>
  <c r="BP922" i="1"/>
  <c r="BP928" i="1"/>
  <c r="BP914" i="1"/>
  <c r="BP921" i="1"/>
  <c r="BP929" i="1"/>
  <c r="BP908" i="1"/>
  <c r="BP915" i="1"/>
  <c r="BP923" i="1"/>
  <c r="BP930" i="1"/>
  <c r="BP909" i="1"/>
  <c r="BP917" i="1"/>
  <c r="BP924" i="1"/>
  <c r="BP931" i="1"/>
  <c r="BV911" i="1"/>
  <c r="BV915" i="1"/>
  <c r="BV924" i="1"/>
  <c r="BV931" i="1"/>
  <c r="BV913" i="1"/>
  <c r="BV921" i="1"/>
  <c r="BV917" i="1"/>
  <c r="BV914" i="1"/>
  <c r="BV922" i="1"/>
  <c r="BV929" i="1"/>
  <c r="BV908" i="1"/>
  <c r="BV918" i="1"/>
  <c r="BV923" i="1"/>
  <c r="BV930" i="1"/>
  <c r="CB910" i="1"/>
  <c r="CB916" i="1"/>
  <c r="CB922" i="1"/>
  <c r="CB928" i="1"/>
  <c r="CB912" i="1"/>
  <c r="CB919" i="1"/>
  <c r="CB926" i="1"/>
  <c r="CB913" i="1"/>
  <c r="CB920" i="1"/>
  <c r="CB927" i="1"/>
  <c r="CB914" i="1"/>
  <c r="CB921" i="1"/>
  <c r="CB929" i="1"/>
  <c r="CH911" i="1"/>
  <c r="CH914" i="1"/>
  <c r="CH924" i="1"/>
  <c r="CH930" i="1"/>
  <c r="CH910" i="1"/>
  <c r="CH919" i="1"/>
  <c r="CH916" i="1"/>
  <c r="CH912" i="1"/>
  <c r="CH920" i="1"/>
  <c r="CH927" i="1"/>
  <c r="CH913" i="1"/>
  <c r="CH921" i="1"/>
  <c r="CH931" i="1"/>
  <c r="BM942" i="1"/>
  <c r="BM954" i="1"/>
  <c r="BM960" i="1"/>
  <c r="BM940" i="1"/>
  <c r="BM950" i="1"/>
  <c r="BM956" i="1"/>
  <c r="BM945" i="1"/>
  <c r="BM962" i="1"/>
  <c r="BM946" i="1"/>
  <c r="BM958" i="1"/>
  <c r="BM961" i="1"/>
  <c r="BM951" i="1"/>
  <c r="BM959" i="1"/>
  <c r="BM952" i="1"/>
  <c r="BM941" i="1"/>
  <c r="BS939" i="1"/>
  <c r="BS945" i="1"/>
  <c r="BS953" i="1"/>
  <c r="BS952" i="1"/>
  <c r="BS941" i="1"/>
  <c r="BS947" i="1"/>
  <c r="BS961" i="1"/>
  <c r="BS951" i="1"/>
  <c r="BS943" i="1"/>
  <c r="BS957" i="1"/>
  <c r="BS959" i="1"/>
  <c r="BS944" i="1"/>
  <c r="BS962" i="1"/>
  <c r="BS958" i="1"/>
  <c r="BS946" i="1"/>
  <c r="BS954" i="1"/>
  <c r="BY950" i="1"/>
  <c r="BY953" i="1"/>
  <c r="BY959" i="1"/>
  <c r="BY961" i="1"/>
  <c r="BY945" i="1"/>
  <c r="BY955" i="1"/>
  <c r="BY944" i="1"/>
  <c r="BY943" i="1"/>
  <c r="BY942" i="1"/>
  <c r="BY954" i="1"/>
  <c r="BY939" i="1"/>
  <c r="BY946" i="1"/>
  <c r="BY956" i="1"/>
  <c r="BY947" i="1"/>
  <c r="BY941" i="1"/>
  <c r="BY957" i="1"/>
  <c r="BY962" i="1"/>
  <c r="CE941" i="1"/>
  <c r="CE947" i="1"/>
  <c r="CE960" i="1"/>
  <c r="CE957" i="1"/>
  <c r="CE943" i="1"/>
  <c r="CE949" i="1"/>
  <c r="CE962" i="1"/>
  <c r="CE958" i="1"/>
  <c r="CE939" i="1"/>
  <c r="CE948" i="1"/>
  <c r="CE955" i="1"/>
  <c r="CE940" i="1"/>
  <c r="CE950" i="1"/>
  <c r="CE959" i="1"/>
  <c r="CE942" i="1"/>
  <c r="CE952" i="1"/>
  <c r="CE954" i="1"/>
  <c r="BX21" i="1"/>
  <c r="BL14" i="1"/>
  <c r="CD21" i="1"/>
  <c r="BR16" i="1"/>
  <c r="CH56" i="1"/>
  <c r="BJ57" i="1"/>
  <c r="CB48" i="1"/>
  <c r="BP62" i="1"/>
  <c r="AV911" i="1"/>
  <c r="AW888" i="1"/>
  <c r="BU14" i="1"/>
  <c r="BU21" i="1"/>
  <c r="BS60" i="1"/>
  <c r="BS45" i="1"/>
  <c r="BY62" i="1"/>
  <c r="BY42" i="1"/>
  <c r="CE45" i="1"/>
  <c r="CE57" i="1"/>
  <c r="BK856" i="1"/>
  <c r="BK859" i="1"/>
  <c r="BK865" i="1"/>
  <c r="BK849" i="1"/>
  <c r="BW853" i="1"/>
  <c r="BW856" i="1"/>
  <c r="BW864" i="1"/>
  <c r="BW862" i="1"/>
  <c r="CC848" i="1"/>
  <c r="CC854" i="1"/>
  <c r="CC860" i="1"/>
  <c r="CC867" i="1"/>
  <c r="CI846" i="1"/>
  <c r="CI860" i="1"/>
  <c r="BO885" i="1"/>
  <c r="BO896" i="1"/>
  <c r="BU878" i="1"/>
  <c r="BU884" i="1"/>
  <c r="BU893" i="1"/>
  <c r="CA884" i="1"/>
  <c r="CA899" i="1"/>
  <c r="CG885" i="1"/>
  <c r="CG879" i="1"/>
  <c r="CG890" i="1"/>
  <c r="CG899" i="1"/>
  <c r="BS915" i="1"/>
  <c r="BS923" i="1"/>
  <c r="BY911" i="1"/>
  <c r="BY924" i="1"/>
  <c r="CE908" i="1"/>
  <c r="CE917" i="1"/>
  <c r="BP940" i="1"/>
  <c r="BP957" i="1"/>
  <c r="BS924" i="1"/>
  <c r="BV945" i="1"/>
  <c r="BU20" i="1"/>
  <c r="BY59" i="1"/>
  <c r="BM63" i="1"/>
  <c r="CE63" i="1"/>
  <c r="BS57" i="1"/>
  <c r="AR919" i="1"/>
  <c r="AG911" i="1"/>
  <c r="AW911" i="1"/>
  <c r="AY911" i="1"/>
  <c r="AO919" i="1"/>
  <c r="AM880" i="1"/>
  <c r="CF19" i="1"/>
  <c r="CF11" i="1"/>
  <c r="CF24" i="1"/>
  <c r="BT13" i="1"/>
  <c r="BT20" i="1"/>
  <c r="BT24" i="1"/>
  <c r="BZ31" i="1"/>
  <c r="BZ23" i="1"/>
  <c r="BN30" i="1"/>
  <c r="BN22" i="1"/>
  <c r="AT601" i="1"/>
  <c r="AP632" i="1"/>
  <c r="BD570" i="1"/>
  <c r="AM485" i="1"/>
  <c r="AC33" i="1"/>
  <c r="CK17" i="1" s="1"/>
  <c r="CK367" i="1"/>
  <c r="CJ733" i="1"/>
  <c r="CJ630" i="1"/>
  <c r="CJ636" i="1"/>
  <c r="CJ642" i="1"/>
  <c r="CJ648" i="1"/>
  <c r="AB21" i="8"/>
  <c r="AC18" i="8"/>
  <c r="I31" i="8"/>
  <c r="I73" i="8" s="1"/>
  <c r="M31" i="8"/>
  <c r="M78" i="8" s="1"/>
  <c r="AI663" i="1"/>
  <c r="AU694" i="1"/>
  <c r="BD268" i="1"/>
  <c r="AF544" i="1"/>
  <c r="AF547" i="1" s="1"/>
  <c r="AV544" i="1"/>
  <c r="AV547" i="1" s="1"/>
  <c r="BA911" i="1"/>
  <c r="BC322" i="1"/>
  <c r="AG113" i="1"/>
  <c r="AT322" i="1"/>
  <c r="BB322" i="1"/>
  <c r="AJ353" i="1"/>
  <c r="AQ102" i="1"/>
  <c r="AQ105" i="1" s="1"/>
  <c r="AL483" i="1"/>
  <c r="AG102" i="1"/>
  <c r="AG105" i="1" s="1"/>
  <c r="AO133" i="1"/>
  <c r="AO136" i="1" s="1"/>
  <c r="AX784" i="1"/>
  <c r="AX787" i="1" s="1"/>
  <c r="BC824" i="1"/>
  <c r="BC514" i="1"/>
  <c r="AS693" i="1"/>
  <c r="AS694" i="1" s="1"/>
  <c r="BA514" i="1"/>
  <c r="BA49" i="1"/>
  <c r="BA51" i="1" s="1"/>
  <c r="AY173" i="1"/>
  <c r="AY175" i="1" s="1"/>
  <c r="BE133" i="1"/>
  <c r="BE136" i="1" s="1"/>
  <c r="AY483" i="1"/>
  <c r="AN358" i="1"/>
  <c r="AN361" i="1" s="1"/>
  <c r="AH545" i="1"/>
  <c r="AH547" i="1" s="1"/>
  <c r="BC483" i="1"/>
  <c r="BC485" i="1" s="1"/>
  <c r="AH630" i="1"/>
  <c r="AH632" i="1" s="1"/>
  <c r="AF327" i="1"/>
  <c r="AC436" i="1"/>
  <c r="CK416" i="1" s="1"/>
  <c r="AU787" i="1"/>
  <c r="AQ756" i="1"/>
  <c r="AZ756" i="1"/>
  <c r="AO601" i="1"/>
  <c r="BB446" i="1"/>
  <c r="BD361" i="1"/>
  <c r="AO818" i="1"/>
  <c r="AT694" i="1"/>
  <c r="AG694" i="1"/>
  <c r="AX849" i="1"/>
  <c r="AR849" i="1"/>
  <c r="AP601" i="1"/>
  <c r="BD630" i="1"/>
  <c r="BD632" i="1" s="1"/>
  <c r="AL606" i="1"/>
  <c r="BB606" i="1"/>
  <c r="AO483" i="1"/>
  <c r="AF358" i="1"/>
  <c r="AF361" i="1" s="1"/>
  <c r="AW133" i="1"/>
  <c r="AW136" i="1" s="1"/>
  <c r="AP103" i="1"/>
  <c r="AP105" i="1" s="1"/>
  <c r="AG40" i="1"/>
  <c r="AG43" i="1" s="1"/>
  <c r="AV103" i="1"/>
  <c r="AV105" i="1" s="1"/>
  <c r="BA82" i="1"/>
  <c r="AO40" i="1"/>
  <c r="AS102" i="1"/>
  <c r="AS105" i="1" s="1"/>
  <c r="BB784" i="1"/>
  <c r="BB787" i="1" s="1"/>
  <c r="AG133" i="1"/>
  <c r="AG136" i="1" s="1"/>
  <c r="AL327" i="1"/>
  <c r="AQ483" i="1"/>
  <c r="BB358" i="1"/>
  <c r="AV639" i="1"/>
  <c r="AI483" i="1"/>
  <c r="AI485" i="1" s="1"/>
  <c r="AH483" i="1"/>
  <c r="AH485" i="1" s="1"/>
  <c r="AM40" i="1"/>
  <c r="AM43" i="1" s="1"/>
  <c r="AQ630" i="1"/>
  <c r="AQ632" i="1" s="1"/>
  <c r="BB544" i="1"/>
  <c r="AL544" i="1"/>
  <c r="AI544" i="1"/>
  <c r="AW731" i="1"/>
  <c r="AW421" i="1"/>
  <c r="AH40" i="1"/>
  <c r="AO731" i="1"/>
  <c r="AM421" i="1"/>
  <c r="AM423" i="1" s="1"/>
  <c r="AG351" i="1"/>
  <c r="AG353" i="1" s="1"/>
  <c r="AQ49" i="1"/>
  <c r="AQ51" i="1" s="1"/>
  <c r="AQ12" i="1"/>
  <c r="AO12" i="1"/>
  <c r="AU12" i="1"/>
  <c r="AM20" i="1"/>
  <c r="BE20" i="1"/>
  <c r="AQ20" i="1"/>
  <c r="AW20" i="1"/>
  <c r="BC20" i="1"/>
  <c r="AS485" i="1"/>
  <c r="AY113" i="1"/>
  <c r="AT544" i="1"/>
  <c r="AF693" i="1"/>
  <c r="AF694" i="1" s="1"/>
  <c r="AF12" i="1"/>
  <c r="AL12" i="1"/>
  <c r="AR12" i="1"/>
  <c r="AX12" i="1"/>
  <c r="AH20" i="1"/>
  <c r="AN20" i="1"/>
  <c r="AT20" i="1"/>
  <c r="AZ20" i="1"/>
  <c r="CJ543" i="1"/>
  <c r="CJ549" i="1"/>
  <c r="CJ555" i="1"/>
  <c r="CJ542" i="1"/>
  <c r="CJ559" i="1"/>
  <c r="CJ556" i="1"/>
  <c r="CJ550" i="1"/>
  <c r="CJ545" i="1"/>
  <c r="CJ547" i="1"/>
  <c r="CJ551" i="1"/>
  <c r="CJ554" i="1"/>
  <c r="CJ539" i="1"/>
  <c r="CJ541" i="1"/>
  <c r="CJ536" i="1"/>
  <c r="CJ553" i="1"/>
  <c r="CJ557" i="1"/>
  <c r="CJ538" i="1"/>
  <c r="CJ544" i="1"/>
  <c r="CJ546" i="1"/>
  <c r="CJ552" i="1"/>
  <c r="CJ558" i="1"/>
  <c r="CJ548" i="1"/>
  <c r="CJ540" i="1"/>
  <c r="AW668" i="1"/>
  <c r="AW671" i="1" s="1"/>
  <c r="AY668" i="1"/>
  <c r="AR668" i="1"/>
  <c r="AF668" i="1"/>
  <c r="BA668" i="1"/>
  <c r="AS668" i="1"/>
  <c r="AI668" i="1"/>
  <c r="AI671" i="1" s="1"/>
  <c r="AM668" i="1"/>
  <c r="AQ668" i="1"/>
  <c r="AQ671" i="1" s="1"/>
  <c r="BD668" i="1"/>
  <c r="AV668" i="1"/>
  <c r="AV671" i="1" s="1"/>
  <c r="AG668" i="1"/>
  <c r="AG671" i="1" s="1"/>
  <c r="AN668" i="1"/>
  <c r="AN671" i="1" s="1"/>
  <c r="BC668" i="1"/>
  <c r="AL668" i="1"/>
  <c r="BE668" i="1"/>
  <c r="AH668" i="1"/>
  <c r="AH671" i="1" s="1"/>
  <c r="BB668" i="1"/>
  <c r="BB671" i="1" s="1"/>
  <c r="AJ668" i="1"/>
  <c r="AX668" i="1"/>
  <c r="AO668" i="1"/>
  <c r="AK668" i="1"/>
  <c r="AT668" i="1"/>
  <c r="AT671" i="1" s="1"/>
  <c r="AU668" i="1"/>
  <c r="AZ668" i="1"/>
  <c r="AP668" i="1"/>
  <c r="AH732" i="1"/>
  <c r="BA732" i="1"/>
  <c r="BA733" i="1" s="1"/>
  <c r="AS732" i="1"/>
  <c r="BB732" i="1"/>
  <c r="BB733" i="1" s="1"/>
  <c r="AJ732" i="1"/>
  <c r="AY732" i="1"/>
  <c r="AR732" i="1"/>
  <c r="AX732" i="1"/>
  <c r="AX733" i="1" s="1"/>
  <c r="AO732" i="1"/>
  <c r="AF732" i="1"/>
  <c r="BD732" i="1"/>
  <c r="BC732" i="1"/>
  <c r="BC733" i="1" s="1"/>
  <c r="AM732" i="1"/>
  <c r="AM733" i="1" s="1"/>
  <c r="AT732" i="1"/>
  <c r="AU732" i="1"/>
  <c r="AK732" i="1"/>
  <c r="AG732" i="1"/>
  <c r="AW732" i="1"/>
  <c r="AP732" i="1"/>
  <c r="AP733" i="1" s="1"/>
  <c r="AZ732" i="1"/>
  <c r="AZ733" i="1" s="1"/>
  <c r="AQ732" i="1"/>
  <c r="AQ733" i="1" s="1"/>
  <c r="AI732" i="1"/>
  <c r="AL732" i="1"/>
  <c r="BE732" i="1"/>
  <c r="BE733" i="1" s="1"/>
  <c r="AV732" i="1"/>
  <c r="AV733" i="1" s="1"/>
  <c r="CE259" i="1"/>
  <c r="CE265" i="1"/>
  <c r="CE270" i="1"/>
  <c r="CE280" i="1"/>
  <c r="CE260" i="1"/>
  <c r="CE266" i="1"/>
  <c r="CE275" i="1"/>
  <c r="CE269" i="1"/>
  <c r="CE261" i="1"/>
  <c r="CE267" i="1"/>
  <c r="CE276" i="1"/>
  <c r="CE273" i="1"/>
  <c r="CE262" i="1"/>
  <c r="CE268" i="1"/>
  <c r="CE277" i="1"/>
  <c r="CE272" i="1"/>
  <c r="CE257" i="1"/>
  <c r="CE263" i="1"/>
  <c r="CE271" i="1"/>
  <c r="CE278" i="1"/>
  <c r="AC188" i="1"/>
  <c r="CK165" i="1" s="1"/>
  <c r="BZ643" i="1"/>
  <c r="BZ649" i="1"/>
  <c r="BZ637" i="1"/>
  <c r="BZ635" i="1"/>
  <c r="BZ632" i="1"/>
  <c r="BZ644" i="1"/>
  <c r="BZ650" i="1"/>
  <c r="BZ631" i="1"/>
  <c r="BZ636" i="1"/>
  <c r="BZ645" i="1"/>
  <c r="BZ651" i="1"/>
  <c r="BZ639" i="1"/>
  <c r="BZ640" i="1"/>
  <c r="BZ646" i="1"/>
  <c r="BZ652" i="1"/>
  <c r="BZ634" i="1"/>
  <c r="BZ641" i="1"/>
  <c r="BZ647" i="1"/>
  <c r="BZ629" i="1"/>
  <c r="BZ630" i="1"/>
  <c r="AB250" i="1"/>
  <c r="CJ229" i="1" s="1"/>
  <c r="CJ90" i="1"/>
  <c r="AC20" i="8"/>
  <c r="AB17" i="8"/>
  <c r="AB15" i="8"/>
  <c r="AC14" i="8"/>
  <c r="AA31" i="8"/>
  <c r="AA75" i="8" s="1"/>
  <c r="U31" i="8"/>
  <c r="U87" i="8" s="1"/>
  <c r="O31" i="8"/>
  <c r="O88" i="8" s="1"/>
  <c r="AC12" i="8"/>
  <c r="P31" i="8"/>
  <c r="P74" i="8" s="1"/>
  <c r="J31" i="8"/>
  <c r="J93" i="8" s="1"/>
  <c r="D31" i="8"/>
  <c r="D84" i="8" s="1"/>
  <c r="AB11" i="8"/>
  <c r="W31" i="8"/>
  <c r="W74" i="8" s="1"/>
  <c r="Q31" i="8"/>
  <c r="Q92" i="8" s="1"/>
  <c r="K31" i="8"/>
  <c r="K86" i="8" s="1"/>
  <c r="E31" i="8"/>
  <c r="E83" i="8" s="1"/>
  <c r="AC10" i="8"/>
  <c r="X31" i="8"/>
  <c r="X94" i="8" s="1"/>
  <c r="R31" i="8"/>
  <c r="R73" i="8" s="1"/>
  <c r="L31" i="8"/>
  <c r="L90" i="8" s="1"/>
  <c r="F31" i="8"/>
  <c r="F94" i="8" s="1"/>
  <c r="Y31" i="8"/>
  <c r="Y84" i="8" s="1"/>
  <c r="S31" i="8"/>
  <c r="S87" i="8" s="1"/>
  <c r="AC8" i="8"/>
  <c r="H31" i="8"/>
  <c r="H90" i="8" s="1"/>
  <c r="CJ71" i="1"/>
  <c r="CJ144" i="1"/>
  <c r="CJ148" i="1"/>
  <c r="CJ146" i="1"/>
  <c r="CJ154" i="1"/>
  <c r="CJ141" i="1"/>
  <c r="CJ629" i="1"/>
  <c r="CK676" i="1"/>
  <c r="CK683" i="1"/>
  <c r="CJ710" i="1"/>
  <c r="CJ740" i="1"/>
  <c r="CJ726" i="1"/>
  <c r="CJ153" i="1"/>
  <c r="CE274" i="1"/>
  <c r="D27" i="11"/>
  <c r="G27" i="11" s="1"/>
  <c r="CJ646" i="1"/>
  <c r="BA71" i="1"/>
  <c r="BA74" i="1" s="1"/>
  <c r="AI71" i="1"/>
  <c r="AK71" i="1"/>
  <c r="AN71" i="1"/>
  <c r="AP71" i="1"/>
  <c r="AG71" i="1"/>
  <c r="AG74" i="1" s="1"/>
  <c r="AS71" i="1"/>
  <c r="AS74" i="1" s="1"/>
  <c r="AJ71" i="1"/>
  <c r="AJ74" i="1" s="1"/>
  <c r="AL71" i="1"/>
  <c r="AO71" i="1"/>
  <c r="BD71" i="1"/>
  <c r="BD74" i="1" s="1"/>
  <c r="AF71" i="1"/>
  <c r="AH71" i="1"/>
  <c r="AH74" i="1" s="1"/>
  <c r="AW71" i="1"/>
  <c r="AW74" i="1" s="1"/>
  <c r="AY71" i="1"/>
  <c r="AY74" i="1" s="1"/>
  <c r="AZ71" i="1"/>
  <c r="BB71" i="1"/>
  <c r="AM71" i="1"/>
  <c r="AM74" i="1" s="1"/>
  <c r="BE71" i="1"/>
  <c r="BE74" i="1" s="1"/>
  <c r="AV71" i="1"/>
  <c r="AX71" i="1"/>
  <c r="AU71" i="1"/>
  <c r="AU74" i="1" s="1"/>
  <c r="AR71" i="1"/>
  <c r="AR74" i="1" s="1"/>
  <c r="AT71" i="1"/>
  <c r="BC71" i="1"/>
  <c r="BC74" i="1" s="1"/>
  <c r="AQ71" i="1"/>
  <c r="AQ74" i="1" s="1"/>
  <c r="BD195" i="1"/>
  <c r="BD198" i="1" s="1"/>
  <c r="AW195" i="1"/>
  <c r="AW198" i="1" s="1"/>
  <c r="AS195" i="1"/>
  <c r="AS198" i="1" s="1"/>
  <c r="AG195" i="1"/>
  <c r="BB195" i="1"/>
  <c r="BB198" i="1" s="1"/>
  <c r="AI195" i="1"/>
  <c r="AN195" i="1"/>
  <c r="AN198" i="1" s="1"/>
  <c r="AH195" i="1"/>
  <c r="AM195" i="1"/>
  <c r="AM198" i="1" s="1"/>
  <c r="AR195" i="1"/>
  <c r="AL195" i="1"/>
  <c r="AL198" i="1" s="1"/>
  <c r="AQ195" i="1"/>
  <c r="AQ198" i="1" s="1"/>
  <c r="AV195" i="1"/>
  <c r="AV198" i="1" s="1"/>
  <c r="AK195" i="1"/>
  <c r="AK198" i="1" s="1"/>
  <c r="AP195" i="1"/>
  <c r="AU195" i="1"/>
  <c r="AU198" i="1" s="1"/>
  <c r="AZ195" i="1"/>
  <c r="AZ198" i="1" s="1"/>
  <c r="BA195" i="1"/>
  <c r="BA198" i="1" s="1"/>
  <c r="AO195" i="1"/>
  <c r="AO198" i="1" s="1"/>
  <c r="AT195" i="1"/>
  <c r="AY195" i="1"/>
  <c r="AY198" i="1" s="1"/>
  <c r="AF195" i="1"/>
  <c r="BC195" i="1"/>
  <c r="BC198" i="1" s="1"/>
  <c r="AX195" i="1"/>
  <c r="BE195" i="1"/>
  <c r="BE198" i="1" s="1"/>
  <c r="AJ195" i="1"/>
  <c r="AU361" i="1"/>
  <c r="BO290" i="1"/>
  <c r="BO296" i="1"/>
  <c r="BO302" i="1"/>
  <c r="BO308" i="1"/>
  <c r="BO291" i="1"/>
  <c r="BO297" i="1"/>
  <c r="BO303" i="1"/>
  <c r="BO309" i="1"/>
  <c r="BO292" i="1"/>
  <c r="BO298" i="1"/>
  <c r="BO304" i="1"/>
  <c r="BO310" i="1"/>
  <c r="BO293" i="1"/>
  <c r="BO299" i="1"/>
  <c r="BO305" i="1"/>
  <c r="BO311" i="1"/>
  <c r="BO288" i="1"/>
  <c r="BO294" i="1"/>
  <c r="BO300" i="1"/>
  <c r="BO306" i="1"/>
  <c r="CA290" i="1"/>
  <c r="CA296" i="1"/>
  <c r="CA302" i="1"/>
  <c r="CA308" i="1"/>
  <c r="CA291" i="1"/>
  <c r="CA297" i="1"/>
  <c r="CA303" i="1"/>
  <c r="CA309" i="1"/>
  <c r="CA292" i="1"/>
  <c r="CA298" i="1"/>
  <c r="CA304" i="1"/>
  <c r="CA310" i="1"/>
  <c r="CA293" i="1"/>
  <c r="CA299" i="1"/>
  <c r="CA306" i="1"/>
  <c r="CA311" i="1"/>
  <c r="CA288" i="1"/>
  <c r="CA294" i="1"/>
  <c r="CA300" i="1"/>
  <c r="CA305" i="1"/>
  <c r="CG290" i="1"/>
  <c r="CG303" i="1"/>
  <c r="CG311" i="1"/>
  <c r="CG297" i="1"/>
  <c r="CG292" i="1"/>
  <c r="CG306" i="1"/>
  <c r="CG291" i="1"/>
  <c r="CG301" i="1"/>
  <c r="CG294" i="1"/>
  <c r="CG307" i="1"/>
  <c r="CG299" i="1"/>
  <c r="CG300" i="1"/>
  <c r="CG296" i="1"/>
  <c r="CG308" i="1"/>
  <c r="CG302" i="1"/>
  <c r="CG304" i="1"/>
  <c r="CG289" i="1"/>
  <c r="CG298" i="1"/>
  <c r="CG309" i="1"/>
  <c r="CG305" i="1"/>
  <c r="AC498" i="1"/>
  <c r="CK495" i="1" s="1"/>
  <c r="AC746" i="1"/>
  <c r="CK739" i="1" s="1"/>
  <c r="CK754" i="1"/>
  <c r="CK775" i="1"/>
  <c r="BT629" i="1"/>
  <c r="BT631" i="1"/>
  <c r="BT650" i="1"/>
  <c r="BT648" i="1"/>
  <c r="BT633" i="1"/>
  <c r="BT638" i="1"/>
  <c r="BT639" i="1"/>
  <c r="BT652" i="1"/>
  <c r="BT637" i="1"/>
  <c r="BT644" i="1"/>
  <c r="BT651" i="1"/>
  <c r="BT647" i="1"/>
  <c r="BT632" i="1"/>
  <c r="BT635" i="1"/>
  <c r="BT634" i="1"/>
  <c r="BT630" i="1"/>
  <c r="BT636" i="1"/>
  <c r="BT645" i="1"/>
  <c r="BT642" i="1"/>
  <c r="BT641" i="1"/>
  <c r="AB839" i="1"/>
  <c r="CJ816" i="1" s="1"/>
  <c r="BF939" i="1"/>
  <c r="AB932" i="1"/>
  <c r="CJ931" i="1" s="1"/>
  <c r="BF908" i="1"/>
  <c r="BF911" i="1" s="1"/>
  <c r="CJ84" i="1"/>
  <c r="AB27" i="8"/>
  <c r="Z31" i="8"/>
  <c r="Z79" i="8" s="1"/>
  <c r="CJ641" i="1"/>
  <c r="CJ643" i="1"/>
  <c r="CJ638" i="1"/>
  <c r="CK682" i="1"/>
  <c r="CJ732" i="1"/>
  <c r="D30" i="11"/>
  <c r="CK815" i="1"/>
  <c r="CK673" i="1"/>
  <c r="BM276" i="1"/>
  <c r="CE264" i="1"/>
  <c r="BO307" i="1"/>
  <c r="CG293" i="1"/>
  <c r="BZ638" i="1"/>
  <c r="AJ632" i="1"/>
  <c r="BF629" i="1"/>
  <c r="AG268" i="1"/>
  <c r="BS259" i="1"/>
  <c r="BS265" i="1"/>
  <c r="BS271" i="1"/>
  <c r="BS280" i="1"/>
  <c r="BS260" i="1"/>
  <c r="BS266" i="1"/>
  <c r="BS275" i="1"/>
  <c r="BS270" i="1"/>
  <c r="BS261" i="1"/>
  <c r="BS267" i="1"/>
  <c r="BS276" i="1"/>
  <c r="BS274" i="1"/>
  <c r="BS262" i="1"/>
  <c r="BS268" i="1"/>
  <c r="BS277" i="1"/>
  <c r="BS269" i="1"/>
  <c r="BS257" i="1"/>
  <c r="BS263" i="1"/>
  <c r="BS272" i="1"/>
  <c r="BS278" i="1"/>
  <c r="BU293" i="1"/>
  <c r="BU298" i="1"/>
  <c r="BU311" i="1"/>
  <c r="BU306" i="1"/>
  <c r="BU295" i="1"/>
  <c r="BU300" i="1"/>
  <c r="BU301" i="1"/>
  <c r="BU292" i="1"/>
  <c r="BU297" i="1"/>
  <c r="BU307" i="1"/>
  <c r="BU305" i="1"/>
  <c r="BU294" i="1"/>
  <c r="BU299" i="1"/>
  <c r="BU308" i="1"/>
  <c r="BU296" i="1"/>
  <c r="BU302" i="1"/>
  <c r="BU289" i="1"/>
  <c r="BU288" i="1"/>
  <c r="BU309" i="1"/>
  <c r="BU303" i="1"/>
  <c r="CJ738" i="1"/>
  <c r="CJ78" i="1"/>
  <c r="AB777" i="1"/>
  <c r="CJ755" i="1" s="1"/>
  <c r="AB29" i="9"/>
  <c r="AC28" i="9"/>
  <c r="N31" i="8"/>
  <c r="N77" i="8" s="1"/>
  <c r="D11" i="11"/>
  <c r="CJ151" i="1"/>
  <c r="CJ133" i="1"/>
  <c r="CJ647" i="1"/>
  <c r="CK703" i="1"/>
  <c r="CJ88" i="1"/>
  <c r="CJ152" i="1"/>
  <c r="CJ142" i="1"/>
  <c r="CK200" i="1"/>
  <c r="CK359" i="1"/>
  <c r="CJ537" i="1"/>
  <c r="CJ631" i="1"/>
  <c r="CJ632" i="1"/>
  <c r="CJ639" i="1"/>
  <c r="CJ635" i="1"/>
  <c r="CK828" i="1"/>
  <c r="CK910" i="1"/>
  <c r="CK675" i="1"/>
  <c r="AB622" i="1"/>
  <c r="CJ605" i="1" s="1"/>
  <c r="AB9" i="8"/>
  <c r="CE258" i="1"/>
  <c r="BO301" i="1"/>
  <c r="CG288" i="1"/>
  <c r="BU310" i="1"/>
  <c r="BZ633" i="1"/>
  <c r="BC949" i="1"/>
  <c r="AF949" i="1"/>
  <c r="AF950" i="1" s="1"/>
  <c r="AV949" i="1"/>
  <c r="AJ949" i="1"/>
  <c r="AZ949" i="1"/>
  <c r="AK949" i="1"/>
  <c r="AH949" i="1"/>
  <c r="AH950" i="1" s="1"/>
  <c r="AN949" i="1"/>
  <c r="AO949" i="1"/>
  <c r="AL949" i="1"/>
  <c r="AL950" i="1" s="1"/>
  <c r="AM949" i="1"/>
  <c r="AR949" i="1"/>
  <c r="BD949" i="1"/>
  <c r="BE949" i="1"/>
  <c r="AQ949" i="1"/>
  <c r="AW949" i="1"/>
  <c r="AI949" i="1"/>
  <c r="AI950" i="1" s="1"/>
  <c r="AT949" i="1"/>
  <c r="AS949" i="1"/>
  <c r="AS950" i="1" s="1"/>
  <c r="AY949" i="1"/>
  <c r="AY950" i="1" s="1"/>
  <c r="BA949" i="1"/>
  <c r="AX949" i="1"/>
  <c r="AP949" i="1"/>
  <c r="AP950" i="1" s="1"/>
  <c r="BB949" i="1"/>
  <c r="BB950" i="1" s="1"/>
  <c r="AU949" i="1"/>
  <c r="AU950" i="1" s="1"/>
  <c r="BY262" i="1"/>
  <c r="BY271" i="1"/>
  <c r="BY257" i="1"/>
  <c r="BY277" i="1"/>
  <c r="BY264" i="1"/>
  <c r="BY272" i="1"/>
  <c r="BY265" i="1"/>
  <c r="BY278" i="1"/>
  <c r="BY266" i="1"/>
  <c r="BY273" i="1"/>
  <c r="BY263" i="1"/>
  <c r="BY279" i="1"/>
  <c r="BY268" i="1"/>
  <c r="BY274" i="1"/>
  <c r="BY261" i="1"/>
  <c r="BY280" i="1"/>
  <c r="BY258" i="1"/>
  <c r="BY269" i="1"/>
  <c r="BY259" i="1"/>
  <c r="BY275" i="1"/>
  <c r="BM261" i="1"/>
  <c r="BM271" i="1"/>
  <c r="BM262" i="1"/>
  <c r="BM277" i="1"/>
  <c r="BM263" i="1"/>
  <c r="BM272" i="1"/>
  <c r="BM260" i="1"/>
  <c r="BM278" i="1"/>
  <c r="BM265" i="1"/>
  <c r="BM273" i="1"/>
  <c r="BM268" i="1"/>
  <c r="BM279" i="1"/>
  <c r="BM267" i="1"/>
  <c r="BM274" i="1"/>
  <c r="BM258" i="1"/>
  <c r="BM280" i="1"/>
  <c r="BM257" i="1"/>
  <c r="BM269" i="1"/>
  <c r="BM275" i="1"/>
  <c r="BM266" i="1"/>
  <c r="CK608" i="1"/>
  <c r="E33" i="11"/>
  <c r="CK817" i="1"/>
  <c r="BN643" i="1"/>
  <c r="BN649" i="1"/>
  <c r="BN638" i="1"/>
  <c r="BN632" i="1"/>
  <c r="BN629" i="1"/>
  <c r="BN644" i="1"/>
  <c r="BN650" i="1"/>
  <c r="BN636" i="1"/>
  <c r="BN633" i="1"/>
  <c r="BN645" i="1"/>
  <c r="BN651" i="1"/>
  <c r="BN640" i="1"/>
  <c r="BN637" i="1"/>
  <c r="BN646" i="1"/>
  <c r="BN652" i="1"/>
  <c r="BN631" i="1"/>
  <c r="BN641" i="1"/>
  <c r="BN647" i="1"/>
  <c r="BN630" i="1"/>
  <c r="BN635" i="1"/>
  <c r="CJ72" i="1"/>
  <c r="AC30" i="9"/>
  <c r="AB27" i="9"/>
  <c r="Y31" i="9"/>
  <c r="Y85" i="9" s="1"/>
  <c r="CJ149" i="1"/>
  <c r="CJ135" i="1"/>
  <c r="CJ139" i="1"/>
  <c r="CJ138" i="1"/>
  <c r="CK350" i="1"/>
  <c r="CJ634" i="1"/>
  <c r="CJ644" i="1"/>
  <c r="CJ651" i="1"/>
  <c r="CJ640" i="1"/>
  <c r="CJ731" i="1"/>
  <c r="CJ725" i="1"/>
  <c r="CK356" i="1"/>
  <c r="CK757" i="1"/>
  <c r="D8" i="11"/>
  <c r="G8" i="11" s="1"/>
  <c r="CJ48" i="1"/>
  <c r="C31" i="8"/>
  <c r="C71" i="8" s="1"/>
  <c r="BY276" i="1"/>
  <c r="BM270" i="1"/>
  <c r="BS279" i="1"/>
  <c r="BO295" i="1"/>
  <c r="CA307" i="1"/>
  <c r="BU290" i="1"/>
  <c r="G31" i="8"/>
  <c r="G81" i="8" s="1"/>
  <c r="BN639" i="1"/>
  <c r="BZ648" i="1"/>
  <c r="BT643" i="1"/>
  <c r="AN632" i="1"/>
  <c r="BC289" i="1"/>
  <c r="BA289" i="1"/>
  <c r="AV289" i="1"/>
  <c r="AV291" i="1" s="1"/>
  <c r="AK289" i="1"/>
  <c r="AP289" i="1"/>
  <c r="AO289" i="1"/>
  <c r="AO291" i="1" s="1"/>
  <c r="AZ289" i="1"/>
  <c r="AH289" i="1"/>
  <c r="AH291" i="1" s="1"/>
  <c r="BE289" i="1"/>
  <c r="AG289" i="1"/>
  <c r="AG291" i="1" s="1"/>
  <c r="AN289" i="1"/>
  <c r="AN291" i="1" s="1"/>
  <c r="AI289" i="1"/>
  <c r="AI291" i="1" s="1"/>
  <c r="AL289" i="1"/>
  <c r="AL291" i="1" s="1"/>
  <c r="AS289" i="1"/>
  <c r="AM289" i="1"/>
  <c r="AR289" i="1"/>
  <c r="AR291" i="1" s="1"/>
  <c r="AX289" i="1"/>
  <c r="AX291" i="1" s="1"/>
  <c r="AQ289" i="1"/>
  <c r="AF289" i="1"/>
  <c r="AF291" i="1" s="1"/>
  <c r="AJ289" i="1"/>
  <c r="AW289" i="1"/>
  <c r="AW291" i="1" s="1"/>
  <c r="BD289" i="1"/>
  <c r="BD291" i="1" s="1"/>
  <c r="AU289" i="1"/>
  <c r="AU291" i="1" s="1"/>
  <c r="AT289" i="1"/>
  <c r="AT291" i="1" s="1"/>
  <c r="BB289" i="1"/>
  <c r="AY289" i="1"/>
  <c r="E29" i="11"/>
  <c r="CJ650" i="1"/>
  <c r="CJ645" i="1"/>
  <c r="CK672" i="1"/>
  <c r="CJ739" i="1"/>
  <c r="CJ722" i="1"/>
  <c r="CK834" i="1"/>
  <c r="CK832" i="1"/>
  <c r="BY267" i="1"/>
  <c r="BM259" i="1"/>
  <c r="BS273" i="1"/>
  <c r="BO289" i="1"/>
  <c r="CA301" i="1"/>
  <c r="BU291" i="1"/>
  <c r="BN634" i="1"/>
  <c r="BZ642" i="1"/>
  <c r="BT646" i="1"/>
  <c r="CK960" i="1"/>
  <c r="CJ352" i="1"/>
  <c r="CJ480" i="1"/>
  <c r="CJ475" i="1"/>
  <c r="CD95" i="1"/>
  <c r="BQ126" i="1"/>
  <c r="BX737" i="1"/>
  <c r="CB769" i="1"/>
  <c r="BJ764" i="1"/>
  <c r="BZ802" i="1"/>
  <c r="BN807" i="1"/>
  <c r="BT788" i="1"/>
  <c r="BL95" i="1"/>
  <c r="CH126" i="1"/>
  <c r="BL727" i="1"/>
  <c r="BL725" i="1"/>
  <c r="BL724" i="1"/>
  <c r="BL742" i="1"/>
  <c r="BR723" i="1"/>
  <c r="BR729" i="1"/>
  <c r="BR735" i="1"/>
  <c r="BR741" i="1"/>
  <c r="BR724" i="1"/>
  <c r="BR730" i="1"/>
  <c r="BR736" i="1"/>
  <c r="BR742" i="1"/>
  <c r="BX729" i="1"/>
  <c r="BX743" i="1"/>
  <c r="BX741" i="1"/>
  <c r="BX742" i="1"/>
  <c r="BX722" i="1"/>
  <c r="BX724" i="1"/>
  <c r="BX744" i="1"/>
  <c r="BX727" i="1"/>
  <c r="CD724" i="1"/>
  <c r="CD730" i="1"/>
  <c r="CD736" i="1"/>
  <c r="CD743" i="1"/>
  <c r="BJ754" i="1"/>
  <c r="BJ770" i="1"/>
  <c r="BJ774" i="1"/>
  <c r="BJ772" i="1"/>
  <c r="BJ753" i="1"/>
  <c r="BJ756" i="1"/>
  <c r="BJ773" i="1"/>
  <c r="BJ762" i="1"/>
  <c r="BJ757" i="1"/>
  <c r="BJ760" i="1"/>
  <c r="BJ776" i="1"/>
  <c r="BJ763" i="1"/>
  <c r="BJ759" i="1"/>
  <c r="BJ768" i="1"/>
  <c r="BJ766" i="1"/>
  <c r="BJ771" i="1"/>
  <c r="BP758" i="1"/>
  <c r="BP764" i="1"/>
  <c r="BP770" i="1"/>
  <c r="BP776" i="1"/>
  <c r="BP753" i="1"/>
  <c r="BP759" i="1"/>
  <c r="BP765" i="1"/>
  <c r="BP771" i="1"/>
  <c r="BP755" i="1"/>
  <c r="BP761" i="1"/>
  <c r="BP767" i="1"/>
  <c r="BP773" i="1"/>
  <c r="BP756" i="1"/>
  <c r="BP762" i="1"/>
  <c r="BP768" i="1"/>
  <c r="BP774" i="1"/>
  <c r="BV753" i="1"/>
  <c r="BV764" i="1"/>
  <c r="BV761" i="1"/>
  <c r="BV770" i="1"/>
  <c r="BV754" i="1"/>
  <c r="BV755" i="1"/>
  <c r="BV765" i="1"/>
  <c r="BV773" i="1"/>
  <c r="BV758" i="1"/>
  <c r="BV759" i="1"/>
  <c r="BV772" i="1"/>
  <c r="BV774" i="1"/>
  <c r="BV760" i="1"/>
  <c r="BV767" i="1"/>
  <c r="BV775" i="1"/>
  <c r="BV768" i="1"/>
  <c r="CB758" i="1"/>
  <c r="CB764" i="1"/>
  <c r="CB770" i="1"/>
  <c r="CB775" i="1"/>
  <c r="CB753" i="1"/>
  <c r="CB759" i="1"/>
  <c r="CB765" i="1"/>
  <c r="CB771" i="1"/>
  <c r="CB755" i="1"/>
  <c r="CB756" i="1"/>
  <c r="CB762" i="1"/>
  <c r="CB768" i="1"/>
  <c r="CB774" i="1"/>
  <c r="CH764" i="1"/>
  <c r="CH763" i="1"/>
  <c r="CH772" i="1"/>
  <c r="CH770" i="1"/>
  <c r="CH753" i="1"/>
  <c r="CH754" i="1"/>
  <c r="CH766" i="1"/>
  <c r="CH767" i="1"/>
  <c r="CH757" i="1"/>
  <c r="CH758" i="1"/>
  <c r="CH774" i="1"/>
  <c r="CH769" i="1"/>
  <c r="CH759" i="1"/>
  <c r="CH760" i="1"/>
  <c r="CH775" i="1"/>
  <c r="CH773" i="1"/>
  <c r="BN787" i="1"/>
  <c r="BN793" i="1"/>
  <c r="BN799" i="1"/>
  <c r="BN805" i="1"/>
  <c r="BN788" i="1"/>
  <c r="BN794" i="1"/>
  <c r="BN800" i="1"/>
  <c r="BN806" i="1"/>
  <c r="BN784" i="1"/>
  <c r="BN790" i="1"/>
  <c r="BN796" i="1"/>
  <c r="BN802" i="1"/>
  <c r="BN785" i="1"/>
  <c r="BN791" i="1"/>
  <c r="BN797" i="1"/>
  <c r="BN803" i="1"/>
  <c r="BT797" i="1"/>
  <c r="BT803" i="1"/>
  <c r="BT789" i="1"/>
  <c r="BT792" i="1"/>
  <c r="BT798" i="1"/>
  <c r="BT804" i="1"/>
  <c r="BT793" i="1"/>
  <c r="BT806" i="1"/>
  <c r="BT791" i="1"/>
  <c r="BT800" i="1"/>
  <c r="BT790" i="1"/>
  <c r="BT805" i="1"/>
  <c r="BT795" i="1"/>
  <c r="BT801" i="1"/>
  <c r="BT794" i="1"/>
  <c r="BT807" i="1"/>
  <c r="BZ788" i="1"/>
  <c r="BZ794" i="1"/>
  <c r="BZ800" i="1"/>
  <c r="BZ806" i="1"/>
  <c r="BZ789" i="1"/>
  <c r="BZ795" i="1"/>
  <c r="BZ801" i="1"/>
  <c r="BZ807" i="1"/>
  <c r="BZ785" i="1"/>
  <c r="BZ791" i="1"/>
  <c r="BZ797" i="1"/>
  <c r="BZ803" i="1"/>
  <c r="BZ786" i="1"/>
  <c r="BZ792" i="1"/>
  <c r="BZ798" i="1"/>
  <c r="BZ804" i="1"/>
  <c r="CF798" i="1"/>
  <c r="CF804" i="1"/>
  <c r="CF792" i="1"/>
  <c r="CF806" i="1"/>
  <c r="CF786" i="1"/>
  <c r="CF799" i="1"/>
  <c r="CF785" i="1"/>
  <c r="CF795" i="1"/>
  <c r="CF794" i="1"/>
  <c r="CF801" i="1"/>
  <c r="CF793" i="1"/>
  <c r="CF807" i="1"/>
  <c r="CF796" i="1"/>
  <c r="CF802" i="1"/>
  <c r="CF784" i="1"/>
  <c r="CF791" i="1"/>
  <c r="BR820" i="1"/>
  <c r="BR819" i="1"/>
  <c r="BR825" i="1"/>
  <c r="BX829" i="1"/>
  <c r="BX832" i="1"/>
  <c r="BN888" i="1"/>
  <c r="BN880" i="1"/>
  <c r="BN879" i="1"/>
  <c r="BN883" i="1"/>
  <c r="BN884" i="1"/>
  <c r="BN887" i="1"/>
  <c r="BN890" i="1"/>
  <c r="BN885" i="1"/>
  <c r="BN891" i="1"/>
  <c r="BN898" i="1"/>
  <c r="BT886" i="1"/>
  <c r="BT882" i="1"/>
  <c r="BT894" i="1"/>
  <c r="BT900" i="1"/>
  <c r="BT884" i="1"/>
  <c r="BT891" i="1"/>
  <c r="BT899" i="1"/>
  <c r="BT881" i="1"/>
  <c r="BT893" i="1"/>
  <c r="BT878" i="1"/>
  <c r="BT883" i="1"/>
  <c r="BT897" i="1"/>
  <c r="BZ887" i="1"/>
  <c r="BZ892" i="1"/>
  <c r="BZ900" i="1"/>
  <c r="BZ879" i="1"/>
  <c r="BZ893" i="1"/>
  <c r="BZ884" i="1"/>
  <c r="BZ883" i="1"/>
  <c r="BZ895" i="1"/>
  <c r="BZ890" i="1"/>
  <c r="BZ896" i="1"/>
  <c r="CF887" i="1"/>
  <c r="CF879" i="1"/>
  <c r="CF884" i="1"/>
  <c r="CF896" i="1"/>
  <c r="CF881" i="1"/>
  <c r="CF886" i="1"/>
  <c r="CF899" i="1"/>
  <c r="CF885" i="1"/>
  <c r="CF895" i="1"/>
  <c r="CF900" i="1"/>
  <c r="CF880" i="1"/>
  <c r="CF892" i="1"/>
  <c r="BL913" i="1"/>
  <c r="BL922" i="1"/>
  <c r="BR911" i="1"/>
  <c r="BR908" i="1"/>
  <c r="BR927" i="1"/>
  <c r="BR931" i="1"/>
  <c r="BX913" i="1"/>
  <c r="BX916" i="1"/>
  <c r="BX917" i="1"/>
  <c r="CD911" i="1"/>
  <c r="CD922" i="1"/>
  <c r="BO941" i="1"/>
  <c r="BO946" i="1"/>
  <c r="BO952" i="1"/>
  <c r="BO939" i="1"/>
  <c r="BO955" i="1"/>
  <c r="BO940" i="1"/>
  <c r="BO959" i="1"/>
  <c r="BU949" i="1"/>
  <c r="BU957" i="1"/>
  <c r="BU958" i="1"/>
  <c r="BU945" i="1"/>
  <c r="BU960" i="1"/>
  <c r="BU951" i="1"/>
  <c r="CA941" i="1"/>
  <c r="CA955" i="1"/>
  <c r="CA939" i="1"/>
  <c r="CA954" i="1"/>
  <c r="CA945" i="1"/>
  <c r="CA946" i="1"/>
  <c r="CG948" i="1"/>
  <c r="CG951" i="1"/>
  <c r="CG952" i="1"/>
  <c r="CG958" i="1"/>
  <c r="CG940" i="1"/>
  <c r="CG941" i="1"/>
  <c r="BJ17" i="1"/>
  <c r="BJ32" i="1"/>
  <c r="BJ26" i="1"/>
  <c r="BJ21" i="1"/>
  <c r="BJ30" i="1"/>
  <c r="BJ13" i="1"/>
  <c r="BJ27" i="1"/>
  <c r="BJ28" i="1"/>
  <c r="BJ22" i="1"/>
  <c r="BP25" i="1"/>
  <c r="BP11" i="1"/>
  <c r="BP24" i="1"/>
  <c r="BP20" i="1"/>
  <c r="BP26" i="1"/>
  <c r="BP13" i="1"/>
  <c r="BP29" i="1"/>
  <c r="BP14" i="1"/>
  <c r="BP30" i="1"/>
  <c r="BV17" i="1"/>
  <c r="BV26" i="1"/>
  <c r="BV18" i="1"/>
  <c r="BV32" i="1"/>
  <c r="BV14" i="1"/>
  <c r="BV10" i="1"/>
  <c r="BV19" i="1"/>
  <c r="BV12" i="1"/>
  <c r="BV27" i="1"/>
  <c r="CB25" i="1"/>
  <c r="CB15" i="1"/>
  <c r="CB24" i="1"/>
  <c r="CB18" i="1"/>
  <c r="CB26" i="1"/>
  <c r="CB13" i="1"/>
  <c r="CB10" i="1"/>
  <c r="CB17" i="1"/>
  <c r="CB19" i="1"/>
  <c r="CH13" i="1"/>
  <c r="CH24" i="1"/>
  <c r="CH32" i="1"/>
  <c r="CH26" i="1"/>
  <c r="CH18" i="1"/>
  <c r="CH10" i="1"/>
  <c r="CH22" i="1"/>
  <c r="CH11" i="1"/>
  <c r="CH28" i="1"/>
  <c r="BN45" i="1"/>
  <c r="BN53" i="1"/>
  <c r="BN59" i="1"/>
  <c r="BN63" i="1"/>
  <c r="BN42" i="1"/>
  <c r="BN50" i="1"/>
  <c r="BN58" i="1"/>
  <c r="BN43" i="1"/>
  <c r="BN54" i="1"/>
  <c r="BN49" i="1"/>
  <c r="BN46" i="1"/>
  <c r="BN57" i="1"/>
  <c r="BN47" i="1"/>
  <c r="BN51" i="1"/>
  <c r="BN40" i="1"/>
  <c r="BN52" i="1"/>
  <c r="BN61" i="1"/>
  <c r="BN41" i="1"/>
  <c r="BN55" i="1"/>
  <c r="BN62" i="1"/>
  <c r="BT51" i="1"/>
  <c r="BT58" i="1"/>
  <c r="BT47" i="1"/>
  <c r="BT49" i="1"/>
  <c r="BT50" i="1"/>
  <c r="BT54" i="1"/>
  <c r="BT63" i="1"/>
  <c r="BT40" i="1"/>
  <c r="BT61" i="1"/>
  <c r="BT43" i="1"/>
  <c r="BT45" i="1"/>
  <c r="BT62" i="1"/>
  <c r="BT48" i="1"/>
  <c r="BT55" i="1"/>
  <c r="BT42" i="1"/>
  <c r="BT56" i="1"/>
  <c r="BT44" i="1"/>
  <c r="BT46" i="1"/>
  <c r="BT59" i="1"/>
  <c r="BT53" i="1"/>
  <c r="BZ41" i="1"/>
  <c r="BZ47" i="1"/>
  <c r="BZ56" i="1"/>
  <c r="BZ51" i="1"/>
  <c r="BZ40" i="1"/>
  <c r="BZ49" i="1"/>
  <c r="BZ58" i="1"/>
  <c r="BZ63" i="1"/>
  <c r="BZ43" i="1"/>
  <c r="BZ54" i="1"/>
  <c r="BZ59" i="1"/>
  <c r="BZ45" i="1"/>
  <c r="BZ50" i="1"/>
  <c r="BZ46" i="1"/>
  <c r="BZ61" i="1"/>
  <c r="BZ53" i="1"/>
  <c r="BZ60" i="1"/>
  <c r="BZ42" i="1"/>
  <c r="BZ55" i="1"/>
  <c r="BZ48" i="1"/>
  <c r="CF40" i="1"/>
  <c r="CF55" i="1"/>
  <c r="CF63" i="1"/>
  <c r="CF58" i="1"/>
  <c r="CF44" i="1"/>
  <c r="CF59" i="1"/>
  <c r="CF48" i="1"/>
  <c r="CF50" i="1"/>
  <c r="CF61" i="1"/>
  <c r="CF46" i="1"/>
  <c r="CF41" i="1"/>
  <c r="CF53" i="1"/>
  <c r="CF42" i="1"/>
  <c r="CF49" i="1"/>
  <c r="CF52" i="1"/>
  <c r="CF43" i="1"/>
  <c r="CF54" i="1"/>
  <c r="CF57" i="1"/>
  <c r="CF47" i="1"/>
  <c r="CF60" i="1"/>
  <c r="BJ126" i="1"/>
  <c r="CC126" i="1"/>
  <c r="CB14" i="1"/>
  <c r="BP15" i="1"/>
  <c r="BJ12" i="1"/>
  <c r="BV30" i="1"/>
  <c r="BZ44" i="1"/>
  <c r="BN48" i="1"/>
  <c r="CF56" i="1"/>
  <c r="CB20" i="1"/>
  <c r="BP16" i="1"/>
  <c r="BV28" i="1"/>
  <c r="BN44" i="1"/>
  <c r="BT57" i="1"/>
  <c r="CF62" i="1"/>
  <c r="BU727" i="1"/>
  <c r="BU734" i="1"/>
  <c r="BU739" i="1"/>
  <c r="BU735" i="1"/>
  <c r="BU722" i="1"/>
  <c r="BU728" i="1"/>
  <c r="BU737" i="1"/>
  <c r="BU736" i="1"/>
  <c r="CG727" i="1"/>
  <c r="CG736" i="1"/>
  <c r="CG744" i="1"/>
  <c r="CG734" i="1"/>
  <c r="CG722" i="1"/>
  <c r="CG728" i="1"/>
  <c r="CG738" i="1"/>
  <c r="CG745" i="1"/>
  <c r="BM758" i="1"/>
  <c r="BM763" i="1"/>
  <c r="BM774" i="1"/>
  <c r="BM776" i="1"/>
  <c r="BM753" i="1"/>
  <c r="BM759" i="1"/>
  <c r="BM766" i="1"/>
  <c r="BM775" i="1"/>
  <c r="BM756" i="1"/>
  <c r="BM762" i="1"/>
  <c r="BM771" i="1"/>
  <c r="BM768" i="1"/>
  <c r="BS769" i="1"/>
  <c r="BS759" i="1"/>
  <c r="BS773" i="1"/>
  <c r="BS764" i="1"/>
  <c r="BS763" i="1"/>
  <c r="BS754" i="1"/>
  <c r="BS762" i="1"/>
  <c r="BS753" i="1"/>
  <c r="BS760" i="1"/>
  <c r="BS755" i="1"/>
  <c r="BS771" i="1"/>
  <c r="BS767" i="1"/>
  <c r="BS761" i="1"/>
  <c r="BS758" i="1"/>
  <c r="BS775" i="1"/>
  <c r="BS768" i="1"/>
  <c r="BY758" i="1"/>
  <c r="BY765" i="1"/>
  <c r="BY767" i="1"/>
  <c r="BY775" i="1"/>
  <c r="BY753" i="1"/>
  <c r="BY759" i="1"/>
  <c r="BY769" i="1"/>
  <c r="BY768" i="1"/>
  <c r="CE753" i="1"/>
  <c r="CE754" i="1"/>
  <c r="CE770" i="1"/>
  <c r="CE772" i="1"/>
  <c r="CE755" i="1"/>
  <c r="CE756" i="1"/>
  <c r="CE757" i="1"/>
  <c r="CE774" i="1"/>
  <c r="CE768" i="1"/>
  <c r="CE762" i="1"/>
  <c r="CE765" i="1"/>
  <c r="CE776" i="1"/>
  <c r="CE763" i="1"/>
  <c r="CE769" i="1"/>
  <c r="CE766" i="1"/>
  <c r="CE758" i="1"/>
  <c r="BK786" i="1"/>
  <c r="BK784" i="1"/>
  <c r="BK791" i="1"/>
  <c r="BK797" i="1"/>
  <c r="BK804" i="1"/>
  <c r="BK785" i="1"/>
  <c r="BK792" i="1"/>
  <c r="BK801" i="1"/>
  <c r="BK799" i="1"/>
  <c r="BK788" i="1"/>
  <c r="BK794" i="1"/>
  <c r="BK798" i="1"/>
  <c r="BK806" i="1"/>
  <c r="BK789" i="1"/>
  <c r="BK795" i="1"/>
  <c r="BK802" i="1"/>
  <c r="BK807" i="1"/>
  <c r="BQ784" i="1"/>
  <c r="BQ794" i="1"/>
  <c r="BQ802" i="1"/>
  <c r="BQ785" i="1"/>
  <c r="BQ795" i="1"/>
  <c r="BQ803" i="1"/>
  <c r="BQ789" i="1"/>
  <c r="BQ797" i="1"/>
  <c r="BQ807" i="1"/>
  <c r="BQ790" i="1"/>
  <c r="BQ800" i="1"/>
  <c r="BW784" i="1"/>
  <c r="BW790" i="1"/>
  <c r="BW796" i="1"/>
  <c r="BW801" i="1"/>
  <c r="BW785" i="1"/>
  <c r="BW791" i="1"/>
  <c r="BW800" i="1"/>
  <c r="BW798" i="1"/>
  <c r="BW787" i="1"/>
  <c r="BW793" i="1"/>
  <c r="BW799" i="1"/>
  <c r="BW805" i="1"/>
  <c r="BW788" i="1"/>
  <c r="BW794" i="1"/>
  <c r="BW803" i="1"/>
  <c r="BW806" i="1"/>
  <c r="CC788" i="1"/>
  <c r="CC796" i="1"/>
  <c r="CC806" i="1"/>
  <c r="CC789" i="1"/>
  <c r="CC797" i="1"/>
  <c r="CC807" i="1"/>
  <c r="CC791" i="1"/>
  <c r="CC801" i="1"/>
  <c r="CC784" i="1"/>
  <c r="CC794" i="1"/>
  <c r="CC802" i="1"/>
  <c r="BF661" i="1"/>
  <c r="BA632" i="1"/>
  <c r="BM42" i="1"/>
  <c r="BM45" i="1"/>
  <c r="BM54" i="1"/>
  <c r="BM53" i="1"/>
  <c r="BM41" i="1"/>
  <c r="BM52" i="1"/>
  <c r="BM51" i="1"/>
  <c r="BM57" i="1"/>
  <c r="BM43" i="1"/>
  <c r="BM61" i="1"/>
  <c r="BS44" i="1"/>
  <c r="BS42" i="1"/>
  <c r="BS51" i="1"/>
  <c r="BS63" i="1"/>
  <c r="BS43" i="1"/>
  <c r="BS54" i="1"/>
  <c r="BS53" i="1"/>
  <c r="BS47" i="1"/>
  <c r="BS62" i="1"/>
  <c r="BY44" i="1"/>
  <c r="BY45" i="1"/>
  <c r="BY53" i="1"/>
  <c r="BY56" i="1"/>
  <c r="BY41" i="1"/>
  <c r="BY54" i="1"/>
  <c r="BY63" i="1"/>
  <c r="BY49" i="1"/>
  <c r="BY47" i="1"/>
  <c r="BY61" i="1"/>
  <c r="CE40" i="1"/>
  <c r="CE43" i="1"/>
  <c r="CE51" i="1"/>
  <c r="CE61" i="1"/>
  <c r="CE41" i="1"/>
  <c r="CE53" i="1"/>
  <c r="CE60" i="1"/>
  <c r="CE44" i="1"/>
  <c r="CE56" i="1"/>
  <c r="CE49" i="1"/>
  <c r="CE62" i="1"/>
  <c r="AK911" i="1"/>
  <c r="BX32" i="1"/>
  <c r="BX10" i="1"/>
  <c r="BX22" i="1"/>
  <c r="BL19" i="1"/>
  <c r="BL28" i="1"/>
  <c r="CD31" i="1"/>
  <c r="CD24" i="1"/>
  <c r="BR30" i="1"/>
  <c r="BR23" i="1"/>
  <c r="CH59" i="1"/>
  <c r="BV63" i="1"/>
  <c r="BJ63" i="1"/>
  <c r="BJ52" i="1"/>
  <c r="CB60" i="1"/>
  <c r="BY50" i="1"/>
  <c r="BM59" i="1"/>
  <c r="BP46" i="1"/>
  <c r="CE50" i="1"/>
  <c r="BS55" i="1"/>
  <c r="BY43" i="1"/>
  <c r="BM47" i="1"/>
  <c r="CE47" i="1"/>
  <c r="BS49" i="1"/>
  <c r="BL16" i="1"/>
  <c r="BL23" i="1"/>
  <c r="BL18" i="1"/>
  <c r="BL13" i="1"/>
  <c r="BL24" i="1"/>
  <c r="BL29" i="1"/>
  <c r="BL11" i="1"/>
  <c r="BR11" i="1"/>
  <c r="BR17" i="1"/>
  <c r="BR27" i="1"/>
  <c r="BR31" i="1"/>
  <c r="BR10" i="1"/>
  <c r="BR26" i="1"/>
  <c r="BR24" i="1"/>
  <c r="BR32" i="1"/>
  <c r="BX16" i="1"/>
  <c r="BX25" i="1"/>
  <c r="BX9" i="1"/>
  <c r="BX17" i="1"/>
  <c r="CD11" i="1"/>
  <c r="CD25" i="1"/>
  <c r="CD16" i="1"/>
  <c r="CD29" i="1"/>
  <c r="CD14" i="1"/>
  <c r="CD22" i="1"/>
  <c r="CD30" i="1"/>
  <c r="BJ45" i="1"/>
  <c r="BJ53" i="1"/>
  <c r="BJ59" i="1"/>
  <c r="BJ61" i="1"/>
  <c r="BJ44" i="1"/>
  <c r="BJ54" i="1"/>
  <c r="BJ51" i="1"/>
  <c r="BJ41" i="1"/>
  <c r="BJ49" i="1"/>
  <c r="BJ50" i="1"/>
  <c r="BP40" i="1"/>
  <c r="BP55" i="1"/>
  <c r="BP63" i="1"/>
  <c r="BP51" i="1"/>
  <c r="BP50" i="1"/>
  <c r="BP61" i="1"/>
  <c r="BP43" i="1"/>
  <c r="BP49" i="1"/>
  <c r="BP59" i="1"/>
  <c r="BP58" i="1"/>
  <c r="BP47" i="1"/>
  <c r="BP54" i="1"/>
  <c r="BV41" i="1"/>
  <c r="BV47" i="1"/>
  <c r="BV56" i="1"/>
  <c r="BV61" i="1"/>
  <c r="BV43" i="1"/>
  <c r="BV53" i="1"/>
  <c r="BV59" i="1"/>
  <c r="BV40" i="1"/>
  <c r="BV52" i="1"/>
  <c r="BV60" i="1"/>
  <c r="CB49" i="1"/>
  <c r="CB58" i="1"/>
  <c r="CB53" i="1"/>
  <c r="CB46" i="1"/>
  <c r="CB40" i="1"/>
  <c r="CB50" i="1"/>
  <c r="CB61" i="1"/>
  <c r="CB51" i="1"/>
  <c r="CB52" i="1"/>
  <c r="CB63" i="1"/>
  <c r="CH43" i="1"/>
  <c r="CH52" i="1"/>
  <c r="CH58" i="1"/>
  <c r="CH62" i="1"/>
  <c r="CH41" i="1"/>
  <c r="CH40" i="1"/>
  <c r="CH51" i="1"/>
  <c r="CH48" i="1"/>
  <c r="CH50" i="1"/>
  <c r="BN12" i="1"/>
  <c r="BN16" i="1"/>
  <c r="BN21" i="1"/>
  <c r="BN28" i="1"/>
  <c r="BZ11" i="1"/>
  <c r="BZ19" i="1"/>
  <c r="BZ22" i="1"/>
  <c r="BZ32" i="1"/>
  <c r="BL40" i="1"/>
  <c r="BL50" i="1"/>
  <c r="BR40" i="1"/>
  <c r="BR44" i="1"/>
  <c r="BX51" i="1"/>
  <c r="BX41" i="1"/>
  <c r="CD40" i="1"/>
  <c r="CD53" i="1"/>
  <c r="AL725" i="1"/>
  <c r="AM392" i="1"/>
  <c r="BK14" i="1"/>
  <c r="BK22" i="1"/>
  <c r="BQ14" i="1"/>
  <c r="BQ15" i="1"/>
  <c r="BW12" i="1"/>
  <c r="BW23" i="1"/>
  <c r="CC22" i="1"/>
  <c r="CC30" i="1"/>
  <c r="CI13" i="1"/>
  <c r="CI19" i="1"/>
  <c r="BO44" i="1"/>
  <c r="BO43" i="1"/>
  <c r="BO55" i="1"/>
  <c r="BU44" i="1"/>
  <c r="BU49" i="1"/>
  <c r="BU61" i="1"/>
  <c r="CA40" i="1"/>
  <c r="CA44" i="1"/>
  <c r="CA56" i="1"/>
  <c r="CG40" i="1"/>
  <c r="CG47" i="1"/>
  <c r="CG62" i="1"/>
  <c r="AB62" i="8"/>
  <c r="AB62" i="9"/>
  <c r="AQ516" i="1"/>
  <c r="AC61" i="9"/>
  <c r="AB60" i="9"/>
  <c r="BC911" i="1"/>
  <c r="AQ942" i="1"/>
  <c r="AW942" i="1"/>
  <c r="BD942" i="1"/>
  <c r="BG754" i="1"/>
  <c r="AJ237" i="1"/>
  <c r="BG722" i="1"/>
  <c r="BG724" i="1"/>
  <c r="AP694" i="1"/>
  <c r="AP764" i="1"/>
  <c r="BG692" i="1"/>
  <c r="AM694" i="1"/>
  <c r="BF701" i="1"/>
  <c r="BG701" i="1"/>
  <c r="BF631" i="1"/>
  <c r="BD322" i="1"/>
  <c r="AJ322" i="1"/>
  <c r="AU82" i="1"/>
  <c r="AF446" i="1"/>
  <c r="AS446" i="1"/>
  <c r="AT446" i="1"/>
  <c r="AW113" i="1"/>
  <c r="AO415" i="1"/>
  <c r="AQ919" i="1"/>
  <c r="AN51" i="1"/>
  <c r="AP113" i="1"/>
  <c r="AQ823" i="1"/>
  <c r="AW359" i="1"/>
  <c r="AW361" i="1" s="1"/>
  <c r="AX359" i="1"/>
  <c r="AX361" i="1" s="1"/>
  <c r="AY359" i="1"/>
  <c r="AY361" i="1" s="1"/>
  <c r="AL359" i="1"/>
  <c r="BB359" i="1"/>
  <c r="AS359" i="1"/>
  <c r="AS361" i="1" s="1"/>
  <c r="AI359" i="1"/>
  <c r="AI361" i="1" s="1"/>
  <c r="AQ359" i="1"/>
  <c r="AQ361" i="1" s="1"/>
  <c r="AG359" i="1"/>
  <c r="AG361" i="1" s="1"/>
  <c r="AM359" i="1"/>
  <c r="AM361" i="1" s="1"/>
  <c r="AH359" i="1"/>
  <c r="AT359" i="1"/>
  <c r="AT361" i="1" s="1"/>
  <c r="AO359" i="1"/>
  <c r="AO361" i="1" s="1"/>
  <c r="BE359" i="1"/>
  <c r="BE361" i="1" s="1"/>
  <c r="AU660" i="1"/>
  <c r="AJ660" i="1"/>
  <c r="BB660" i="1"/>
  <c r="AH660" i="1"/>
  <c r="AX660" i="1"/>
  <c r="AX663" i="1" s="1"/>
  <c r="AJ855" i="1"/>
  <c r="AJ857" i="1" s="1"/>
  <c r="AT855" i="1"/>
  <c r="AS855" i="1"/>
  <c r="AS857" i="1" s="1"/>
  <c r="AK855" i="1"/>
  <c r="AK857" i="1" s="1"/>
  <c r="AN855" i="1"/>
  <c r="AF855" i="1"/>
  <c r="AF857" i="1" s="1"/>
  <c r="AG855" i="1"/>
  <c r="AH855" i="1"/>
  <c r="AO855" i="1"/>
  <c r="AR855" i="1"/>
  <c r="AW855" i="1"/>
  <c r="BE855" i="1"/>
  <c r="BE857" i="1" s="1"/>
  <c r="BC855" i="1"/>
  <c r="BA855" i="1"/>
  <c r="BA857" i="1" s="1"/>
  <c r="AZ855" i="1"/>
  <c r="BB855" i="1"/>
  <c r="BB857" i="1" s="1"/>
  <c r="AV764" i="1"/>
  <c r="BG661" i="1"/>
  <c r="AM609" i="1"/>
  <c r="BE601" i="1"/>
  <c r="BA485" i="1"/>
  <c r="AP260" i="1"/>
  <c r="BG234" i="1"/>
  <c r="BE446" i="1"/>
  <c r="AU43" i="1"/>
  <c r="BG443" i="1"/>
  <c r="AY446" i="1"/>
  <c r="AX826" i="1"/>
  <c r="BC41" i="1"/>
  <c r="BC43" i="1" s="1"/>
  <c r="BA41" i="1"/>
  <c r="AK41" i="1"/>
  <c r="AK43" i="1" s="1"/>
  <c r="AP41" i="1"/>
  <c r="AP43" i="1" s="1"/>
  <c r="AV41" i="1"/>
  <c r="AV43" i="1" s="1"/>
  <c r="AR41" i="1"/>
  <c r="BB41" i="1"/>
  <c r="AL41" i="1"/>
  <c r="AS41" i="1"/>
  <c r="AF41" i="1"/>
  <c r="AF43" i="1" s="1"/>
  <c r="AW41" i="1"/>
  <c r="AK165" i="1"/>
  <c r="AV165" i="1"/>
  <c r="BC165" i="1"/>
  <c r="BC167" i="1" s="1"/>
  <c r="BA165" i="1"/>
  <c r="BA167" i="1" s="1"/>
  <c r="BB165" i="1"/>
  <c r="BB167" i="1" s="1"/>
  <c r="AP165" i="1"/>
  <c r="AP167" i="1" s="1"/>
  <c r="AX599" i="1"/>
  <c r="AX601" i="1" s="1"/>
  <c r="AW599" i="1"/>
  <c r="AW601" i="1" s="1"/>
  <c r="AS599" i="1"/>
  <c r="AS601" i="1" s="1"/>
  <c r="AH599" i="1"/>
  <c r="AH601" i="1" s="1"/>
  <c r="AL599" i="1"/>
  <c r="AL601" i="1" s="1"/>
  <c r="AN599" i="1"/>
  <c r="AN601" i="1" s="1"/>
  <c r="BC599" i="1"/>
  <c r="BD599" i="1"/>
  <c r="BD601" i="1" s="1"/>
  <c r="BB599" i="1"/>
  <c r="BB601" i="1" s="1"/>
  <c r="AR599" i="1"/>
  <c r="BA942" i="1"/>
  <c r="BB880" i="1"/>
  <c r="AZ942" i="1"/>
  <c r="AO826" i="1"/>
  <c r="AU601" i="1"/>
  <c r="AV570" i="1"/>
  <c r="BF567" i="1"/>
  <c r="BC570" i="1"/>
  <c r="AU570" i="1"/>
  <c r="AY322" i="1"/>
  <c r="AU299" i="1"/>
  <c r="AT299" i="1"/>
  <c r="AP268" i="1"/>
  <c r="AQ601" i="1"/>
  <c r="BE539" i="1"/>
  <c r="AX350" i="1"/>
  <c r="AX353" i="1" s="1"/>
  <c r="AK350" i="1"/>
  <c r="AY350" i="1"/>
  <c r="AY353" i="1" s="1"/>
  <c r="AS350" i="1"/>
  <c r="BE350" i="1"/>
  <c r="BE353" i="1" s="1"/>
  <c r="AI350" i="1"/>
  <c r="AI353" i="1" s="1"/>
  <c r="AU350" i="1"/>
  <c r="AU353" i="1" s="1"/>
  <c r="AP350" i="1"/>
  <c r="AP353" i="1" s="1"/>
  <c r="BB420" i="1"/>
  <c r="BB423" i="1" s="1"/>
  <c r="AL420" i="1"/>
  <c r="AL423" i="1" s="1"/>
  <c r="AQ420" i="1"/>
  <c r="AI420" i="1"/>
  <c r="AN420" i="1"/>
  <c r="BD420" i="1"/>
  <c r="AT420" i="1"/>
  <c r="AT423" i="1" s="1"/>
  <c r="AF420" i="1"/>
  <c r="AV576" i="1"/>
  <c r="BE576" i="1"/>
  <c r="AR576" i="1"/>
  <c r="AS576" i="1"/>
  <c r="AW576" i="1"/>
  <c r="BA576" i="1"/>
  <c r="AK576" i="1"/>
  <c r="BD576" i="1"/>
  <c r="AO576" i="1"/>
  <c r="AJ576" i="1"/>
  <c r="AG576" i="1"/>
  <c r="AN576" i="1"/>
  <c r="AJ700" i="1"/>
  <c r="AU700" i="1"/>
  <c r="AX700" i="1"/>
  <c r="AM700" i="1"/>
  <c r="AM702" i="1" s="1"/>
  <c r="AQ694" i="1"/>
  <c r="BG785" i="1"/>
  <c r="AO609" i="1"/>
  <c r="AJ601" i="1"/>
  <c r="BF569" i="1"/>
  <c r="BG567" i="1"/>
  <c r="BG536" i="1"/>
  <c r="AW570" i="1"/>
  <c r="BF296" i="1"/>
  <c r="BA260" i="1"/>
  <c r="BF258" i="1"/>
  <c r="AI144" i="1"/>
  <c r="AK74" i="1"/>
  <c r="AI82" i="1"/>
  <c r="BD204" i="1"/>
  <c r="BD206" i="1" s="1"/>
  <c r="AS204" i="1"/>
  <c r="AG204" i="1"/>
  <c r="AW204" i="1"/>
  <c r="AW206" i="1" s="1"/>
  <c r="AK204" i="1"/>
  <c r="BA204" i="1"/>
  <c r="BA206" i="1" s="1"/>
  <c r="AO204" i="1"/>
  <c r="AO206" i="1" s="1"/>
  <c r="BE204" i="1"/>
  <c r="AX568" i="1"/>
  <c r="AX570" i="1" s="1"/>
  <c r="AR568" i="1"/>
  <c r="AR570" i="1" s="1"/>
  <c r="AH568" i="1"/>
  <c r="AH570" i="1" s="1"/>
  <c r="AM568" i="1"/>
  <c r="AM570" i="1" s="1"/>
  <c r="AZ601" i="1"/>
  <c r="BG569" i="1"/>
  <c r="BB570" i="1"/>
  <c r="AZ446" i="1"/>
  <c r="BG444" i="1"/>
  <c r="BB268" i="1"/>
  <c r="AS911" i="1"/>
  <c r="AJ849" i="1"/>
  <c r="AZ818" i="1"/>
  <c r="AQ390" i="1"/>
  <c r="AQ392" i="1" s="1"/>
  <c r="BD390" i="1"/>
  <c r="AY390" i="1"/>
  <c r="AY392" i="1" s="1"/>
  <c r="BA390" i="1"/>
  <c r="BA392" i="1" s="1"/>
  <c r="AS390" i="1"/>
  <c r="AS392" i="1" s="1"/>
  <c r="AN390" i="1"/>
  <c r="AN392" i="1" s="1"/>
  <c r="AI390" i="1"/>
  <c r="AI392" i="1" s="1"/>
  <c r="AF390" i="1"/>
  <c r="AV390" i="1"/>
  <c r="AV392" i="1" s="1"/>
  <c r="BC755" i="1"/>
  <c r="BB755" i="1"/>
  <c r="AH755" i="1"/>
  <c r="AG755" i="1"/>
  <c r="AG756" i="1" s="1"/>
  <c r="AL755" i="1"/>
  <c r="AL756" i="1" s="1"/>
  <c r="AX755" i="1"/>
  <c r="AX756" i="1" s="1"/>
  <c r="AN755" i="1"/>
  <c r="AP755" i="1"/>
  <c r="AP756" i="1" s="1"/>
  <c r="AV755" i="1"/>
  <c r="AW755" i="1"/>
  <c r="AW756" i="1" s="1"/>
  <c r="BA755" i="1"/>
  <c r="BA756" i="1" s="1"/>
  <c r="BD755" i="1"/>
  <c r="BD756" i="1" s="1"/>
  <c r="AS755" i="1"/>
  <c r="AS756" i="1" s="1"/>
  <c r="BC823" i="1"/>
  <c r="BD823" i="1"/>
  <c r="BD826" i="1" s="1"/>
  <c r="AN823" i="1"/>
  <c r="AN826" i="1" s="1"/>
  <c r="AK823" i="1"/>
  <c r="AS823" i="1"/>
  <c r="AS826" i="1" s="1"/>
  <c r="AF823" i="1"/>
  <c r="BA823" i="1"/>
  <c r="AI823" i="1"/>
  <c r="AX105" i="1"/>
  <c r="AS299" i="1"/>
  <c r="AF82" i="1"/>
  <c r="BE423" i="1"/>
  <c r="AW392" i="1"/>
  <c r="AX51" i="1"/>
  <c r="CJ58" i="1"/>
  <c r="AB33" i="1"/>
  <c r="CJ18" i="1" s="1"/>
  <c r="CJ79" i="1"/>
  <c r="AJ454" i="1"/>
  <c r="AT454" i="1"/>
  <c r="AR330" i="1"/>
  <c r="AG12" i="1"/>
  <c r="AM12" i="1"/>
  <c r="AS12" i="1"/>
  <c r="AY12" i="1"/>
  <c r="BE12" i="1"/>
  <c r="AI20" i="1"/>
  <c r="AO20" i="1"/>
  <c r="BA20" i="1"/>
  <c r="AG20" i="1"/>
  <c r="AB312" i="1"/>
  <c r="CJ300" i="1" s="1"/>
  <c r="AC312" i="1"/>
  <c r="E16" i="11" s="1"/>
  <c r="AW485" i="1"/>
  <c r="BA477" i="1"/>
  <c r="AY454" i="1"/>
  <c r="AH175" i="1"/>
  <c r="AC95" i="1"/>
  <c r="AC467" i="1"/>
  <c r="CK443" i="1" s="1"/>
  <c r="AB467" i="1"/>
  <c r="CJ445" i="1" s="1"/>
  <c r="AB529" i="1"/>
  <c r="CJ524" i="1" s="1"/>
  <c r="AC529" i="1"/>
  <c r="CK510" i="1" s="1"/>
  <c r="AC591" i="1"/>
  <c r="CK570" i="1" s="1"/>
  <c r="CJ81" i="1"/>
  <c r="CJ87" i="1"/>
  <c r="AZ454" i="1"/>
  <c r="AW454" i="1"/>
  <c r="BF444" i="1"/>
  <c r="BF446" i="1" s="1"/>
  <c r="CK138" i="1"/>
  <c r="AK888" i="1"/>
  <c r="AZ392" i="1"/>
  <c r="BG141" i="1"/>
  <c r="BA144" i="1"/>
  <c r="AY105" i="1"/>
  <c r="AB126" i="1"/>
  <c r="CJ119" i="1" s="1"/>
  <c r="BO121" i="1"/>
  <c r="BU112" i="1"/>
  <c r="AZ105" i="1"/>
  <c r="CE114" i="1"/>
  <c r="CE121" i="1"/>
  <c r="CE113" i="1"/>
  <c r="CE107" i="1"/>
  <c r="CA117" i="1"/>
  <c r="BS125" i="1"/>
  <c r="BS119" i="1"/>
  <c r="BS111" i="1"/>
  <c r="BS105" i="1"/>
  <c r="BO113" i="1"/>
  <c r="BM125" i="1"/>
  <c r="BM119" i="1"/>
  <c r="BM107" i="1"/>
  <c r="BM106" i="1"/>
  <c r="CG119" i="1"/>
  <c r="CE117" i="1"/>
  <c r="CE120" i="1"/>
  <c r="CE112" i="1"/>
  <c r="CA121" i="1"/>
  <c r="BS124" i="1"/>
  <c r="BS118" i="1"/>
  <c r="BS110" i="1"/>
  <c r="BO107" i="1"/>
  <c r="BM121" i="1"/>
  <c r="BM103" i="1"/>
  <c r="BM114" i="1"/>
  <c r="BT71" i="1"/>
  <c r="BG72" i="1"/>
  <c r="CJ75" i="1"/>
  <c r="CJ85" i="1"/>
  <c r="CJ82" i="1"/>
  <c r="CF83" i="1"/>
  <c r="CF89" i="1"/>
  <c r="CF77" i="1"/>
  <c r="CF71" i="1"/>
  <c r="BX95" i="1"/>
  <c r="BT88" i="1"/>
  <c r="BT91" i="1"/>
  <c r="BT77" i="1"/>
  <c r="BY95" i="1"/>
  <c r="BZ71" i="1"/>
  <c r="BZ77" i="1"/>
  <c r="BZ84" i="1"/>
  <c r="BZ72" i="1"/>
  <c r="BR95" i="1"/>
  <c r="BN81" i="1"/>
  <c r="BN74" i="1"/>
  <c r="BN84" i="1"/>
  <c r="BN71" i="1"/>
  <c r="CJ80" i="1"/>
  <c r="CJ86" i="1"/>
  <c r="CF84" i="1"/>
  <c r="CF79" i="1"/>
  <c r="CF88" i="1"/>
  <c r="CF76" i="1"/>
  <c r="BT85" i="1"/>
  <c r="BT86" i="1"/>
  <c r="BT90" i="1"/>
  <c r="BT76" i="1"/>
  <c r="CI92" i="1"/>
  <c r="CI93" i="1"/>
  <c r="CI73" i="1"/>
  <c r="CI80" i="1"/>
  <c r="CA94" i="1"/>
  <c r="BW89" i="1"/>
  <c r="BW82" i="1"/>
  <c r="BW85" i="1"/>
  <c r="BW75" i="1"/>
  <c r="BO83" i="1"/>
  <c r="BK73" i="1"/>
  <c r="BK79" i="1"/>
  <c r="BK85" i="1"/>
  <c r="BK72" i="1"/>
  <c r="BQ85" i="1"/>
  <c r="BQ91" i="1"/>
  <c r="BQ82" i="1"/>
  <c r="BQ76" i="1"/>
  <c r="BZ75" i="1"/>
  <c r="BZ94" i="1"/>
  <c r="BZ73" i="1"/>
  <c r="BZ83" i="1"/>
  <c r="BN72" i="1"/>
  <c r="BN76" i="1"/>
  <c r="BN80" i="1"/>
  <c r="BN83" i="1"/>
  <c r="CC94" i="1"/>
  <c r="CC90" i="1"/>
  <c r="CC82" i="1"/>
  <c r="CC76" i="1"/>
  <c r="BU92" i="1"/>
  <c r="AQ82" i="1"/>
  <c r="CJ94" i="1"/>
  <c r="CJ77" i="1"/>
  <c r="CF94" i="1"/>
  <c r="CF93" i="1"/>
  <c r="CF75" i="1"/>
  <c r="BT81" i="1"/>
  <c r="BT89" i="1"/>
  <c r="BZ92" i="1"/>
  <c r="BZ81" i="1"/>
  <c r="BN93" i="1"/>
  <c r="BN88" i="1"/>
  <c r="CJ93" i="1"/>
  <c r="CJ76" i="1"/>
  <c r="CF86" i="1"/>
  <c r="CF92" i="1"/>
  <c r="CF82" i="1"/>
  <c r="CF74" i="1"/>
  <c r="BT94" i="1"/>
  <c r="BT82" i="1"/>
  <c r="BT74" i="1"/>
  <c r="CI88" i="1"/>
  <c r="CI89" i="1"/>
  <c r="CI86" i="1"/>
  <c r="CI76" i="1"/>
  <c r="CA83" i="1"/>
  <c r="BW94" i="1"/>
  <c r="BW74" i="1"/>
  <c r="BW83" i="1"/>
  <c r="BW71" i="1"/>
  <c r="BK94" i="1"/>
  <c r="BK91" i="1"/>
  <c r="BK71" i="1"/>
  <c r="BK82" i="1"/>
  <c r="CG92" i="1"/>
  <c r="BQ83" i="1"/>
  <c r="BQ89" i="1"/>
  <c r="BQ80" i="1"/>
  <c r="BQ74" i="1"/>
  <c r="BZ90" i="1"/>
  <c r="BZ91" i="1"/>
  <c r="BZ87" i="1"/>
  <c r="BZ78" i="1"/>
  <c r="BN91" i="1"/>
  <c r="BN92" i="1"/>
  <c r="BN87" i="1"/>
  <c r="BN77" i="1"/>
  <c r="CC86" i="1"/>
  <c r="CC88" i="1"/>
  <c r="CC80" i="1"/>
  <c r="CC74" i="1"/>
  <c r="BU77" i="1"/>
  <c r="BF80" i="1"/>
  <c r="CJ74" i="1"/>
  <c r="CF80" i="1"/>
  <c r="BT84" i="1"/>
  <c r="BT75" i="1"/>
  <c r="BZ93" i="1"/>
  <c r="BZ82" i="1"/>
  <c r="BN94" i="1"/>
  <c r="BN79" i="1"/>
  <c r="AH82" i="1"/>
  <c r="D9" i="11"/>
  <c r="G9" i="11" s="1"/>
  <c r="BT87" i="1"/>
  <c r="CJ89" i="1"/>
  <c r="CJ92" i="1"/>
  <c r="CJ91" i="1"/>
  <c r="CF87" i="1"/>
  <c r="CF91" i="1"/>
  <c r="CF81" i="1"/>
  <c r="BT83" i="1"/>
  <c r="BT93" i="1"/>
  <c r="BT79" i="1"/>
  <c r="CI82" i="1"/>
  <c r="CI81" i="1"/>
  <c r="CI85" i="1"/>
  <c r="CA81" i="1"/>
  <c r="BW92" i="1"/>
  <c r="BW88" i="1"/>
  <c r="BW81" i="1"/>
  <c r="BK92" i="1"/>
  <c r="BK89" i="1"/>
  <c r="BK88" i="1"/>
  <c r="CG84" i="1"/>
  <c r="BQ94" i="1"/>
  <c r="BQ88" i="1"/>
  <c r="BQ79" i="1"/>
  <c r="BZ88" i="1"/>
  <c r="BZ89" i="1"/>
  <c r="BZ86" i="1"/>
  <c r="BN89" i="1"/>
  <c r="BN90" i="1"/>
  <c r="BN86" i="1"/>
  <c r="CC93" i="1"/>
  <c r="CC87" i="1"/>
  <c r="CC79" i="1"/>
  <c r="BU71" i="1"/>
  <c r="BM95" i="1"/>
  <c r="CD49" i="1"/>
  <c r="CD48" i="1"/>
  <c r="CD54" i="1"/>
  <c r="CD45" i="1"/>
  <c r="BR61" i="1"/>
  <c r="BR50" i="1"/>
  <c r="BR53" i="1"/>
  <c r="BR45" i="1"/>
  <c r="BL41" i="1"/>
  <c r="BL59" i="1"/>
  <c r="BL60" i="1"/>
  <c r="BL49" i="1"/>
  <c r="BX45" i="1"/>
  <c r="BX61" i="1"/>
  <c r="BX49" i="1"/>
  <c r="BX47" i="1"/>
  <c r="CJ50" i="1"/>
  <c r="CD60" i="1"/>
  <c r="CD58" i="1"/>
  <c r="CD52" i="1"/>
  <c r="CD43" i="1"/>
  <c r="BR63" i="1"/>
  <c r="BR57" i="1"/>
  <c r="BR51" i="1"/>
  <c r="BR43" i="1"/>
  <c r="BL42" i="1"/>
  <c r="BL55" i="1"/>
  <c r="BL56" i="1"/>
  <c r="BL43" i="1"/>
  <c r="CG52" i="1"/>
  <c r="CG57" i="1"/>
  <c r="CG49" i="1"/>
  <c r="CG43" i="1"/>
  <c r="CC51" i="1"/>
  <c r="BU60" i="1"/>
  <c r="BU48" i="1"/>
  <c r="BU47" i="1"/>
  <c r="BU41" i="1"/>
  <c r="CI62" i="1"/>
  <c r="CA61" i="1"/>
  <c r="CA55" i="1"/>
  <c r="CA49" i="1"/>
  <c r="CA43" i="1"/>
  <c r="BW48" i="1"/>
  <c r="BO59" i="1"/>
  <c r="BO53" i="1"/>
  <c r="BO47" i="1"/>
  <c r="BO41" i="1"/>
  <c r="BX50" i="1"/>
  <c r="BX58" i="1"/>
  <c r="BX59" i="1"/>
  <c r="BX48" i="1"/>
  <c r="CD59" i="1"/>
  <c r="CD57" i="1"/>
  <c r="CD50" i="1"/>
  <c r="CD42" i="1"/>
  <c r="BR62" i="1"/>
  <c r="BR56" i="1"/>
  <c r="BR48" i="1"/>
  <c r="BR42" i="1"/>
  <c r="BL53" i="1"/>
  <c r="BL63" i="1"/>
  <c r="BL54" i="1"/>
  <c r="BL48" i="1"/>
  <c r="CG63" i="1"/>
  <c r="CG55" i="1"/>
  <c r="CG48" i="1"/>
  <c r="CG42" i="1"/>
  <c r="CC42" i="1"/>
  <c r="BY60" i="1"/>
  <c r="BY58" i="1"/>
  <c r="BY46" i="1"/>
  <c r="BY40" i="1"/>
  <c r="BU59" i="1"/>
  <c r="BU55" i="1"/>
  <c r="BU46" i="1"/>
  <c r="BU40" i="1"/>
  <c r="BM50" i="1"/>
  <c r="BM60" i="1"/>
  <c r="BM49" i="1"/>
  <c r="BM44" i="1"/>
  <c r="CI54" i="1"/>
  <c r="CE59" i="1"/>
  <c r="CE54" i="1"/>
  <c r="CE48" i="1"/>
  <c r="CE42" i="1"/>
  <c r="CA60" i="1"/>
  <c r="CA54" i="1"/>
  <c r="CA48" i="1"/>
  <c r="CA42" i="1"/>
  <c r="BW42" i="1"/>
  <c r="BS58" i="1"/>
  <c r="BS52" i="1"/>
  <c r="BS46" i="1"/>
  <c r="BS40" i="1"/>
  <c r="BO58" i="1"/>
  <c r="BO52" i="1"/>
  <c r="BO46" i="1"/>
  <c r="BO40" i="1"/>
  <c r="BX44" i="1"/>
  <c r="BX56" i="1"/>
  <c r="BX57" i="1"/>
  <c r="BX46" i="1"/>
  <c r="AI43" i="1"/>
  <c r="CD63" i="1"/>
  <c r="CD56" i="1"/>
  <c r="CD47" i="1"/>
  <c r="CD41" i="1"/>
  <c r="BR60" i="1"/>
  <c r="BR55" i="1"/>
  <c r="BR47" i="1"/>
  <c r="BR41" i="1"/>
  <c r="BL51" i="1"/>
  <c r="BL62" i="1"/>
  <c r="BL52" i="1"/>
  <c r="BL44" i="1"/>
  <c r="BQ51" i="1"/>
  <c r="CI48" i="1"/>
  <c r="BK61" i="1"/>
  <c r="BX54" i="1"/>
  <c r="BX63" i="1"/>
  <c r="BX55" i="1"/>
  <c r="BX42" i="1"/>
  <c r="CJ62" i="1"/>
  <c r="CD61" i="1"/>
  <c r="CD55" i="1"/>
  <c r="CD46" i="1"/>
  <c r="BR59" i="1"/>
  <c r="BR54" i="1"/>
  <c r="BR46" i="1"/>
  <c r="BL45" i="1"/>
  <c r="BL61" i="1"/>
  <c r="BL46" i="1"/>
  <c r="CG61" i="1"/>
  <c r="CG51" i="1"/>
  <c r="CG46" i="1"/>
  <c r="BY48" i="1"/>
  <c r="BY57" i="1"/>
  <c r="BY52" i="1"/>
  <c r="BU63" i="1"/>
  <c r="BU56" i="1"/>
  <c r="BU51" i="1"/>
  <c r="BQ57" i="1"/>
  <c r="BM55" i="1"/>
  <c r="BM56" i="1"/>
  <c r="BM48" i="1"/>
  <c r="CI42" i="1"/>
  <c r="CE58" i="1"/>
  <c r="CE52" i="1"/>
  <c r="CE46" i="1"/>
  <c r="CA58" i="1"/>
  <c r="CA52" i="1"/>
  <c r="CA46" i="1"/>
  <c r="BS61" i="1"/>
  <c r="BS56" i="1"/>
  <c r="BS50" i="1"/>
  <c r="BO61" i="1"/>
  <c r="BO56" i="1"/>
  <c r="BO50" i="1"/>
  <c r="BK54" i="1"/>
  <c r="BX52" i="1"/>
  <c r="BX62" i="1"/>
  <c r="BX53" i="1"/>
  <c r="AU51" i="1"/>
  <c r="BA43" i="1"/>
  <c r="AZ51" i="1"/>
  <c r="CJ27" i="1"/>
  <c r="CI32" i="1"/>
  <c r="CI20" i="1"/>
  <c r="BW22" i="1"/>
  <c r="BW10" i="1"/>
  <c r="BK21" i="1"/>
  <c r="BK9" i="1"/>
  <c r="CC28" i="1"/>
  <c r="CC15" i="1"/>
  <c r="BQ18" i="1"/>
  <c r="BQ12" i="1"/>
  <c r="AK12" i="1"/>
  <c r="BC12" i="1"/>
  <c r="BG10" i="1"/>
  <c r="BG12" i="1" s="1"/>
  <c r="AS20" i="1"/>
  <c r="AY20" i="1"/>
  <c r="CI28" i="1"/>
  <c r="CI14" i="1"/>
  <c r="BW30" i="1"/>
  <c r="BW16" i="1"/>
  <c r="BK29" i="1"/>
  <c r="BK15" i="1"/>
  <c r="CC31" i="1"/>
  <c r="CC24" i="1"/>
  <c r="BQ24" i="1"/>
  <c r="BQ21" i="1"/>
  <c r="BO10" i="1"/>
  <c r="BO21" i="1"/>
  <c r="BO29" i="1"/>
  <c r="BU10" i="1"/>
  <c r="BU9" i="1"/>
  <c r="CA10" i="1"/>
  <c r="CA9" i="1"/>
  <c r="CG10" i="1"/>
  <c r="CG9" i="1"/>
  <c r="CG17" i="1"/>
  <c r="CG22" i="1"/>
  <c r="CI25" i="1"/>
  <c r="BW24" i="1"/>
  <c r="BK27" i="1"/>
  <c r="CC29" i="1"/>
  <c r="BQ26" i="1"/>
  <c r="BJ9" i="1"/>
  <c r="BJ14" i="1"/>
  <c r="BJ23" i="1"/>
  <c r="BJ16" i="1"/>
  <c r="BJ10" i="1"/>
  <c r="BJ18" i="1"/>
  <c r="BJ25" i="1"/>
  <c r="BJ24" i="1"/>
  <c r="BJ11" i="1"/>
  <c r="BJ15" i="1"/>
  <c r="BJ19" i="1"/>
  <c r="BJ29" i="1"/>
  <c r="BP10" i="1"/>
  <c r="BP21" i="1"/>
  <c r="BP27" i="1"/>
  <c r="BP31" i="1"/>
  <c r="BP17" i="1"/>
  <c r="BP22" i="1"/>
  <c r="BP28" i="1"/>
  <c r="BP32" i="1"/>
  <c r="BP9" i="1"/>
  <c r="BP23" i="1"/>
  <c r="BP19" i="1"/>
  <c r="BP12" i="1"/>
  <c r="BV16" i="1"/>
  <c r="BV15" i="1"/>
  <c r="BV25" i="1"/>
  <c r="BV21" i="1"/>
  <c r="BV20" i="1"/>
  <c r="BV22" i="1"/>
  <c r="BV29" i="1"/>
  <c r="BV31" i="1"/>
  <c r="BV9" i="1"/>
  <c r="BV13" i="1"/>
  <c r="BV24" i="1"/>
  <c r="BV23" i="1"/>
  <c r="CB9" i="1"/>
  <c r="CB21" i="1"/>
  <c r="CB27" i="1"/>
  <c r="CB29" i="1"/>
  <c r="CB16" i="1"/>
  <c r="CB22" i="1"/>
  <c r="CB28" i="1"/>
  <c r="CB30" i="1"/>
  <c r="CB12" i="1"/>
  <c r="CB23" i="1"/>
  <c r="CB11" i="1"/>
  <c r="CB31" i="1"/>
  <c r="CH15" i="1"/>
  <c r="CH21" i="1"/>
  <c r="CH29" i="1"/>
  <c r="CH17" i="1"/>
  <c r="CH19" i="1"/>
  <c r="CH23" i="1"/>
  <c r="CH31" i="1"/>
  <c r="CH25" i="1"/>
  <c r="CH9" i="1"/>
  <c r="CH16" i="1"/>
  <c r="CH27" i="1"/>
  <c r="CH14" i="1"/>
  <c r="BA12" i="1"/>
  <c r="BK11" i="1"/>
  <c r="BK17" i="1"/>
  <c r="BK23" i="1"/>
  <c r="BK31" i="1"/>
  <c r="BK12" i="1"/>
  <c r="BK18" i="1"/>
  <c r="BK24" i="1"/>
  <c r="BK32" i="1"/>
  <c r="BK13" i="1"/>
  <c r="BK19" i="1"/>
  <c r="BK25" i="1"/>
  <c r="BK28" i="1"/>
  <c r="BQ13" i="1"/>
  <c r="BQ23" i="1"/>
  <c r="BQ22" i="1"/>
  <c r="BQ30" i="1"/>
  <c r="BQ16" i="1"/>
  <c r="BQ25" i="1"/>
  <c r="BQ29" i="1"/>
  <c r="BQ32" i="1"/>
  <c r="BQ9" i="1"/>
  <c r="BQ20" i="1"/>
  <c r="BQ27" i="1"/>
  <c r="BQ31" i="1"/>
  <c r="BW13" i="1"/>
  <c r="BW19" i="1"/>
  <c r="BW25" i="1"/>
  <c r="BW27" i="1"/>
  <c r="BW14" i="1"/>
  <c r="BW20" i="1"/>
  <c r="BW26" i="1"/>
  <c r="BW28" i="1"/>
  <c r="BW9" i="1"/>
  <c r="BW15" i="1"/>
  <c r="BW21" i="1"/>
  <c r="BW29" i="1"/>
  <c r="CC9" i="1"/>
  <c r="CC16" i="1"/>
  <c r="CC14" i="1"/>
  <c r="CC32" i="1"/>
  <c r="CC10" i="1"/>
  <c r="CC17" i="1"/>
  <c r="CC27" i="1"/>
  <c r="CC25" i="1"/>
  <c r="CC11" i="1"/>
  <c r="CC20" i="1"/>
  <c r="CC13" i="1"/>
  <c r="CC23" i="1"/>
  <c r="CI9" i="1"/>
  <c r="CI15" i="1"/>
  <c r="CI21" i="1"/>
  <c r="CI29" i="1"/>
  <c r="CI10" i="1"/>
  <c r="CI16" i="1"/>
  <c r="CI22" i="1"/>
  <c r="CI30" i="1"/>
  <c r="CI11" i="1"/>
  <c r="CI17" i="1"/>
  <c r="CI23" i="1"/>
  <c r="CI31" i="1"/>
  <c r="CE25" i="1"/>
  <c r="CE23" i="1"/>
  <c r="CE17" i="1"/>
  <c r="CE11" i="1"/>
  <c r="BS30" i="1"/>
  <c r="BS21" i="1"/>
  <c r="BS15" i="1"/>
  <c r="BS9" i="1"/>
  <c r="BY17" i="1"/>
  <c r="BY20" i="1"/>
  <c r="BY16" i="1"/>
  <c r="BY11" i="1"/>
  <c r="BM17" i="1"/>
  <c r="BM18" i="1"/>
  <c r="BM19" i="1"/>
  <c r="BM9" i="1"/>
  <c r="CE30" i="1"/>
  <c r="CE21" i="1"/>
  <c r="CE15" i="1"/>
  <c r="BS28" i="1"/>
  <c r="BS25" i="1"/>
  <c r="BS19" i="1"/>
  <c r="BY31" i="1"/>
  <c r="BY13" i="1"/>
  <c r="BY15" i="1"/>
  <c r="BM31" i="1"/>
  <c r="BM30" i="1"/>
  <c r="BM24" i="1"/>
  <c r="BF9" i="1"/>
  <c r="AP12" i="1"/>
  <c r="AV12" i="1"/>
  <c r="AH12" i="1"/>
  <c r="AN12" i="1"/>
  <c r="AT12" i="1"/>
  <c r="AF20" i="1"/>
  <c r="AL20" i="1"/>
  <c r="AR20" i="1"/>
  <c r="AX20" i="1"/>
  <c r="BD20" i="1"/>
  <c r="BF18" i="1"/>
  <c r="AP20" i="1"/>
  <c r="AV20" i="1"/>
  <c r="BB20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K945" i="1"/>
  <c r="CK939" i="1"/>
  <c r="CK955" i="1"/>
  <c r="CK958" i="1"/>
  <c r="BP951" i="1"/>
  <c r="CH951" i="1"/>
  <c r="BV939" i="1"/>
  <c r="CK951" i="1"/>
  <c r="CK942" i="1"/>
  <c r="CB957" i="1"/>
  <c r="BP945" i="1"/>
  <c r="CI959" i="1"/>
  <c r="CI958" i="1"/>
  <c r="CI950" i="1"/>
  <c r="CI944" i="1"/>
  <c r="BW952" i="1"/>
  <c r="BW958" i="1"/>
  <c r="BW946" i="1"/>
  <c r="BW940" i="1"/>
  <c r="BK960" i="1"/>
  <c r="BK961" i="1"/>
  <c r="BK948" i="1"/>
  <c r="BK942" i="1"/>
  <c r="CC960" i="1"/>
  <c r="CC941" i="1"/>
  <c r="CC954" i="1"/>
  <c r="CC942" i="1"/>
  <c r="CH945" i="1"/>
  <c r="BJ957" i="1"/>
  <c r="BQ945" i="1"/>
  <c r="BQ942" i="1"/>
  <c r="BQ954" i="1"/>
  <c r="BQ939" i="1"/>
  <c r="BF948" i="1"/>
  <c r="AB963" i="1"/>
  <c r="CJ940" i="1" s="1"/>
  <c r="CK952" i="1"/>
  <c r="CK957" i="1"/>
  <c r="CK949" i="1"/>
  <c r="CB951" i="1"/>
  <c r="BP939" i="1"/>
  <c r="CI943" i="1"/>
  <c r="BW951" i="1"/>
  <c r="BW954" i="1"/>
  <c r="BW945" i="1"/>
  <c r="BW939" i="1"/>
  <c r="BK956" i="1"/>
  <c r="BK959" i="1"/>
  <c r="BK947" i="1"/>
  <c r="BK941" i="1"/>
  <c r="CC940" i="1"/>
  <c r="CC963" i="1" s="1"/>
  <c r="CC959" i="1"/>
  <c r="CC953" i="1"/>
  <c r="CC947" i="1"/>
  <c r="CH939" i="1"/>
  <c r="BJ951" i="1"/>
  <c r="BQ960" i="1"/>
  <c r="BQ959" i="1"/>
  <c r="BQ953" i="1"/>
  <c r="BQ948" i="1"/>
  <c r="AN942" i="1"/>
  <c r="CK947" i="1"/>
  <c r="CK962" i="1"/>
  <c r="CK941" i="1"/>
  <c r="CK954" i="1"/>
  <c r="CK944" i="1"/>
  <c r="CB945" i="1"/>
  <c r="CI951" i="1"/>
  <c r="CI961" i="1"/>
  <c r="CI948" i="1"/>
  <c r="CI942" i="1"/>
  <c r="CI963" i="1" s="1"/>
  <c r="BW959" i="1"/>
  <c r="BW957" i="1"/>
  <c r="BW950" i="1"/>
  <c r="BW944" i="1"/>
  <c r="BK958" i="1"/>
  <c r="BK955" i="1"/>
  <c r="BK946" i="1"/>
  <c r="BK940" i="1"/>
  <c r="BK963" i="1" s="1"/>
  <c r="CC944" i="1"/>
  <c r="CC958" i="1"/>
  <c r="CC952" i="1"/>
  <c r="CC943" i="1"/>
  <c r="BV957" i="1"/>
  <c r="BJ945" i="1"/>
  <c r="BQ949" i="1"/>
  <c r="BQ958" i="1"/>
  <c r="BQ952" i="1"/>
  <c r="BQ944" i="1"/>
  <c r="AL942" i="1"/>
  <c r="AY942" i="1"/>
  <c r="AF942" i="1"/>
  <c r="AM942" i="1"/>
  <c r="AS942" i="1"/>
  <c r="AT942" i="1"/>
  <c r="CK950" i="1"/>
  <c r="CK961" i="1"/>
  <c r="CK943" i="1"/>
  <c r="CK953" i="1"/>
  <c r="CK959" i="1"/>
  <c r="CB939" i="1"/>
  <c r="CI954" i="1"/>
  <c r="CI960" i="1"/>
  <c r="CI947" i="1"/>
  <c r="BW955" i="1"/>
  <c r="BW953" i="1"/>
  <c r="BW949" i="1"/>
  <c r="BK954" i="1"/>
  <c r="BK951" i="1"/>
  <c r="BK945" i="1"/>
  <c r="CC948" i="1"/>
  <c r="CC957" i="1"/>
  <c r="CC951" i="1"/>
  <c r="BV951" i="1"/>
  <c r="BJ939" i="1"/>
  <c r="BQ941" i="1"/>
  <c r="BQ957" i="1"/>
  <c r="BQ951" i="1"/>
  <c r="BY929" i="1"/>
  <c r="BY923" i="1"/>
  <c r="BY915" i="1"/>
  <c r="BY909" i="1"/>
  <c r="BM929" i="1"/>
  <c r="BM926" i="1"/>
  <c r="BM920" i="1"/>
  <c r="BM913" i="1"/>
  <c r="BX929" i="1"/>
  <c r="BX911" i="1"/>
  <c r="BL917" i="1"/>
  <c r="CE918" i="1"/>
  <c r="CE921" i="1"/>
  <c r="CE911" i="1"/>
  <c r="CE913" i="1"/>
  <c r="BS928" i="1"/>
  <c r="BS922" i="1"/>
  <c r="BS918" i="1"/>
  <c r="BS909" i="1"/>
  <c r="CD916" i="1"/>
  <c r="BR922" i="1"/>
  <c r="BC919" i="1"/>
  <c r="BG918" i="1"/>
  <c r="AX919" i="1"/>
  <c r="AU911" i="1"/>
  <c r="AJ919" i="1"/>
  <c r="BY930" i="1"/>
  <c r="BY922" i="1"/>
  <c r="BY914" i="1"/>
  <c r="BY908" i="1"/>
  <c r="BM928" i="1"/>
  <c r="BM925" i="1"/>
  <c r="BM918" i="1"/>
  <c r="BM912" i="1"/>
  <c r="BX928" i="1"/>
  <c r="BX910" i="1"/>
  <c r="BL916" i="1"/>
  <c r="CE928" i="1"/>
  <c r="CE923" i="1"/>
  <c r="CE916" i="1"/>
  <c r="CE909" i="1"/>
  <c r="BS925" i="1"/>
  <c r="BS919" i="1"/>
  <c r="BS912" i="1"/>
  <c r="BS916" i="1"/>
  <c r="CD914" i="1"/>
  <c r="BR921" i="1"/>
  <c r="BY928" i="1"/>
  <c r="BY918" i="1"/>
  <c r="BY921" i="1"/>
  <c r="BY913" i="1"/>
  <c r="BM930" i="1"/>
  <c r="BM924" i="1"/>
  <c r="BM917" i="1"/>
  <c r="BM911" i="1"/>
  <c r="BX923" i="1"/>
  <c r="BL929" i="1"/>
  <c r="BL911" i="1"/>
  <c r="CE931" i="1"/>
  <c r="CE915" i="1"/>
  <c r="CE929" i="1"/>
  <c r="CE914" i="1"/>
  <c r="BS921" i="1"/>
  <c r="BS911" i="1"/>
  <c r="BS908" i="1"/>
  <c r="BS914" i="1"/>
  <c r="CD927" i="1"/>
  <c r="CD909" i="1"/>
  <c r="BR915" i="1"/>
  <c r="BY919" i="1"/>
  <c r="BY926" i="1"/>
  <c r="BY920" i="1"/>
  <c r="BY912" i="1"/>
  <c r="BM931" i="1"/>
  <c r="BM923" i="1"/>
  <c r="BM916" i="1"/>
  <c r="BM910" i="1"/>
  <c r="BX922" i="1"/>
  <c r="BL928" i="1"/>
  <c r="BL910" i="1"/>
  <c r="CE927" i="1"/>
  <c r="CE930" i="1"/>
  <c r="CE922" i="1"/>
  <c r="CE912" i="1"/>
  <c r="BS931" i="1"/>
  <c r="BS920" i="1"/>
  <c r="BS917" i="1"/>
  <c r="BS910" i="1"/>
  <c r="CD930" i="1"/>
  <c r="CD908" i="1"/>
  <c r="BR914" i="1"/>
  <c r="BY931" i="1"/>
  <c r="BY925" i="1"/>
  <c r="BY917" i="1"/>
  <c r="BM927" i="1"/>
  <c r="BM922" i="1"/>
  <c r="BM915" i="1"/>
  <c r="CE924" i="1"/>
  <c r="CE926" i="1"/>
  <c r="CE910" i="1"/>
  <c r="BS929" i="1"/>
  <c r="BS927" i="1"/>
  <c r="BS930" i="1"/>
  <c r="CK896" i="1"/>
  <c r="CK897" i="1"/>
  <c r="CK877" i="1"/>
  <c r="CK891" i="1"/>
  <c r="CK892" i="1"/>
  <c r="CK898" i="1"/>
  <c r="CK894" i="1"/>
  <c r="CK883" i="1"/>
  <c r="E35" i="11"/>
  <c r="CK880" i="1"/>
  <c r="CK888" i="1"/>
  <c r="CK879" i="1"/>
  <c r="CK900" i="1"/>
  <c r="CK889" i="1"/>
  <c r="CK895" i="1"/>
  <c r="CK882" i="1"/>
  <c r="CK899" i="1"/>
  <c r="CC898" i="1"/>
  <c r="CC892" i="1"/>
  <c r="CC886" i="1"/>
  <c r="CC880" i="1"/>
  <c r="BQ899" i="1"/>
  <c r="BQ893" i="1"/>
  <c r="BQ887" i="1"/>
  <c r="BQ881" i="1"/>
  <c r="CI896" i="1"/>
  <c r="CI890" i="1"/>
  <c r="CI884" i="1"/>
  <c r="CI878" i="1"/>
  <c r="CA898" i="1"/>
  <c r="CA890" i="1"/>
  <c r="CA880" i="1"/>
  <c r="BW897" i="1"/>
  <c r="BW891" i="1"/>
  <c r="BW885" i="1"/>
  <c r="BW879" i="1"/>
  <c r="BO899" i="1"/>
  <c r="BO891" i="1"/>
  <c r="BO881" i="1"/>
  <c r="BK898" i="1"/>
  <c r="BK892" i="1"/>
  <c r="BK886" i="1"/>
  <c r="BK880" i="1"/>
  <c r="C62" i="9"/>
  <c r="AC62" i="9" s="1"/>
  <c r="AM888" i="1"/>
  <c r="AK880" i="1"/>
  <c r="CC897" i="1"/>
  <c r="CC891" i="1"/>
  <c r="CC885" i="1"/>
  <c r="CC879" i="1"/>
  <c r="BQ898" i="1"/>
  <c r="BQ892" i="1"/>
  <c r="BQ886" i="1"/>
  <c r="BQ880" i="1"/>
  <c r="CI895" i="1"/>
  <c r="CI889" i="1"/>
  <c r="CI883" i="1"/>
  <c r="CI877" i="1"/>
  <c r="CA897" i="1"/>
  <c r="CA887" i="1"/>
  <c r="CA879" i="1"/>
  <c r="BW896" i="1"/>
  <c r="BW890" i="1"/>
  <c r="BW884" i="1"/>
  <c r="BW878" i="1"/>
  <c r="BO898" i="1"/>
  <c r="BO890" i="1"/>
  <c r="BO880" i="1"/>
  <c r="BK897" i="1"/>
  <c r="BK891" i="1"/>
  <c r="BK885" i="1"/>
  <c r="BK879" i="1"/>
  <c r="E60" i="9"/>
  <c r="AC60" i="9" s="1"/>
  <c r="BF878" i="1"/>
  <c r="BF887" i="1"/>
  <c r="AZ888" i="1"/>
  <c r="AO880" i="1"/>
  <c r="BF877" i="1"/>
  <c r="AR880" i="1"/>
  <c r="CK878" i="1"/>
  <c r="CC896" i="1"/>
  <c r="CC890" i="1"/>
  <c r="CC884" i="1"/>
  <c r="CC878" i="1"/>
  <c r="BQ897" i="1"/>
  <c r="BQ891" i="1"/>
  <c r="BQ885" i="1"/>
  <c r="BQ879" i="1"/>
  <c r="CI900" i="1"/>
  <c r="CI894" i="1"/>
  <c r="CI888" i="1"/>
  <c r="CI882" i="1"/>
  <c r="CA896" i="1"/>
  <c r="CA886" i="1"/>
  <c r="CA878" i="1"/>
  <c r="BW895" i="1"/>
  <c r="BW889" i="1"/>
  <c r="BW883" i="1"/>
  <c r="BW877" i="1"/>
  <c r="BO897" i="1"/>
  <c r="BO887" i="1"/>
  <c r="BO879" i="1"/>
  <c r="BK896" i="1"/>
  <c r="BK890" i="1"/>
  <c r="BK884" i="1"/>
  <c r="BK878" i="1"/>
  <c r="D61" i="9"/>
  <c r="AB61" i="9" s="1"/>
  <c r="AW880" i="1"/>
  <c r="CC895" i="1"/>
  <c r="CC889" i="1"/>
  <c r="CC883" i="1"/>
  <c r="CC877" i="1"/>
  <c r="BQ896" i="1"/>
  <c r="BQ890" i="1"/>
  <c r="BQ884" i="1"/>
  <c r="BQ878" i="1"/>
  <c r="CI899" i="1"/>
  <c r="CI893" i="1"/>
  <c r="CI887" i="1"/>
  <c r="CI881" i="1"/>
  <c r="BW900" i="1"/>
  <c r="BW894" i="1"/>
  <c r="BW888" i="1"/>
  <c r="BW882" i="1"/>
  <c r="BK895" i="1"/>
  <c r="BK889" i="1"/>
  <c r="BK883" i="1"/>
  <c r="BK877" i="1"/>
  <c r="BG886" i="1"/>
  <c r="AQ888" i="1"/>
  <c r="BA880" i="1"/>
  <c r="AV880" i="1"/>
  <c r="BE880" i="1"/>
  <c r="CG893" i="1"/>
  <c r="CC900" i="1"/>
  <c r="CC894" i="1"/>
  <c r="CC888" i="1"/>
  <c r="BU896" i="1"/>
  <c r="BU886" i="1"/>
  <c r="BQ895" i="1"/>
  <c r="BQ889" i="1"/>
  <c r="BQ883" i="1"/>
  <c r="CI898" i="1"/>
  <c r="CI892" i="1"/>
  <c r="CI886" i="1"/>
  <c r="CA892" i="1"/>
  <c r="BW899" i="1"/>
  <c r="BW893" i="1"/>
  <c r="BW887" i="1"/>
  <c r="BO893" i="1"/>
  <c r="BK900" i="1"/>
  <c r="BK894" i="1"/>
  <c r="BK888" i="1"/>
  <c r="BZ878" i="1"/>
  <c r="BZ888" i="1"/>
  <c r="BZ885" i="1"/>
  <c r="BN899" i="1"/>
  <c r="BN893" i="1"/>
  <c r="BN882" i="1"/>
  <c r="L27" i="10"/>
  <c r="BY867" i="1"/>
  <c r="BY863" i="1"/>
  <c r="BY857" i="1"/>
  <c r="BY851" i="1"/>
  <c r="CE861" i="1"/>
  <c r="CE864" i="1"/>
  <c r="CE858" i="1"/>
  <c r="CE856" i="1"/>
  <c r="BS862" i="1"/>
  <c r="BS868" i="1"/>
  <c r="BS852" i="1"/>
  <c r="BS856" i="1"/>
  <c r="BM869" i="1"/>
  <c r="BM863" i="1"/>
  <c r="BM857" i="1"/>
  <c r="BM851" i="1"/>
  <c r="Y7" i="10"/>
  <c r="S7" i="10"/>
  <c r="M7" i="10"/>
  <c r="BY868" i="1"/>
  <c r="BY862" i="1"/>
  <c r="BY856" i="1"/>
  <c r="BY850" i="1"/>
  <c r="CE869" i="1"/>
  <c r="CE862" i="1"/>
  <c r="CE860" i="1"/>
  <c r="CE855" i="1"/>
  <c r="BS861" i="1"/>
  <c r="BS867" i="1"/>
  <c r="BS859" i="1"/>
  <c r="BS855" i="1"/>
  <c r="BM868" i="1"/>
  <c r="BM862" i="1"/>
  <c r="BM856" i="1"/>
  <c r="BM850" i="1"/>
  <c r="AV849" i="1"/>
  <c r="AB870" i="1"/>
  <c r="BY869" i="1"/>
  <c r="BY861" i="1"/>
  <c r="BY855" i="1"/>
  <c r="BY849" i="1"/>
  <c r="CE868" i="1"/>
  <c r="CE848" i="1"/>
  <c r="CE852" i="1"/>
  <c r="CE854" i="1"/>
  <c r="BS858" i="1"/>
  <c r="BS866" i="1"/>
  <c r="BS849" i="1"/>
  <c r="BS860" i="1"/>
  <c r="BM867" i="1"/>
  <c r="BM861" i="1"/>
  <c r="BM855" i="1"/>
  <c r="BM849" i="1"/>
  <c r="AU849" i="1"/>
  <c r="BF856" i="1"/>
  <c r="BF847" i="1"/>
  <c r="AT849" i="1"/>
  <c r="AZ849" i="1"/>
  <c r="AN849" i="1"/>
  <c r="BY865" i="1"/>
  <c r="BY860" i="1"/>
  <c r="BY854" i="1"/>
  <c r="BY848" i="1"/>
  <c r="CE867" i="1"/>
  <c r="CE847" i="1"/>
  <c r="CE851" i="1"/>
  <c r="CE857" i="1"/>
  <c r="BS853" i="1"/>
  <c r="BS865" i="1"/>
  <c r="BS848" i="1"/>
  <c r="BS854" i="1"/>
  <c r="BM865" i="1"/>
  <c r="BM860" i="1"/>
  <c r="BM854" i="1"/>
  <c r="BM848" i="1"/>
  <c r="BY866" i="1"/>
  <c r="BY859" i="1"/>
  <c r="BY853" i="1"/>
  <c r="CE866" i="1"/>
  <c r="CE846" i="1"/>
  <c r="CE850" i="1"/>
  <c r="BS851" i="1"/>
  <c r="BS864" i="1"/>
  <c r="BS847" i="1"/>
  <c r="BM866" i="1"/>
  <c r="BM859" i="1"/>
  <c r="BM853" i="1"/>
  <c r="AB61" i="8"/>
  <c r="CJ827" i="1"/>
  <c r="CJ832" i="1"/>
  <c r="CC827" i="1"/>
  <c r="BQ838" i="1"/>
  <c r="BQ822" i="1"/>
  <c r="CI820" i="1"/>
  <c r="BW817" i="1"/>
  <c r="C62" i="8"/>
  <c r="AC62" i="8" s="1"/>
  <c r="AC30" i="8"/>
  <c r="AB29" i="8"/>
  <c r="AC28" i="8"/>
  <c r="AC26" i="8"/>
  <c r="AC24" i="8"/>
  <c r="AB23" i="8"/>
  <c r="CJ830" i="1"/>
  <c r="CJ833" i="1"/>
  <c r="CJ824" i="1"/>
  <c r="CJ817" i="1"/>
  <c r="CC834" i="1"/>
  <c r="CC823" i="1"/>
  <c r="BQ834" i="1"/>
  <c r="BQ818" i="1"/>
  <c r="CI826" i="1"/>
  <c r="BW829" i="1"/>
  <c r="BK816" i="1"/>
  <c r="C61" i="8"/>
  <c r="AC61" i="8" s="1"/>
  <c r="AC29" i="8"/>
  <c r="AB28" i="8"/>
  <c r="CJ838" i="1"/>
  <c r="CJ821" i="1"/>
  <c r="CJ831" i="1"/>
  <c r="CC838" i="1"/>
  <c r="CC822" i="1"/>
  <c r="BQ830" i="1"/>
  <c r="BQ817" i="1"/>
  <c r="CI828" i="1"/>
  <c r="BW826" i="1"/>
  <c r="BK838" i="1"/>
  <c r="CJ820" i="1"/>
  <c r="CJ837" i="1"/>
  <c r="CK823" i="1"/>
  <c r="CK836" i="1"/>
  <c r="CJ835" i="1"/>
  <c r="K75" i="8"/>
  <c r="K87" i="8"/>
  <c r="D33" i="11"/>
  <c r="G33" i="11" s="1"/>
  <c r="CC837" i="1"/>
  <c r="BQ829" i="1"/>
  <c r="BK829" i="1"/>
  <c r="BK821" i="1"/>
  <c r="BK831" i="1"/>
  <c r="BK828" i="1"/>
  <c r="BK818" i="1"/>
  <c r="BK833" i="1"/>
  <c r="BK830" i="1"/>
  <c r="BK822" i="1"/>
  <c r="BK835" i="1"/>
  <c r="BK820" i="1"/>
  <c r="BK826" i="1"/>
  <c r="BK836" i="1"/>
  <c r="BQ819" i="1"/>
  <c r="BQ820" i="1"/>
  <c r="BQ827" i="1"/>
  <c r="BQ832" i="1"/>
  <c r="BQ821" i="1"/>
  <c r="BQ828" i="1"/>
  <c r="BQ836" i="1"/>
  <c r="BQ816" i="1"/>
  <c r="BQ823" i="1"/>
  <c r="BQ833" i="1"/>
  <c r="BQ835" i="1"/>
  <c r="BW816" i="1"/>
  <c r="BW825" i="1"/>
  <c r="BW833" i="1"/>
  <c r="BW823" i="1"/>
  <c r="BW818" i="1"/>
  <c r="BW836" i="1"/>
  <c r="BW828" i="1"/>
  <c r="BW837" i="1"/>
  <c r="BW820" i="1"/>
  <c r="BW830" i="1"/>
  <c r="BW838" i="1"/>
  <c r="CC819" i="1"/>
  <c r="CC817" i="1"/>
  <c r="CC824" i="1"/>
  <c r="CC831" i="1"/>
  <c r="CC818" i="1"/>
  <c r="CC826" i="1"/>
  <c r="CC835" i="1"/>
  <c r="CC821" i="1"/>
  <c r="CC828" i="1"/>
  <c r="CC833" i="1"/>
  <c r="CI824" i="1"/>
  <c r="CI825" i="1"/>
  <c r="CI834" i="1"/>
  <c r="CI815" i="1"/>
  <c r="CI829" i="1"/>
  <c r="CI835" i="1"/>
  <c r="CI819" i="1"/>
  <c r="CI818" i="1"/>
  <c r="CI836" i="1"/>
  <c r="CI816" i="1"/>
  <c r="CI822" i="1"/>
  <c r="CI821" i="1"/>
  <c r="AQ818" i="1"/>
  <c r="CJ829" i="1"/>
  <c r="CJ818" i="1"/>
  <c r="CJ815" i="1"/>
  <c r="CJ834" i="1"/>
  <c r="CC829" i="1"/>
  <c r="CC815" i="1"/>
  <c r="BQ824" i="1"/>
  <c r="CI817" i="1"/>
  <c r="BW821" i="1"/>
  <c r="BL818" i="1"/>
  <c r="BL819" i="1"/>
  <c r="BL831" i="1"/>
  <c r="BL836" i="1"/>
  <c r="BR828" i="1"/>
  <c r="BR830" i="1"/>
  <c r="BR832" i="1"/>
  <c r="BR836" i="1"/>
  <c r="BX827" i="1"/>
  <c r="BX820" i="1"/>
  <c r="BX817" i="1"/>
  <c r="BX830" i="1"/>
  <c r="CD819" i="1"/>
  <c r="CD837" i="1"/>
  <c r="CD824" i="1"/>
  <c r="CD822" i="1"/>
  <c r="CD828" i="1"/>
  <c r="CD821" i="1"/>
  <c r="AX818" i="1"/>
  <c r="CF837" i="1"/>
  <c r="CF826" i="1"/>
  <c r="BT830" i="1"/>
  <c r="BZ817" i="1"/>
  <c r="BN822" i="1"/>
  <c r="BF815" i="1"/>
  <c r="AK818" i="1"/>
  <c r="AV826" i="1"/>
  <c r="B7" i="10"/>
  <c r="B30" i="10"/>
  <c r="B62" i="10" s="1"/>
  <c r="B24" i="10"/>
  <c r="B18" i="10"/>
  <c r="B12" i="10"/>
  <c r="Z30" i="10"/>
  <c r="Z62" i="10" s="1"/>
  <c r="T30" i="10"/>
  <c r="T62" i="10" s="1"/>
  <c r="N30" i="10"/>
  <c r="N62" i="10" s="1"/>
  <c r="H30" i="10"/>
  <c r="H62" i="10" s="1"/>
  <c r="AA29" i="10"/>
  <c r="AA61" i="10" s="1"/>
  <c r="U29" i="10"/>
  <c r="U61" i="10" s="1"/>
  <c r="O29" i="10"/>
  <c r="O61" i="10" s="1"/>
  <c r="I29" i="10"/>
  <c r="I61" i="10" s="1"/>
  <c r="C29" i="10"/>
  <c r="C61" i="10" s="1"/>
  <c r="V28" i="10"/>
  <c r="D28" i="10"/>
  <c r="W27" i="10"/>
  <c r="Q27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F835" i="1"/>
  <c r="BT816" i="1"/>
  <c r="BZ832" i="1"/>
  <c r="BN828" i="1"/>
  <c r="BT838" i="1"/>
  <c r="AT818" i="1"/>
  <c r="BB818" i="1"/>
  <c r="CH807" i="1"/>
  <c r="CH797" i="1"/>
  <c r="CH789" i="1"/>
  <c r="BV807" i="1"/>
  <c r="BV797" i="1"/>
  <c r="BV789" i="1"/>
  <c r="BJ800" i="1"/>
  <c r="BJ790" i="1"/>
  <c r="CB806" i="1"/>
  <c r="CB784" i="1"/>
  <c r="CB797" i="1"/>
  <c r="BP787" i="1"/>
  <c r="BP805" i="1"/>
  <c r="BP797" i="1"/>
  <c r="CH806" i="1"/>
  <c r="CH796" i="1"/>
  <c r="CH788" i="1"/>
  <c r="BV806" i="1"/>
  <c r="BV796" i="1"/>
  <c r="BV788" i="1"/>
  <c r="BJ807" i="1"/>
  <c r="BJ797" i="1"/>
  <c r="BJ789" i="1"/>
  <c r="CB805" i="1"/>
  <c r="CB804" i="1"/>
  <c r="CB789" i="1"/>
  <c r="BP795" i="1"/>
  <c r="BP804" i="1"/>
  <c r="BP790" i="1"/>
  <c r="CH803" i="1"/>
  <c r="CH795" i="1"/>
  <c r="CH785" i="1"/>
  <c r="BV803" i="1"/>
  <c r="BV795" i="1"/>
  <c r="BV785" i="1"/>
  <c r="BJ806" i="1"/>
  <c r="BJ796" i="1"/>
  <c r="BJ788" i="1"/>
  <c r="CB790" i="1"/>
  <c r="CB803" i="1"/>
  <c r="CB785" i="1"/>
  <c r="BP792" i="1"/>
  <c r="BP803" i="1"/>
  <c r="BP786" i="1"/>
  <c r="BG786" i="1"/>
  <c r="CH802" i="1"/>
  <c r="CH794" i="1"/>
  <c r="CH784" i="1"/>
  <c r="BV802" i="1"/>
  <c r="BV794" i="1"/>
  <c r="BV784" i="1"/>
  <c r="BJ803" i="1"/>
  <c r="BJ795" i="1"/>
  <c r="BJ785" i="1"/>
  <c r="CB795" i="1"/>
  <c r="CB800" i="1"/>
  <c r="BP788" i="1"/>
  <c r="BP800" i="1"/>
  <c r="CH801" i="1"/>
  <c r="BV801" i="1"/>
  <c r="BJ802" i="1"/>
  <c r="BJ794" i="1"/>
  <c r="CB791" i="1"/>
  <c r="BP784" i="1"/>
  <c r="AT787" i="1"/>
  <c r="BF763" i="1"/>
  <c r="CD713" i="1"/>
  <c r="CD707" i="1"/>
  <c r="CD701" i="1"/>
  <c r="CD695" i="1"/>
  <c r="BR713" i="1"/>
  <c r="BR707" i="1"/>
  <c r="BR701" i="1"/>
  <c r="BR695" i="1"/>
  <c r="BX709" i="1"/>
  <c r="BX706" i="1"/>
  <c r="BX700" i="1"/>
  <c r="BX702" i="1"/>
  <c r="BL697" i="1"/>
  <c r="BL703" i="1"/>
  <c r="BL709" i="1"/>
  <c r="BL699" i="1"/>
  <c r="CD712" i="1"/>
  <c r="CD706" i="1"/>
  <c r="CD700" i="1"/>
  <c r="CD694" i="1"/>
  <c r="BR712" i="1"/>
  <c r="BR706" i="1"/>
  <c r="BR700" i="1"/>
  <c r="BR694" i="1"/>
  <c r="BX705" i="1"/>
  <c r="BX696" i="1"/>
  <c r="BX708" i="1"/>
  <c r="BX698" i="1"/>
  <c r="BL714" i="1"/>
  <c r="BL701" i="1"/>
  <c r="BL705" i="1"/>
  <c r="BL695" i="1"/>
  <c r="CD711" i="1"/>
  <c r="CD705" i="1"/>
  <c r="CD699" i="1"/>
  <c r="CD693" i="1"/>
  <c r="BR711" i="1"/>
  <c r="BR705" i="1"/>
  <c r="BR699" i="1"/>
  <c r="BR693" i="1"/>
  <c r="BX714" i="1"/>
  <c r="BX692" i="1"/>
  <c r="BX704" i="1"/>
  <c r="BX694" i="1"/>
  <c r="BL713" i="1"/>
  <c r="BL710" i="1"/>
  <c r="BL693" i="1"/>
  <c r="BL691" i="1"/>
  <c r="BF692" i="1"/>
  <c r="CD710" i="1"/>
  <c r="CD704" i="1"/>
  <c r="CD698" i="1"/>
  <c r="CD692" i="1"/>
  <c r="BR710" i="1"/>
  <c r="BR704" i="1"/>
  <c r="BR698" i="1"/>
  <c r="BR692" i="1"/>
  <c r="BX713" i="1"/>
  <c r="BX711" i="1"/>
  <c r="BX701" i="1"/>
  <c r="BX699" i="1"/>
  <c r="BL712" i="1"/>
  <c r="BL706" i="1"/>
  <c r="BL702" i="1"/>
  <c r="BL700" i="1"/>
  <c r="CD709" i="1"/>
  <c r="CD703" i="1"/>
  <c r="CD697" i="1"/>
  <c r="BR709" i="1"/>
  <c r="BR703" i="1"/>
  <c r="BR697" i="1"/>
  <c r="BX712" i="1"/>
  <c r="BX707" i="1"/>
  <c r="BX697" i="1"/>
  <c r="BL711" i="1"/>
  <c r="BL708" i="1"/>
  <c r="BL698" i="1"/>
  <c r="BR681" i="1"/>
  <c r="BR672" i="1"/>
  <c r="BR666" i="1"/>
  <c r="BR660" i="1"/>
  <c r="BR683" i="1"/>
  <c r="BR680" i="1"/>
  <c r="BR671" i="1"/>
  <c r="BR665" i="1"/>
  <c r="AW663" i="1"/>
  <c r="BR673" i="1"/>
  <c r="BR679" i="1"/>
  <c r="BR670" i="1"/>
  <c r="BR664" i="1"/>
  <c r="BR677" i="1"/>
  <c r="BR678" i="1"/>
  <c r="BR669" i="1"/>
  <c r="BR663" i="1"/>
  <c r="BR675" i="1"/>
  <c r="BR676" i="1"/>
  <c r="BR668" i="1"/>
  <c r="CK629" i="1"/>
  <c r="CK640" i="1"/>
  <c r="CH629" i="1"/>
  <c r="CH650" i="1"/>
  <c r="CH644" i="1"/>
  <c r="CH630" i="1"/>
  <c r="CK648" i="1"/>
  <c r="CH637" i="1"/>
  <c r="CH633" i="1"/>
  <c r="CH649" i="1"/>
  <c r="CH643" i="1"/>
  <c r="AG632" i="1"/>
  <c r="AT632" i="1"/>
  <c r="CK639" i="1"/>
  <c r="CK649" i="1"/>
  <c r="CH652" i="1"/>
  <c r="CH639" i="1"/>
  <c r="CH648" i="1"/>
  <c r="CH642" i="1"/>
  <c r="CK631" i="1"/>
  <c r="CK651" i="1"/>
  <c r="CH640" i="1"/>
  <c r="CH635" i="1"/>
  <c r="CH647" i="1"/>
  <c r="CH641" i="1"/>
  <c r="CH632" i="1"/>
  <c r="CH631" i="1"/>
  <c r="CH646" i="1"/>
  <c r="BG598" i="1"/>
  <c r="AI601" i="1"/>
  <c r="AG601" i="1"/>
  <c r="BY621" i="1"/>
  <c r="BY615" i="1"/>
  <c r="BY611" i="1"/>
  <c r="BY605" i="1"/>
  <c r="BM600" i="1"/>
  <c r="BM616" i="1"/>
  <c r="BM611" i="1"/>
  <c r="BM602" i="1"/>
  <c r="CE616" i="1"/>
  <c r="CE610" i="1"/>
  <c r="CE607" i="1"/>
  <c r="CE604" i="1"/>
  <c r="BS620" i="1"/>
  <c r="BS605" i="1"/>
  <c r="BK607" i="1"/>
  <c r="BK612" i="1"/>
  <c r="BK616" i="1"/>
  <c r="BK619" i="1"/>
  <c r="BK604" i="1"/>
  <c r="BK601" i="1"/>
  <c r="BK609" i="1"/>
  <c r="BK606" i="1"/>
  <c r="BK608" i="1"/>
  <c r="BK598" i="1"/>
  <c r="BK620" i="1"/>
  <c r="BK617" i="1"/>
  <c r="CI609" i="1"/>
  <c r="CI610" i="1"/>
  <c r="CI604" i="1"/>
  <c r="CI613" i="1"/>
  <c r="CI602" i="1"/>
  <c r="CI603" i="1"/>
  <c r="CI614" i="1"/>
  <c r="CI619" i="1"/>
  <c r="CI606" i="1"/>
  <c r="CI607" i="1"/>
  <c r="CI616" i="1"/>
  <c r="CI615" i="1"/>
  <c r="BY620" i="1"/>
  <c r="BY614" i="1"/>
  <c r="BY610" i="1"/>
  <c r="BY601" i="1"/>
  <c r="BM621" i="1"/>
  <c r="BM615" i="1"/>
  <c r="BM610" i="1"/>
  <c r="BM598" i="1"/>
  <c r="CE603" i="1"/>
  <c r="CE606" i="1"/>
  <c r="CE599" i="1"/>
  <c r="CE600" i="1"/>
  <c r="BS603" i="1"/>
  <c r="BS609" i="1"/>
  <c r="BS612" i="1"/>
  <c r="BS600" i="1"/>
  <c r="BS617" i="1"/>
  <c r="BS602" i="1"/>
  <c r="BS607" i="1"/>
  <c r="BS614" i="1"/>
  <c r="BS619" i="1"/>
  <c r="BS606" i="1"/>
  <c r="BS613" i="1"/>
  <c r="BS616" i="1"/>
  <c r="BS615" i="1"/>
  <c r="AU609" i="1"/>
  <c r="BY607" i="1"/>
  <c r="BY618" i="1"/>
  <c r="BY608" i="1"/>
  <c r="BM601" i="1"/>
  <c r="BM619" i="1"/>
  <c r="BM605" i="1"/>
  <c r="CE618" i="1"/>
  <c r="CE617" i="1"/>
  <c r="CE598" i="1"/>
  <c r="BS621" i="1"/>
  <c r="BS610" i="1"/>
  <c r="U26" i="10"/>
  <c r="O26" i="10"/>
  <c r="I26" i="10"/>
  <c r="C26" i="10"/>
  <c r="V25" i="10"/>
  <c r="P25" i="10"/>
  <c r="J25" i="10"/>
  <c r="D25" i="10"/>
  <c r="W24" i="10"/>
  <c r="Q24" i="10"/>
  <c r="K24" i="10"/>
  <c r="E24" i="10"/>
  <c r="X23" i="10"/>
  <c r="R23" i="10"/>
  <c r="L23" i="10"/>
  <c r="F23" i="10"/>
  <c r="Y22" i="10"/>
  <c r="S22" i="10"/>
  <c r="M22" i="10"/>
  <c r="G22" i="10"/>
  <c r="Z21" i="10"/>
  <c r="T21" i="10"/>
  <c r="N21" i="10"/>
  <c r="H21" i="10"/>
  <c r="AA20" i="10"/>
  <c r="U20" i="10"/>
  <c r="O20" i="10"/>
  <c r="I20" i="10"/>
  <c r="C20" i="10"/>
  <c r="V19" i="10"/>
  <c r="P19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W12" i="10"/>
  <c r="Q12" i="10"/>
  <c r="K12" i="10"/>
  <c r="E12" i="10"/>
  <c r="X11" i="10"/>
  <c r="R11" i="10"/>
  <c r="L11" i="10"/>
  <c r="F11" i="10"/>
  <c r="Y10" i="10"/>
  <c r="S10" i="10"/>
  <c r="M10" i="10"/>
  <c r="G10" i="10"/>
  <c r="Z9" i="10"/>
  <c r="T9" i="10"/>
  <c r="N9" i="10"/>
  <c r="H9" i="10"/>
  <c r="AB25" i="8"/>
  <c r="T31" i="8"/>
  <c r="T80" i="8" s="1"/>
  <c r="BZ609" i="1"/>
  <c r="BN618" i="1"/>
  <c r="BN599" i="1"/>
  <c r="BN607" i="1"/>
  <c r="BN606" i="1"/>
  <c r="BZ605" i="1"/>
  <c r="BN616" i="1"/>
  <c r="BN620" i="1"/>
  <c r="BN613" i="1"/>
  <c r="BN602" i="1"/>
  <c r="V16" i="10"/>
  <c r="P16" i="10"/>
  <c r="J16" i="10"/>
  <c r="D16" i="10"/>
  <c r="W15" i="10"/>
  <c r="Q15" i="10"/>
  <c r="K15" i="10"/>
  <c r="E15" i="10"/>
  <c r="X14" i="10"/>
  <c r="R14" i="10"/>
  <c r="L14" i="10"/>
  <c r="F14" i="10"/>
  <c r="S13" i="10"/>
  <c r="M13" i="10"/>
  <c r="G13" i="10"/>
  <c r="Z12" i="10"/>
  <c r="T12" i="10"/>
  <c r="AA11" i="10"/>
  <c r="U11" i="10"/>
  <c r="O11" i="10"/>
  <c r="I11" i="10"/>
  <c r="C11" i="10"/>
  <c r="V10" i="10"/>
  <c r="P10" i="10"/>
  <c r="J10" i="10"/>
  <c r="D10" i="10"/>
  <c r="W9" i="10"/>
  <c r="E9" i="10"/>
  <c r="X8" i="10"/>
  <c r="R8" i="10"/>
  <c r="F8" i="10"/>
  <c r="G7" i="10"/>
  <c r="BN621" i="1"/>
  <c r="BN617" i="1"/>
  <c r="BN603" i="1"/>
  <c r="AC60" i="8"/>
  <c r="CJ570" i="1"/>
  <c r="CJ578" i="1"/>
  <c r="CJ588" i="1"/>
  <c r="CJ586" i="1"/>
  <c r="CJ580" i="1"/>
  <c r="CJ574" i="1"/>
  <c r="CJ587" i="1"/>
  <c r="CJ568" i="1"/>
  <c r="CJ589" i="1"/>
  <c r="CJ575" i="1"/>
  <c r="CJ569" i="1"/>
  <c r="CJ573" i="1"/>
  <c r="CJ584" i="1"/>
  <c r="CJ581" i="1"/>
  <c r="CJ585" i="1"/>
  <c r="D25" i="11"/>
  <c r="G25" i="11" s="1"/>
  <c r="CJ576" i="1"/>
  <c r="CJ582" i="1"/>
  <c r="CJ572" i="1"/>
  <c r="CJ567" i="1"/>
  <c r="CJ579" i="1"/>
  <c r="CJ577" i="1"/>
  <c r="CJ590" i="1"/>
  <c r="CJ583" i="1"/>
  <c r="CA590" i="1"/>
  <c r="CA576" i="1"/>
  <c r="CA583" i="1"/>
  <c r="CA572" i="1"/>
  <c r="BO567" i="1"/>
  <c r="BO571" i="1"/>
  <c r="BO584" i="1"/>
  <c r="BO576" i="1"/>
  <c r="CG587" i="1"/>
  <c r="CG579" i="1"/>
  <c r="CG573" i="1"/>
  <c r="CG567" i="1"/>
  <c r="BU585" i="1"/>
  <c r="BU584" i="1"/>
  <c r="BU567" i="1"/>
  <c r="AN570" i="1"/>
  <c r="CA589" i="1"/>
  <c r="CA574" i="1"/>
  <c r="CA582" i="1"/>
  <c r="CA568" i="1"/>
  <c r="BO590" i="1"/>
  <c r="BO577" i="1"/>
  <c r="BO583" i="1"/>
  <c r="BO573" i="1"/>
  <c r="CB590" i="1"/>
  <c r="CB584" i="1"/>
  <c r="CB578" i="1"/>
  <c r="CB572" i="1"/>
  <c r="BP590" i="1"/>
  <c r="BP584" i="1"/>
  <c r="BP578" i="1"/>
  <c r="BP572" i="1"/>
  <c r="CH573" i="1"/>
  <c r="CH586" i="1"/>
  <c r="CH583" i="1"/>
  <c r="CH572" i="1"/>
  <c r="BV577" i="1"/>
  <c r="BV574" i="1"/>
  <c r="BV582" i="1"/>
  <c r="BV572" i="1"/>
  <c r="BJ575" i="1"/>
  <c r="BJ577" i="1"/>
  <c r="BJ583" i="1"/>
  <c r="BJ572" i="1"/>
  <c r="CG584" i="1"/>
  <c r="CG580" i="1"/>
  <c r="CG577" i="1"/>
  <c r="CG572" i="1"/>
  <c r="BU588" i="1"/>
  <c r="BU583" i="1"/>
  <c r="BU580" i="1"/>
  <c r="BU572" i="1"/>
  <c r="AP570" i="1"/>
  <c r="CA588" i="1"/>
  <c r="CA571" i="1"/>
  <c r="CA581" i="1"/>
  <c r="CA578" i="1"/>
  <c r="BO589" i="1"/>
  <c r="BO575" i="1"/>
  <c r="BO582" i="1"/>
  <c r="BO569" i="1"/>
  <c r="CB589" i="1"/>
  <c r="CB583" i="1"/>
  <c r="CB577" i="1"/>
  <c r="CB571" i="1"/>
  <c r="BP589" i="1"/>
  <c r="BP583" i="1"/>
  <c r="BP577" i="1"/>
  <c r="BP571" i="1"/>
  <c r="CH576" i="1"/>
  <c r="CH575" i="1"/>
  <c r="CH582" i="1"/>
  <c r="CH571" i="1"/>
  <c r="BV590" i="1"/>
  <c r="BV576" i="1"/>
  <c r="BV581" i="1"/>
  <c r="BV571" i="1"/>
  <c r="BJ578" i="1"/>
  <c r="BJ576" i="1"/>
  <c r="BJ582" i="1"/>
  <c r="BJ571" i="1"/>
  <c r="CG585" i="1"/>
  <c r="CG582" i="1"/>
  <c r="CG576" i="1"/>
  <c r="CG571" i="1"/>
  <c r="BU587" i="1"/>
  <c r="BU579" i="1"/>
  <c r="BU577" i="1"/>
  <c r="BU571" i="1"/>
  <c r="BU573" i="1"/>
  <c r="CJ571" i="1"/>
  <c r="CA587" i="1"/>
  <c r="CA567" i="1"/>
  <c r="CA580" i="1"/>
  <c r="CA573" i="1"/>
  <c r="BO588" i="1"/>
  <c r="BO572" i="1"/>
  <c r="BO581" i="1"/>
  <c r="BO574" i="1"/>
  <c r="CB588" i="1"/>
  <c r="CB582" i="1"/>
  <c r="CB576" i="1"/>
  <c r="CB570" i="1"/>
  <c r="BP588" i="1"/>
  <c r="BP582" i="1"/>
  <c r="BP576" i="1"/>
  <c r="BP570" i="1"/>
  <c r="CH590" i="1"/>
  <c r="CH578" i="1"/>
  <c r="CH581" i="1"/>
  <c r="CH570" i="1"/>
  <c r="BV589" i="1"/>
  <c r="BV575" i="1"/>
  <c r="BV580" i="1"/>
  <c r="BV570" i="1"/>
  <c r="BJ590" i="1"/>
  <c r="BJ574" i="1"/>
  <c r="BJ581" i="1"/>
  <c r="BJ570" i="1"/>
  <c r="CG581" i="1"/>
  <c r="CG589" i="1"/>
  <c r="CG575" i="1"/>
  <c r="CG570" i="1"/>
  <c r="BU582" i="1"/>
  <c r="BU589" i="1"/>
  <c r="BU576" i="1"/>
  <c r="BU570" i="1"/>
  <c r="CA586" i="1"/>
  <c r="CA585" i="1"/>
  <c r="CA579" i="1"/>
  <c r="BO587" i="1"/>
  <c r="BO568" i="1"/>
  <c r="BO580" i="1"/>
  <c r="CB587" i="1"/>
  <c r="CB581" i="1"/>
  <c r="CB575" i="1"/>
  <c r="BP587" i="1"/>
  <c r="BP581" i="1"/>
  <c r="BP575" i="1"/>
  <c r="CH589" i="1"/>
  <c r="CH574" i="1"/>
  <c r="CH580" i="1"/>
  <c r="BV588" i="1"/>
  <c r="BV585" i="1"/>
  <c r="BV579" i="1"/>
  <c r="BJ589" i="1"/>
  <c r="BJ586" i="1"/>
  <c r="BJ580" i="1"/>
  <c r="CG590" i="1"/>
  <c r="CG586" i="1"/>
  <c r="CG578" i="1"/>
  <c r="BU590" i="1"/>
  <c r="BU581" i="1"/>
  <c r="BU575" i="1"/>
  <c r="CA557" i="1"/>
  <c r="CA545" i="1"/>
  <c r="CA553" i="1"/>
  <c r="CA546" i="1"/>
  <c r="BO557" i="1"/>
  <c r="BO546" i="1"/>
  <c r="BO553" i="1"/>
  <c r="BO547" i="1"/>
  <c r="CG557" i="1"/>
  <c r="CG552" i="1"/>
  <c r="CG546" i="1"/>
  <c r="CG540" i="1"/>
  <c r="BU559" i="1"/>
  <c r="BU552" i="1"/>
  <c r="BU546" i="1"/>
  <c r="BU540" i="1"/>
  <c r="CA543" i="1"/>
  <c r="CA541" i="1"/>
  <c r="CA552" i="1"/>
  <c r="CA542" i="1"/>
  <c r="BO540" i="1"/>
  <c r="BO542" i="1"/>
  <c r="BO552" i="1"/>
  <c r="BO543" i="1"/>
  <c r="CG558" i="1"/>
  <c r="CG551" i="1"/>
  <c r="CG545" i="1"/>
  <c r="CG539" i="1"/>
  <c r="BU557" i="1"/>
  <c r="BU551" i="1"/>
  <c r="BU545" i="1"/>
  <c r="BU539" i="1"/>
  <c r="CA539" i="1"/>
  <c r="CA537" i="1"/>
  <c r="CA551" i="1"/>
  <c r="CA538" i="1"/>
  <c r="BO544" i="1"/>
  <c r="BO538" i="1"/>
  <c r="BO551" i="1"/>
  <c r="BO539" i="1"/>
  <c r="CG556" i="1"/>
  <c r="CG550" i="1"/>
  <c r="CG544" i="1"/>
  <c r="CG538" i="1"/>
  <c r="BU556" i="1"/>
  <c r="BU550" i="1"/>
  <c r="BU544" i="1"/>
  <c r="BU538" i="1"/>
  <c r="BF536" i="1"/>
  <c r="CA547" i="1"/>
  <c r="CA544" i="1"/>
  <c r="CA556" i="1"/>
  <c r="CA550" i="1"/>
  <c r="BO536" i="1"/>
  <c r="BO545" i="1"/>
  <c r="BO556" i="1"/>
  <c r="BO550" i="1"/>
  <c r="CG555" i="1"/>
  <c r="CG549" i="1"/>
  <c r="CG543" i="1"/>
  <c r="CG537" i="1"/>
  <c r="BU555" i="1"/>
  <c r="BU549" i="1"/>
  <c r="BU543" i="1"/>
  <c r="BU537" i="1"/>
  <c r="CA559" i="1"/>
  <c r="CA540" i="1"/>
  <c r="CA555" i="1"/>
  <c r="BO559" i="1"/>
  <c r="BO541" i="1"/>
  <c r="BO555" i="1"/>
  <c r="CG554" i="1"/>
  <c r="CG548" i="1"/>
  <c r="CG542" i="1"/>
  <c r="BU554" i="1"/>
  <c r="BU548" i="1"/>
  <c r="BU542" i="1"/>
  <c r="BL517" i="1"/>
  <c r="BL523" i="1"/>
  <c r="BL516" i="1"/>
  <c r="BL510" i="1"/>
  <c r="CD528" i="1"/>
  <c r="CD522" i="1"/>
  <c r="CD516" i="1"/>
  <c r="CD510" i="1"/>
  <c r="BR528" i="1"/>
  <c r="BR522" i="1"/>
  <c r="BR516" i="1"/>
  <c r="BR510" i="1"/>
  <c r="BX528" i="1"/>
  <c r="BX522" i="1"/>
  <c r="BX516" i="1"/>
  <c r="BX510" i="1"/>
  <c r="BL528" i="1"/>
  <c r="BL522" i="1"/>
  <c r="BL515" i="1"/>
  <c r="BL509" i="1"/>
  <c r="CD527" i="1"/>
  <c r="CD521" i="1"/>
  <c r="CD515" i="1"/>
  <c r="CD509" i="1"/>
  <c r="BR527" i="1"/>
  <c r="BR521" i="1"/>
  <c r="BR515" i="1"/>
  <c r="BR509" i="1"/>
  <c r="BX527" i="1"/>
  <c r="BX521" i="1"/>
  <c r="BX515" i="1"/>
  <c r="BX509" i="1"/>
  <c r="AR516" i="1"/>
  <c r="BL527" i="1"/>
  <c r="BL521" i="1"/>
  <c r="BL514" i="1"/>
  <c r="BL508" i="1"/>
  <c r="CD526" i="1"/>
  <c r="CD520" i="1"/>
  <c r="CD514" i="1"/>
  <c r="CD508" i="1"/>
  <c r="BR526" i="1"/>
  <c r="BR520" i="1"/>
  <c r="BR514" i="1"/>
  <c r="BR508" i="1"/>
  <c r="BX526" i="1"/>
  <c r="BX520" i="1"/>
  <c r="BX514" i="1"/>
  <c r="BX508" i="1"/>
  <c r="BL526" i="1"/>
  <c r="BL520" i="1"/>
  <c r="BL513" i="1"/>
  <c r="BL507" i="1"/>
  <c r="CD525" i="1"/>
  <c r="CD519" i="1"/>
  <c r="CD513" i="1"/>
  <c r="CD507" i="1"/>
  <c r="BR525" i="1"/>
  <c r="BR519" i="1"/>
  <c r="BR513" i="1"/>
  <c r="BR507" i="1"/>
  <c r="BX525" i="1"/>
  <c r="BX519" i="1"/>
  <c r="BX513" i="1"/>
  <c r="BX507" i="1"/>
  <c r="BL525" i="1"/>
  <c r="BL519" i="1"/>
  <c r="BL512" i="1"/>
  <c r="CD524" i="1"/>
  <c r="CD518" i="1"/>
  <c r="CD512" i="1"/>
  <c r="BR524" i="1"/>
  <c r="BR518" i="1"/>
  <c r="BR512" i="1"/>
  <c r="BX524" i="1"/>
  <c r="BX518" i="1"/>
  <c r="BX512" i="1"/>
  <c r="CH492" i="1"/>
  <c r="CH489" i="1"/>
  <c r="CH483" i="1"/>
  <c r="CH477" i="1"/>
  <c r="BV496" i="1"/>
  <c r="BV489" i="1"/>
  <c r="BV483" i="1"/>
  <c r="BV477" i="1"/>
  <c r="BJ496" i="1"/>
  <c r="BJ489" i="1"/>
  <c r="BJ483" i="1"/>
  <c r="BJ477" i="1"/>
  <c r="BP487" i="1"/>
  <c r="BP494" i="1"/>
  <c r="BP480" i="1"/>
  <c r="BP479" i="1"/>
  <c r="CB490" i="1"/>
  <c r="CB494" i="1"/>
  <c r="CB481" i="1"/>
  <c r="CB480" i="1"/>
  <c r="CH497" i="1"/>
  <c r="CH488" i="1"/>
  <c r="CH482" i="1"/>
  <c r="CH476" i="1"/>
  <c r="BV495" i="1"/>
  <c r="BV488" i="1"/>
  <c r="BV482" i="1"/>
  <c r="BV476" i="1"/>
  <c r="BJ497" i="1"/>
  <c r="BJ488" i="1"/>
  <c r="BJ482" i="1"/>
  <c r="BJ476" i="1"/>
  <c r="BP497" i="1"/>
  <c r="BP490" i="1"/>
  <c r="BP478" i="1"/>
  <c r="BP477" i="1"/>
  <c r="CB486" i="1"/>
  <c r="CB491" i="1"/>
  <c r="CB479" i="1"/>
  <c r="CB478" i="1"/>
  <c r="CH495" i="1"/>
  <c r="CH487" i="1"/>
  <c r="CH481" i="1"/>
  <c r="CH475" i="1"/>
  <c r="BV494" i="1"/>
  <c r="BV487" i="1"/>
  <c r="BV481" i="1"/>
  <c r="BV475" i="1"/>
  <c r="BJ495" i="1"/>
  <c r="BJ487" i="1"/>
  <c r="BJ481" i="1"/>
  <c r="BJ475" i="1"/>
  <c r="BP496" i="1"/>
  <c r="BP486" i="1"/>
  <c r="BP476" i="1"/>
  <c r="BP475" i="1"/>
  <c r="CB493" i="1"/>
  <c r="CB487" i="1"/>
  <c r="CB477" i="1"/>
  <c r="CB476" i="1"/>
  <c r="CH493" i="1"/>
  <c r="CH486" i="1"/>
  <c r="CH480" i="1"/>
  <c r="CH474" i="1"/>
  <c r="BV492" i="1"/>
  <c r="BV486" i="1"/>
  <c r="BV480" i="1"/>
  <c r="BV474" i="1"/>
  <c r="BJ492" i="1"/>
  <c r="BJ486" i="1"/>
  <c r="BJ480" i="1"/>
  <c r="BJ474" i="1"/>
  <c r="BP495" i="1"/>
  <c r="BP489" i="1"/>
  <c r="BP485" i="1"/>
  <c r="BP474" i="1"/>
  <c r="CB497" i="1"/>
  <c r="CB488" i="1"/>
  <c r="CB475" i="1"/>
  <c r="CB474" i="1"/>
  <c r="CH496" i="1"/>
  <c r="CH491" i="1"/>
  <c r="CH485" i="1"/>
  <c r="BV497" i="1"/>
  <c r="BV491" i="1"/>
  <c r="BV485" i="1"/>
  <c r="BJ494" i="1"/>
  <c r="BJ491" i="1"/>
  <c r="BJ485" i="1"/>
  <c r="BP493" i="1"/>
  <c r="BP492" i="1"/>
  <c r="BP484" i="1"/>
  <c r="CB489" i="1"/>
  <c r="CB496" i="1"/>
  <c r="CB485" i="1"/>
  <c r="CJ456" i="1"/>
  <c r="CF462" i="1"/>
  <c r="CF465" i="1"/>
  <c r="CF461" i="1"/>
  <c r="CF451" i="1"/>
  <c r="BT466" i="1"/>
  <c r="BT447" i="1"/>
  <c r="BT462" i="1"/>
  <c r="BT452" i="1"/>
  <c r="BZ466" i="1"/>
  <c r="BZ460" i="1"/>
  <c r="BZ454" i="1"/>
  <c r="BZ448" i="1"/>
  <c r="BN466" i="1"/>
  <c r="BN460" i="1"/>
  <c r="BN454" i="1"/>
  <c r="BN448" i="1"/>
  <c r="CG463" i="1"/>
  <c r="CG458" i="1"/>
  <c r="CG453" i="1"/>
  <c r="CG447" i="1"/>
  <c r="BU459" i="1"/>
  <c r="BU463" i="1"/>
  <c r="BU453" i="1"/>
  <c r="BU447" i="1"/>
  <c r="CF460" i="1"/>
  <c r="CF449" i="1"/>
  <c r="CF459" i="1"/>
  <c r="CF447" i="1"/>
  <c r="BT463" i="1"/>
  <c r="BT454" i="1"/>
  <c r="BT460" i="1"/>
  <c r="BT448" i="1"/>
  <c r="BZ465" i="1"/>
  <c r="BZ459" i="1"/>
  <c r="BZ453" i="1"/>
  <c r="BZ447" i="1"/>
  <c r="BN465" i="1"/>
  <c r="BN459" i="1"/>
  <c r="BN453" i="1"/>
  <c r="BN447" i="1"/>
  <c r="CA465" i="1"/>
  <c r="CA459" i="1"/>
  <c r="CA453" i="1"/>
  <c r="CA447" i="1"/>
  <c r="BO465" i="1"/>
  <c r="BO459" i="1"/>
  <c r="BO453" i="1"/>
  <c r="BO447" i="1"/>
  <c r="AK446" i="1"/>
  <c r="CG461" i="1"/>
  <c r="CG456" i="1"/>
  <c r="CG452" i="1"/>
  <c r="BU455" i="1"/>
  <c r="BU457" i="1"/>
  <c r="BU452" i="1"/>
  <c r="CF458" i="1"/>
  <c r="CF453" i="1"/>
  <c r="CF457" i="1"/>
  <c r="CF443" i="1"/>
  <c r="BT461" i="1"/>
  <c r="BT450" i="1"/>
  <c r="BT458" i="1"/>
  <c r="BT444" i="1"/>
  <c r="BZ464" i="1"/>
  <c r="BZ458" i="1"/>
  <c r="BZ452" i="1"/>
  <c r="BZ446" i="1"/>
  <c r="BN464" i="1"/>
  <c r="BN458" i="1"/>
  <c r="BN452" i="1"/>
  <c r="BN446" i="1"/>
  <c r="CA464" i="1"/>
  <c r="CA458" i="1"/>
  <c r="CA452" i="1"/>
  <c r="BO464" i="1"/>
  <c r="BO458" i="1"/>
  <c r="BO452" i="1"/>
  <c r="AO446" i="1"/>
  <c r="AH446" i="1"/>
  <c r="CF450" i="1"/>
  <c r="CF464" i="1"/>
  <c r="CF454" i="1"/>
  <c r="BT457" i="1"/>
  <c r="BT464" i="1"/>
  <c r="BT451" i="1"/>
  <c r="BZ462" i="1"/>
  <c r="BZ456" i="1"/>
  <c r="BZ450" i="1"/>
  <c r="BN462" i="1"/>
  <c r="BN456" i="1"/>
  <c r="BN450" i="1"/>
  <c r="CK420" i="1"/>
  <c r="CK423" i="1"/>
  <c r="CK415" i="1"/>
  <c r="CK431" i="1"/>
  <c r="CK422" i="1"/>
  <c r="CK429" i="1"/>
  <c r="CK413" i="1"/>
  <c r="CK432" i="1"/>
  <c r="BK430" i="1"/>
  <c r="BK434" i="1"/>
  <c r="BK423" i="1"/>
  <c r="BK417" i="1"/>
  <c r="BW428" i="1"/>
  <c r="BW433" i="1"/>
  <c r="BW423" i="1"/>
  <c r="BW417" i="1"/>
  <c r="BK431" i="1"/>
  <c r="BK433" i="1"/>
  <c r="BK422" i="1"/>
  <c r="BK416" i="1"/>
  <c r="BW426" i="1"/>
  <c r="BW432" i="1"/>
  <c r="BW422" i="1"/>
  <c r="BW416" i="1"/>
  <c r="BK429" i="1"/>
  <c r="BK428" i="1"/>
  <c r="BK421" i="1"/>
  <c r="BK415" i="1"/>
  <c r="BW429" i="1"/>
  <c r="BW427" i="1"/>
  <c r="BW421" i="1"/>
  <c r="BW415" i="1"/>
  <c r="BA423" i="1"/>
  <c r="BK427" i="1"/>
  <c r="BK426" i="1"/>
  <c r="BK420" i="1"/>
  <c r="BK414" i="1"/>
  <c r="BW430" i="1"/>
  <c r="BW425" i="1"/>
  <c r="BW420" i="1"/>
  <c r="BW414" i="1"/>
  <c r="BG412" i="1"/>
  <c r="BK425" i="1"/>
  <c r="BK424" i="1"/>
  <c r="BK419" i="1"/>
  <c r="BW435" i="1"/>
  <c r="BW424" i="1"/>
  <c r="BW419" i="1"/>
  <c r="P84" i="8"/>
  <c r="P71" i="8"/>
  <c r="CD401" i="1"/>
  <c r="CD399" i="1"/>
  <c r="CD391" i="1"/>
  <c r="CD385" i="1"/>
  <c r="BX394" i="1"/>
  <c r="BX400" i="1"/>
  <c r="BX399" i="1"/>
  <c r="BX388" i="1"/>
  <c r="BL403" i="1"/>
  <c r="BL391" i="1"/>
  <c r="BL404" i="1"/>
  <c r="BL385" i="1"/>
  <c r="BR402" i="1"/>
  <c r="BR400" i="1"/>
  <c r="BR391" i="1"/>
  <c r="BR385" i="1"/>
  <c r="AK384" i="1"/>
  <c r="AP392" i="1"/>
  <c r="P86" i="8"/>
  <c r="P93" i="8"/>
  <c r="CD404" i="1"/>
  <c r="CD402" i="1"/>
  <c r="CD390" i="1"/>
  <c r="CD384" i="1"/>
  <c r="BX402" i="1"/>
  <c r="BX396" i="1"/>
  <c r="BX390" i="1"/>
  <c r="BX384" i="1"/>
  <c r="BL395" i="1"/>
  <c r="BL383" i="1"/>
  <c r="BL400" i="1"/>
  <c r="BL381" i="1"/>
  <c r="BR401" i="1"/>
  <c r="BR396" i="1"/>
  <c r="BR390" i="1"/>
  <c r="BR384" i="1"/>
  <c r="AA30" i="10"/>
  <c r="AA62" i="10" s="1"/>
  <c r="U30" i="10"/>
  <c r="U62" i="10" s="1"/>
  <c r="O30" i="10"/>
  <c r="O62" i="10" s="1"/>
  <c r="I30" i="10"/>
  <c r="I62" i="10" s="1"/>
  <c r="C30" i="10"/>
  <c r="C62" i="10" s="1"/>
  <c r="V29" i="10"/>
  <c r="V61" i="10" s="1"/>
  <c r="P29" i="10"/>
  <c r="P61" i="10" s="1"/>
  <c r="J29" i="10"/>
  <c r="J61" i="10" s="1"/>
  <c r="D29" i="10"/>
  <c r="D61" i="10" s="1"/>
  <c r="W28" i="10"/>
  <c r="Q28" i="10"/>
  <c r="K28" i="10"/>
  <c r="E28" i="10"/>
  <c r="X27" i="10"/>
  <c r="R27" i="10"/>
  <c r="F27" i="10"/>
  <c r="F84" i="8"/>
  <c r="P89" i="8"/>
  <c r="CD400" i="1"/>
  <c r="CD398" i="1"/>
  <c r="CD389" i="1"/>
  <c r="CD383" i="1"/>
  <c r="BX401" i="1"/>
  <c r="BX395" i="1"/>
  <c r="BX386" i="1"/>
  <c r="BX391" i="1"/>
  <c r="BL393" i="1"/>
  <c r="BL401" i="1"/>
  <c r="BL390" i="1"/>
  <c r="BL392" i="1"/>
  <c r="BR397" i="1"/>
  <c r="BR403" i="1"/>
  <c r="BR389" i="1"/>
  <c r="BR383" i="1"/>
  <c r="P92" i="8"/>
  <c r="P79" i="8"/>
  <c r="CD396" i="1"/>
  <c r="CD395" i="1"/>
  <c r="CD388" i="1"/>
  <c r="CD382" i="1"/>
  <c r="BX397" i="1"/>
  <c r="BX393" i="1"/>
  <c r="BX389" i="1"/>
  <c r="BX387" i="1"/>
  <c r="BL387" i="1"/>
  <c r="BL397" i="1"/>
  <c r="BL386" i="1"/>
  <c r="BL388" i="1"/>
  <c r="BR395" i="1"/>
  <c r="BR399" i="1"/>
  <c r="BR388" i="1"/>
  <c r="BR382" i="1"/>
  <c r="P88" i="8"/>
  <c r="CJ401" i="1"/>
  <c r="CD394" i="1"/>
  <c r="CD393" i="1"/>
  <c r="CD387" i="1"/>
  <c r="BX382" i="1"/>
  <c r="BX392" i="1"/>
  <c r="BX385" i="1"/>
  <c r="BL402" i="1"/>
  <c r="BL396" i="1"/>
  <c r="BL382" i="1"/>
  <c r="BR393" i="1"/>
  <c r="BR394" i="1"/>
  <c r="BR387" i="1"/>
  <c r="BA353" i="1"/>
  <c r="CA374" i="1"/>
  <c r="BU374" i="1"/>
  <c r="AZ361" i="1"/>
  <c r="AK353" i="1"/>
  <c r="BC361" i="1"/>
  <c r="CK353" i="1"/>
  <c r="CK362" i="1"/>
  <c r="CK365" i="1"/>
  <c r="CK368" i="1"/>
  <c r="CD334" i="1"/>
  <c r="CD335" i="1"/>
  <c r="CD319" i="1"/>
  <c r="CD320" i="1"/>
  <c r="BR332" i="1"/>
  <c r="BR339" i="1"/>
  <c r="BR325" i="1"/>
  <c r="BR320" i="1"/>
  <c r="BX333" i="1"/>
  <c r="BX338" i="1"/>
  <c r="BX326" i="1"/>
  <c r="BX319" i="1"/>
  <c r="BL333" i="1"/>
  <c r="BL338" i="1"/>
  <c r="BL331" i="1"/>
  <c r="BL319" i="1"/>
  <c r="AC343" i="1"/>
  <c r="CK329" i="1" s="1"/>
  <c r="CD342" i="1"/>
  <c r="CD332" i="1"/>
  <c r="CD333" i="1"/>
  <c r="CD330" i="1"/>
  <c r="BR342" i="1"/>
  <c r="BR331" i="1"/>
  <c r="BR337" i="1"/>
  <c r="BR330" i="1"/>
  <c r="BY342" i="1"/>
  <c r="BY341" i="1"/>
  <c r="BY329" i="1"/>
  <c r="BY330" i="1"/>
  <c r="BM342" i="1"/>
  <c r="BM341" i="1"/>
  <c r="BM329" i="1"/>
  <c r="BM330" i="1"/>
  <c r="BX339" i="1"/>
  <c r="BX324" i="1"/>
  <c r="BX336" i="1"/>
  <c r="BX329" i="1"/>
  <c r="BL341" i="1"/>
  <c r="BL330" i="1"/>
  <c r="BL336" i="1"/>
  <c r="BL329" i="1"/>
  <c r="CD340" i="1"/>
  <c r="CD325" i="1"/>
  <c r="CD331" i="1"/>
  <c r="CD328" i="1"/>
  <c r="BR340" i="1"/>
  <c r="BR323" i="1"/>
  <c r="BR335" i="1"/>
  <c r="BR328" i="1"/>
  <c r="BY340" i="1"/>
  <c r="BY339" i="1"/>
  <c r="BY327" i="1"/>
  <c r="BY328" i="1"/>
  <c r="BM340" i="1"/>
  <c r="BM339" i="1"/>
  <c r="BM327" i="1"/>
  <c r="BM328" i="1"/>
  <c r="BX342" i="1"/>
  <c r="BX331" i="1"/>
  <c r="BX334" i="1"/>
  <c r="BX327" i="1"/>
  <c r="BL342" i="1"/>
  <c r="BL322" i="1"/>
  <c r="BL334" i="1"/>
  <c r="BL327" i="1"/>
  <c r="AG322" i="1"/>
  <c r="CD341" i="1"/>
  <c r="CD323" i="1"/>
  <c r="CD329" i="1"/>
  <c r="CD326" i="1"/>
  <c r="BR338" i="1"/>
  <c r="BR329" i="1"/>
  <c r="BR333" i="1"/>
  <c r="BR326" i="1"/>
  <c r="BY338" i="1"/>
  <c r="BY337" i="1"/>
  <c r="BY325" i="1"/>
  <c r="BY326" i="1"/>
  <c r="BM338" i="1"/>
  <c r="BM337" i="1"/>
  <c r="BM325" i="1"/>
  <c r="BM326" i="1"/>
  <c r="BX341" i="1"/>
  <c r="BX330" i="1"/>
  <c r="BX332" i="1"/>
  <c r="BX325" i="1"/>
  <c r="BL339" i="1"/>
  <c r="BL328" i="1"/>
  <c r="BL332" i="1"/>
  <c r="BL325" i="1"/>
  <c r="CD338" i="1"/>
  <c r="CD339" i="1"/>
  <c r="CD321" i="1"/>
  <c r="BR336" i="1"/>
  <c r="BR321" i="1"/>
  <c r="BR327" i="1"/>
  <c r="BY336" i="1"/>
  <c r="BY335" i="1"/>
  <c r="BY323" i="1"/>
  <c r="BM336" i="1"/>
  <c r="BM335" i="1"/>
  <c r="BM323" i="1"/>
  <c r="BX337" i="1"/>
  <c r="BX322" i="1"/>
  <c r="BX328" i="1"/>
  <c r="BL337" i="1"/>
  <c r="BL320" i="1"/>
  <c r="BL326" i="1"/>
  <c r="CK291" i="1"/>
  <c r="BG296" i="1"/>
  <c r="AP299" i="1"/>
  <c r="CJ261" i="1"/>
  <c r="AS237" i="1"/>
  <c r="AP229" i="1"/>
  <c r="BF234" i="1"/>
  <c r="AZ237" i="1"/>
  <c r="AO229" i="1"/>
  <c r="B31" i="8"/>
  <c r="AS175" i="1"/>
  <c r="Z7" i="10"/>
  <c r="T7" i="10"/>
  <c r="N7" i="10"/>
  <c r="H7" i="10"/>
  <c r="BF173" i="1"/>
  <c r="CK140" i="1"/>
  <c r="CD156" i="1"/>
  <c r="CD150" i="1"/>
  <c r="CD144" i="1"/>
  <c r="CD138" i="1"/>
  <c r="BX154" i="1"/>
  <c r="BX150" i="1"/>
  <c r="BX144" i="1"/>
  <c r="BX138" i="1"/>
  <c r="BL154" i="1"/>
  <c r="BL150" i="1"/>
  <c r="BL144" i="1"/>
  <c r="BL138" i="1"/>
  <c r="BR156" i="1"/>
  <c r="BR150" i="1"/>
  <c r="BR144" i="1"/>
  <c r="BR138" i="1"/>
  <c r="E11" i="11"/>
  <c r="CD155" i="1"/>
  <c r="CD149" i="1"/>
  <c r="CD143" i="1"/>
  <c r="CD137" i="1"/>
  <c r="BX156" i="1"/>
  <c r="BX149" i="1"/>
  <c r="BX143" i="1"/>
  <c r="BX137" i="1"/>
  <c r="BL155" i="1"/>
  <c r="BL149" i="1"/>
  <c r="BL143" i="1"/>
  <c r="BL137" i="1"/>
  <c r="BR155" i="1"/>
  <c r="BR149" i="1"/>
  <c r="BR143" i="1"/>
  <c r="BR137" i="1"/>
  <c r="CK152" i="1"/>
  <c r="CD154" i="1"/>
  <c r="CD148" i="1"/>
  <c r="CD142" i="1"/>
  <c r="CD136" i="1"/>
  <c r="BX155" i="1"/>
  <c r="BX148" i="1"/>
  <c r="BX142" i="1"/>
  <c r="BX136" i="1"/>
  <c r="BL156" i="1"/>
  <c r="BL148" i="1"/>
  <c r="BL142" i="1"/>
  <c r="BL136" i="1"/>
  <c r="BR154" i="1"/>
  <c r="BR148" i="1"/>
  <c r="BR142" i="1"/>
  <c r="BR136" i="1"/>
  <c r="AB28" i="5"/>
  <c r="CD153" i="1"/>
  <c r="CD147" i="1"/>
  <c r="CD141" i="1"/>
  <c r="CD135" i="1"/>
  <c r="BX153" i="1"/>
  <c r="BX147" i="1"/>
  <c r="BX141" i="1"/>
  <c r="BX135" i="1"/>
  <c r="BL153" i="1"/>
  <c r="BL147" i="1"/>
  <c r="BL141" i="1"/>
  <c r="BL135" i="1"/>
  <c r="BR153" i="1"/>
  <c r="BR147" i="1"/>
  <c r="BR141" i="1"/>
  <c r="BR135" i="1"/>
  <c r="CK139" i="1"/>
  <c r="AC9" i="5"/>
  <c r="CD152" i="1"/>
  <c r="CD146" i="1"/>
  <c r="CD140" i="1"/>
  <c r="BX152" i="1"/>
  <c r="BX146" i="1"/>
  <c r="BX140" i="1"/>
  <c r="BL152" i="1"/>
  <c r="BL146" i="1"/>
  <c r="BL140" i="1"/>
  <c r="BR152" i="1"/>
  <c r="BR146" i="1"/>
  <c r="BR140" i="1"/>
  <c r="CG124" i="1"/>
  <c r="CG121" i="1"/>
  <c r="CG107" i="1"/>
  <c r="CA116" i="1"/>
  <c r="CA120" i="1"/>
  <c r="CA112" i="1"/>
  <c r="CA106" i="1"/>
  <c r="BO117" i="1"/>
  <c r="BO120" i="1"/>
  <c r="BO112" i="1"/>
  <c r="BO106" i="1"/>
  <c r="BU114" i="1"/>
  <c r="BU122" i="1"/>
  <c r="BU110" i="1"/>
  <c r="BU108" i="1"/>
  <c r="AU105" i="1"/>
  <c r="CG113" i="1"/>
  <c r="AB29" i="5"/>
  <c r="CG118" i="1"/>
  <c r="CG117" i="1"/>
  <c r="CG105" i="1"/>
  <c r="CG103" i="1"/>
  <c r="CA125" i="1"/>
  <c r="CA119" i="1"/>
  <c r="CA111" i="1"/>
  <c r="CA105" i="1"/>
  <c r="BO125" i="1"/>
  <c r="BO119" i="1"/>
  <c r="BO111" i="1"/>
  <c r="BO105" i="1"/>
  <c r="BU123" i="1"/>
  <c r="BU118" i="1"/>
  <c r="BU103" i="1"/>
  <c r="BU104" i="1"/>
  <c r="CB105" i="1"/>
  <c r="CB119" i="1"/>
  <c r="CB111" i="1"/>
  <c r="CB110" i="1"/>
  <c r="BG111" i="1"/>
  <c r="AC7" i="5"/>
  <c r="CG125" i="1"/>
  <c r="CG104" i="1"/>
  <c r="CG102" i="1"/>
  <c r="CG110" i="1"/>
  <c r="CA124" i="1"/>
  <c r="CA118" i="1"/>
  <c r="CA110" i="1"/>
  <c r="CA104" i="1"/>
  <c r="BO124" i="1"/>
  <c r="BO118" i="1"/>
  <c r="BO110" i="1"/>
  <c r="BO104" i="1"/>
  <c r="BU124" i="1"/>
  <c r="BU106" i="1"/>
  <c r="BU115" i="1"/>
  <c r="BU102" i="1"/>
  <c r="CB113" i="1"/>
  <c r="CB118" i="1"/>
  <c r="CB107" i="1"/>
  <c r="CB106" i="1"/>
  <c r="AR105" i="1"/>
  <c r="BE105" i="1"/>
  <c r="AC30" i="5"/>
  <c r="CG123" i="1"/>
  <c r="CG116" i="1"/>
  <c r="CG114" i="1"/>
  <c r="CG106" i="1"/>
  <c r="CA123" i="1"/>
  <c r="CA115" i="1"/>
  <c r="CA109" i="1"/>
  <c r="CA103" i="1"/>
  <c r="BO123" i="1"/>
  <c r="BO116" i="1"/>
  <c r="BO109" i="1"/>
  <c r="BO103" i="1"/>
  <c r="BU121" i="1"/>
  <c r="BU117" i="1"/>
  <c r="BU113" i="1"/>
  <c r="BU111" i="1"/>
  <c r="CB124" i="1"/>
  <c r="CB108" i="1"/>
  <c r="CB117" i="1"/>
  <c r="CB104" i="1"/>
  <c r="AM113" i="1"/>
  <c r="CG122" i="1"/>
  <c r="CG120" i="1"/>
  <c r="CG112" i="1"/>
  <c r="CA122" i="1"/>
  <c r="CA114" i="1"/>
  <c r="CA108" i="1"/>
  <c r="BO122" i="1"/>
  <c r="BO115" i="1"/>
  <c r="BO108" i="1"/>
  <c r="BU125" i="1"/>
  <c r="BU109" i="1"/>
  <c r="BU105" i="1"/>
  <c r="CB122" i="1"/>
  <c r="CB103" i="1"/>
  <c r="CB116" i="1"/>
  <c r="AC126" i="1"/>
  <c r="CK103" i="1" s="1"/>
  <c r="CA88" i="1"/>
  <c r="CA89" i="1"/>
  <c r="CA86" i="1"/>
  <c r="CA76" i="1"/>
  <c r="BO89" i="1"/>
  <c r="BO80" i="1"/>
  <c r="BO86" i="1"/>
  <c r="BO75" i="1"/>
  <c r="CG87" i="1"/>
  <c r="CG89" i="1"/>
  <c r="CG80" i="1"/>
  <c r="CG74" i="1"/>
  <c r="BU84" i="1"/>
  <c r="BU89" i="1"/>
  <c r="BU80" i="1"/>
  <c r="BU74" i="1"/>
  <c r="AI74" i="1"/>
  <c r="CA80" i="1"/>
  <c r="CA73" i="1"/>
  <c r="CA85" i="1"/>
  <c r="CA74" i="1"/>
  <c r="BO74" i="1"/>
  <c r="BO81" i="1"/>
  <c r="BO85" i="1"/>
  <c r="BO73" i="1"/>
  <c r="CG83" i="1"/>
  <c r="CG88" i="1"/>
  <c r="CG79" i="1"/>
  <c r="CG73" i="1"/>
  <c r="BU94" i="1"/>
  <c r="BU87" i="1"/>
  <c r="BU79" i="1"/>
  <c r="BU73" i="1"/>
  <c r="AL74" i="1"/>
  <c r="AK82" i="1"/>
  <c r="CA77" i="1"/>
  <c r="CA79" i="1"/>
  <c r="CA84" i="1"/>
  <c r="CA72" i="1"/>
  <c r="BO94" i="1"/>
  <c r="BO76" i="1"/>
  <c r="BO84" i="1"/>
  <c r="BO71" i="1"/>
  <c r="CG93" i="1"/>
  <c r="CG86" i="1"/>
  <c r="CG78" i="1"/>
  <c r="CG72" i="1"/>
  <c r="BU93" i="1"/>
  <c r="BU85" i="1"/>
  <c r="BU78" i="1"/>
  <c r="BU72" i="1"/>
  <c r="CA92" i="1"/>
  <c r="CA93" i="1"/>
  <c r="CA71" i="1"/>
  <c r="CA82" i="1"/>
  <c r="BO93" i="1"/>
  <c r="BO90" i="1"/>
  <c r="BO88" i="1"/>
  <c r="BO79" i="1"/>
  <c r="CG94" i="1"/>
  <c r="CG91" i="1"/>
  <c r="CG82" i="1"/>
  <c r="CG76" i="1"/>
  <c r="BU86" i="1"/>
  <c r="BU91" i="1"/>
  <c r="BU82" i="1"/>
  <c r="BU76" i="1"/>
  <c r="CA90" i="1"/>
  <c r="CA91" i="1"/>
  <c r="CA87" i="1"/>
  <c r="BO91" i="1"/>
  <c r="BO78" i="1"/>
  <c r="BO87" i="1"/>
  <c r="CG85" i="1"/>
  <c r="CG90" i="1"/>
  <c r="CG81" i="1"/>
  <c r="BU88" i="1"/>
  <c r="BU90" i="1"/>
  <c r="BU81" i="1"/>
  <c r="CJ57" i="1"/>
  <c r="CJ51" i="1"/>
  <c r="CJ56" i="1"/>
  <c r="CJ61" i="1"/>
  <c r="AB7" i="5"/>
  <c r="CC62" i="1"/>
  <c r="CC54" i="1"/>
  <c r="CC47" i="1"/>
  <c r="CC41" i="1"/>
  <c r="BQ63" i="1"/>
  <c r="BQ55" i="1"/>
  <c r="BQ47" i="1"/>
  <c r="BQ41" i="1"/>
  <c r="CI61" i="1"/>
  <c r="CI53" i="1"/>
  <c r="CI47" i="1"/>
  <c r="CI41" i="1"/>
  <c r="BW61" i="1"/>
  <c r="BW53" i="1"/>
  <c r="BW47" i="1"/>
  <c r="BW41" i="1"/>
  <c r="BK59" i="1"/>
  <c r="BK53" i="1"/>
  <c r="BK47" i="1"/>
  <c r="BK41" i="1"/>
  <c r="AK51" i="1"/>
  <c r="CJ54" i="1"/>
  <c r="CJ45" i="1"/>
  <c r="AC64" i="1"/>
  <c r="CK54" i="1" s="1"/>
  <c r="CC61" i="1"/>
  <c r="CC52" i="1"/>
  <c r="CC46" i="1"/>
  <c r="CC40" i="1"/>
  <c r="BQ62" i="1"/>
  <c r="BQ53" i="1"/>
  <c r="BQ46" i="1"/>
  <c r="BQ40" i="1"/>
  <c r="CI58" i="1"/>
  <c r="CI52" i="1"/>
  <c r="CI46" i="1"/>
  <c r="CI40" i="1"/>
  <c r="BW58" i="1"/>
  <c r="BW52" i="1"/>
  <c r="BW46" i="1"/>
  <c r="BW40" i="1"/>
  <c r="BK58" i="1"/>
  <c r="BK52" i="1"/>
  <c r="BK46" i="1"/>
  <c r="BK40" i="1"/>
  <c r="CJ55" i="1"/>
  <c r="CJ60" i="1"/>
  <c r="CJ52" i="1"/>
  <c r="CJ43" i="1"/>
  <c r="CJ42" i="1"/>
  <c r="CC55" i="1"/>
  <c r="CC60" i="1"/>
  <c r="CC50" i="1"/>
  <c r="CC45" i="1"/>
  <c r="BQ58" i="1"/>
  <c r="BQ61" i="1"/>
  <c r="BQ56" i="1"/>
  <c r="BQ45" i="1"/>
  <c r="CI59" i="1"/>
  <c r="CI57" i="1"/>
  <c r="CI51" i="1"/>
  <c r="CI45" i="1"/>
  <c r="BW59" i="1"/>
  <c r="BW57" i="1"/>
  <c r="BW51" i="1"/>
  <c r="BW45" i="1"/>
  <c r="BK62" i="1"/>
  <c r="BK57" i="1"/>
  <c r="BK51" i="1"/>
  <c r="BK45" i="1"/>
  <c r="CJ41" i="1"/>
  <c r="CJ44" i="1"/>
  <c r="CJ59" i="1"/>
  <c r="CJ46" i="1"/>
  <c r="CJ40" i="1"/>
  <c r="CC49" i="1"/>
  <c r="CC59" i="1"/>
  <c r="CC57" i="1"/>
  <c r="CC44" i="1"/>
  <c r="BQ52" i="1"/>
  <c r="BQ60" i="1"/>
  <c r="BQ50" i="1"/>
  <c r="BQ44" i="1"/>
  <c r="CI63" i="1"/>
  <c r="CI56" i="1"/>
  <c r="CI50" i="1"/>
  <c r="CI44" i="1"/>
  <c r="BW63" i="1"/>
  <c r="BW56" i="1"/>
  <c r="BW50" i="1"/>
  <c r="BW44" i="1"/>
  <c r="BK63" i="1"/>
  <c r="BK56" i="1"/>
  <c r="BK50" i="1"/>
  <c r="BK44" i="1"/>
  <c r="CJ49" i="1"/>
  <c r="CJ53" i="1"/>
  <c r="CJ47" i="1"/>
  <c r="CJ63" i="1"/>
  <c r="AB30" i="5"/>
  <c r="CC53" i="1"/>
  <c r="CC58" i="1"/>
  <c r="CC48" i="1"/>
  <c r="BQ54" i="1"/>
  <c r="BQ59" i="1"/>
  <c r="BQ49" i="1"/>
  <c r="CI60" i="1"/>
  <c r="CI55" i="1"/>
  <c r="CI49" i="1"/>
  <c r="BW60" i="1"/>
  <c r="BW55" i="1"/>
  <c r="BW49" i="1"/>
  <c r="BK60" i="1"/>
  <c r="BK55" i="1"/>
  <c r="BK49" i="1"/>
  <c r="D62" i="10"/>
  <c r="CA26" i="1"/>
  <c r="CA29" i="1"/>
  <c r="CA20" i="1"/>
  <c r="CA14" i="1"/>
  <c r="BO26" i="1"/>
  <c r="BO28" i="1"/>
  <c r="BO20" i="1"/>
  <c r="BO14" i="1"/>
  <c r="CG30" i="1"/>
  <c r="CG26" i="1"/>
  <c r="CG15" i="1"/>
  <c r="CG13" i="1"/>
  <c r="BU27" i="1"/>
  <c r="BU19" i="1"/>
  <c r="BU28" i="1"/>
  <c r="BU17" i="1"/>
  <c r="CA25" i="1"/>
  <c r="CA27" i="1"/>
  <c r="CA19" i="1"/>
  <c r="CA13" i="1"/>
  <c r="BO27" i="1"/>
  <c r="BO25" i="1"/>
  <c r="BO19" i="1"/>
  <c r="BO13" i="1"/>
  <c r="CG28" i="1"/>
  <c r="CG19" i="1"/>
  <c r="CG27" i="1"/>
  <c r="CG16" i="1"/>
  <c r="BU16" i="1"/>
  <c r="BU32" i="1"/>
  <c r="BU24" i="1"/>
  <c r="BU13" i="1"/>
  <c r="BF10" i="1"/>
  <c r="AJ20" i="1"/>
  <c r="CA28" i="1"/>
  <c r="CA24" i="1"/>
  <c r="CA18" i="1"/>
  <c r="CA12" i="1"/>
  <c r="BO32" i="1"/>
  <c r="BO24" i="1"/>
  <c r="BO18" i="1"/>
  <c r="BO12" i="1"/>
  <c r="CG25" i="1"/>
  <c r="CG32" i="1"/>
  <c r="CG23" i="1"/>
  <c r="CG12" i="1"/>
  <c r="BU31" i="1"/>
  <c r="BU30" i="1"/>
  <c r="BU22" i="1"/>
  <c r="BU12" i="1"/>
  <c r="CA32" i="1"/>
  <c r="CA23" i="1"/>
  <c r="CA17" i="1"/>
  <c r="CA11" i="1"/>
  <c r="BO31" i="1"/>
  <c r="BO23" i="1"/>
  <c r="BO17" i="1"/>
  <c r="BO11" i="1"/>
  <c r="CG24" i="1"/>
  <c r="CG31" i="1"/>
  <c r="CG21" i="1"/>
  <c r="CG11" i="1"/>
  <c r="BU29" i="1"/>
  <c r="BU26" i="1"/>
  <c r="BU15" i="1"/>
  <c r="BU11" i="1"/>
  <c r="AC29" i="5"/>
  <c r="BF17" i="1"/>
  <c r="AJ12" i="1"/>
  <c r="CA31" i="1"/>
  <c r="CA22" i="1"/>
  <c r="CA16" i="1"/>
  <c r="BO30" i="1"/>
  <c r="BO22" i="1"/>
  <c r="BO16" i="1"/>
  <c r="CG20" i="1"/>
  <c r="CG29" i="1"/>
  <c r="CG18" i="1"/>
  <c r="BU25" i="1"/>
  <c r="BU23" i="1"/>
  <c r="BU18" i="1"/>
  <c r="CJ939" i="1"/>
  <c r="CB962" i="1"/>
  <c r="CB956" i="1"/>
  <c r="CB950" i="1"/>
  <c r="CB944" i="1"/>
  <c r="BX962" i="1"/>
  <c r="BX956" i="1"/>
  <c r="BX950" i="1"/>
  <c r="BX944" i="1"/>
  <c r="BP962" i="1"/>
  <c r="BP956" i="1"/>
  <c r="BP950" i="1"/>
  <c r="BP944" i="1"/>
  <c r="BL962" i="1"/>
  <c r="BL956" i="1"/>
  <c r="BL950" i="1"/>
  <c r="BL944" i="1"/>
  <c r="CG962" i="1"/>
  <c r="CG950" i="1"/>
  <c r="CG956" i="1"/>
  <c r="CG947" i="1"/>
  <c r="BU950" i="1"/>
  <c r="BU947" i="1"/>
  <c r="BU956" i="1"/>
  <c r="BU948" i="1"/>
  <c r="CA952" i="1"/>
  <c r="CA956" i="1"/>
  <c r="CA950" i="1"/>
  <c r="CA944" i="1"/>
  <c r="BO957" i="1"/>
  <c r="BO951" i="1"/>
  <c r="BO950" i="1"/>
  <c r="BO944" i="1"/>
  <c r="CH962" i="1"/>
  <c r="CH956" i="1"/>
  <c r="CH950" i="1"/>
  <c r="CH944" i="1"/>
  <c r="CD961" i="1"/>
  <c r="CD956" i="1"/>
  <c r="CD950" i="1"/>
  <c r="CD944" i="1"/>
  <c r="BV960" i="1"/>
  <c r="BV956" i="1"/>
  <c r="BV950" i="1"/>
  <c r="BV944" i="1"/>
  <c r="BR961" i="1"/>
  <c r="BR956" i="1"/>
  <c r="BR950" i="1"/>
  <c r="BR944" i="1"/>
  <c r="BJ961" i="1"/>
  <c r="BJ956" i="1"/>
  <c r="BJ950" i="1"/>
  <c r="BJ944" i="1"/>
  <c r="CB961" i="1"/>
  <c r="CB955" i="1"/>
  <c r="CB949" i="1"/>
  <c r="CB943" i="1"/>
  <c r="BP961" i="1"/>
  <c r="BP955" i="1"/>
  <c r="BP949" i="1"/>
  <c r="BP943" i="1"/>
  <c r="CG961" i="1"/>
  <c r="CG946" i="1"/>
  <c r="CG955" i="1"/>
  <c r="CG943" i="1"/>
  <c r="BU962" i="1"/>
  <c r="BU943" i="1"/>
  <c r="BU955" i="1"/>
  <c r="BU944" i="1"/>
  <c r="CA957" i="1"/>
  <c r="CA962" i="1"/>
  <c r="CA949" i="1"/>
  <c r="CA943" i="1"/>
  <c r="BO958" i="1"/>
  <c r="BO962" i="1"/>
  <c r="BO949" i="1"/>
  <c r="BO943" i="1"/>
  <c r="CH961" i="1"/>
  <c r="CH955" i="1"/>
  <c r="CH949" i="1"/>
  <c r="CH943" i="1"/>
  <c r="BV962" i="1"/>
  <c r="BV955" i="1"/>
  <c r="BV949" i="1"/>
  <c r="BV943" i="1"/>
  <c r="BJ962" i="1"/>
  <c r="BJ955" i="1"/>
  <c r="BJ949" i="1"/>
  <c r="BJ943" i="1"/>
  <c r="CB960" i="1"/>
  <c r="CB954" i="1"/>
  <c r="CB948" i="1"/>
  <c r="CB942" i="1"/>
  <c r="BX960" i="1"/>
  <c r="BX954" i="1"/>
  <c r="BX948" i="1"/>
  <c r="BX942" i="1"/>
  <c r="BX963" i="1" s="1"/>
  <c r="BP960" i="1"/>
  <c r="BP954" i="1"/>
  <c r="BP948" i="1"/>
  <c r="BP942" i="1"/>
  <c r="BL960" i="1"/>
  <c r="BL954" i="1"/>
  <c r="BL948" i="1"/>
  <c r="BL942" i="1"/>
  <c r="CG960" i="1"/>
  <c r="CG942" i="1"/>
  <c r="CG954" i="1"/>
  <c r="CG939" i="1"/>
  <c r="BU961" i="1"/>
  <c r="BU939" i="1"/>
  <c r="BU954" i="1"/>
  <c r="BU940" i="1"/>
  <c r="CA953" i="1"/>
  <c r="CA961" i="1"/>
  <c r="CA948" i="1"/>
  <c r="CA942" i="1"/>
  <c r="BO954" i="1"/>
  <c r="BO961" i="1"/>
  <c r="BO948" i="1"/>
  <c r="BO942" i="1"/>
  <c r="CH960" i="1"/>
  <c r="CH954" i="1"/>
  <c r="CH948" i="1"/>
  <c r="CH942" i="1"/>
  <c r="CD960" i="1"/>
  <c r="CD954" i="1"/>
  <c r="CD948" i="1"/>
  <c r="CD942" i="1"/>
  <c r="BV961" i="1"/>
  <c r="BV954" i="1"/>
  <c r="BV948" i="1"/>
  <c r="BV942" i="1"/>
  <c r="BR962" i="1"/>
  <c r="BR954" i="1"/>
  <c r="BR948" i="1"/>
  <c r="BR942" i="1"/>
  <c r="BJ960" i="1"/>
  <c r="BJ954" i="1"/>
  <c r="BJ948" i="1"/>
  <c r="BJ942" i="1"/>
  <c r="CB959" i="1"/>
  <c r="CB953" i="1"/>
  <c r="CB947" i="1"/>
  <c r="CB941" i="1"/>
  <c r="BX959" i="1"/>
  <c r="BX953" i="1"/>
  <c r="BX947" i="1"/>
  <c r="BP959" i="1"/>
  <c r="BP953" i="1"/>
  <c r="BP947" i="1"/>
  <c r="BP941" i="1"/>
  <c r="BL959" i="1"/>
  <c r="BL953" i="1"/>
  <c r="BL947" i="1"/>
  <c r="CG949" i="1"/>
  <c r="CG959" i="1"/>
  <c r="CG953" i="1"/>
  <c r="BU942" i="1"/>
  <c r="BU959" i="1"/>
  <c r="BU953" i="1"/>
  <c r="CA960" i="1"/>
  <c r="CA959" i="1"/>
  <c r="CA947" i="1"/>
  <c r="BO953" i="1"/>
  <c r="BO960" i="1"/>
  <c r="BO947" i="1"/>
  <c r="CH959" i="1"/>
  <c r="CH953" i="1"/>
  <c r="CH947" i="1"/>
  <c r="CH941" i="1"/>
  <c r="CD959" i="1"/>
  <c r="CD953" i="1"/>
  <c r="CD947" i="1"/>
  <c r="BV959" i="1"/>
  <c r="BV953" i="1"/>
  <c r="BV947" i="1"/>
  <c r="BV941" i="1"/>
  <c r="BR959" i="1"/>
  <c r="BR953" i="1"/>
  <c r="BR947" i="1"/>
  <c r="BJ959" i="1"/>
  <c r="BJ953" i="1"/>
  <c r="BJ947" i="1"/>
  <c r="BJ941" i="1"/>
  <c r="CB958" i="1"/>
  <c r="CB952" i="1"/>
  <c r="CB946" i="1"/>
  <c r="BP958" i="1"/>
  <c r="BP952" i="1"/>
  <c r="BP946" i="1"/>
  <c r="CH958" i="1"/>
  <c r="CH952" i="1"/>
  <c r="CH946" i="1"/>
  <c r="BV958" i="1"/>
  <c r="BV952" i="1"/>
  <c r="BV946" i="1"/>
  <c r="BJ958" i="1"/>
  <c r="BJ952" i="1"/>
  <c r="BJ946" i="1"/>
  <c r="BX930" i="1"/>
  <c r="BX924" i="1"/>
  <c r="BX918" i="1"/>
  <c r="BX912" i="1"/>
  <c r="BL930" i="1"/>
  <c r="BL924" i="1"/>
  <c r="BL918" i="1"/>
  <c r="BL912" i="1"/>
  <c r="CI920" i="1"/>
  <c r="CI926" i="1"/>
  <c r="CI908" i="1"/>
  <c r="CI910" i="1"/>
  <c r="BW916" i="1"/>
  <c r="BW931" i="1"/>
  <c r="BW913" i="1"/>
  <c r="BW911" i="1"/>
  <c r="BK929" i="1"/>
  <c r="BK928" i="1"/>
  <c r="BK910" i="1"/>
  <c r="BK908" i="1"/>
  <c r="CD931" i="1"/>
  <c r="CD923" i="1"/>
  <c r="CD917" i="1"/>
  <c r="CD910" i="1"/>
  <c r="BR916" i="1"/>
  <c r="BR923" i="1"/>
  <c r="BR917" i="1"/>
  <c r="BR910" i="1"/>
  <c r="AC16" i="5"/>
  <c r="AB15" i="5"/>
  <c r="AB13" i="5"/>
  <c r="CC931" i="1"/>
  <c r="CC923" i="1"/>
  <c r="CC915" i="1"/>
  <c r="CC909" i="1"/>
  <c r="BQ927" i="1"/>
  <c r="BQ923" i="1"/>
  <c r="BQ915" i="1"/>
  <c r="BQ909" i="1"/>
  <c r="BX927" i="1"/>
  <c r="BX921" i="1"/>
  <c r="BX915" i="1"/>
  <c r="BX909" i="1"/>
  <c r="BL927" i="1"/>
  <c r="BL921" i="1"/>
  <c r="BL915" i="1"/>
  <c r="BL909" i="1"/>
  <c r="CI925" i="1"/>
  <c r="CI922" i="1"/>
  <c r="CI914" i="1"/>
  <c r="CI913" i="1"/>
  <c r="BW929" i="1"/>
  <c r="BW928" i="1"/>
  <c r="BW920" i="1"/>
  <c r="BW914" i="1"/>
  <c r="BK930" i="1"/>
  <c r="BK917" i="1"/>
  <c r="BK916" i="1"/>
  <c r="BK911" i="1"/>
  <c r="CD919" i="1"/>
  <c r="CD926" i="1"/>
  <c r="CD920" i="1"/>
  <c r="CD913" i="1"/>
  <c r="BR929" i="1"/>
  <c r="BR926" i="1"/>
  <c r="BR920" i="1"/>
  <c r="BR913" i="1"/>
  <c r="CC927" i="1"/>
  <c r="CC922" i="1"/>
  <c r="CC914" i="1"/>
  <c r="BQ928" i="1"/>
  <c r="BQ922" i="1"/>
  <c r="BQ914" i="1"/>
  <c r="BX926" i="1"/>
  <c r="BX920" i="1"/>
  <c r="BX914" i="1"/>
  <c r="BX908" i="1"/>
  <c r="BL926" i="1"/>
  <c r="BL920" i="1"/>
  <c r="BL914" i="1"/>
  <c r="BL908" i="1"/>
  <c r="CI921" i="1"/>
  <c r="CI924" i="1"/>
  <c r="CI918" i="1"/>
  <c r="CI909" i="1"/>
  <c r="BW926" i="1"/>
  <c r="BW923" i="1"/>
  <c r="BW908" i="1"/>
  <c r="BW910" i="1"/>
  <c r="BK923" i="1"/>
  <c r="BK909" i="1"/>
  <c r="BK913" i="1"/>
  <c r="BK918" i="1"/>
  <c r="CD928" i="1"/>
  <c r="CD925" i="1"/>
  <c r="CD918" i="1"/>
  <c r="CD912" i="1"/>
  <c r="BR930" i="1"/>
  <c r="BR925" i="1"/>
  <c r="BR919" i="1"/>
  <c r="BR912" i="1"/>
  <c r="BX931" i="1"/>
  <c r="BX925" i="1"/>
  <c r="BX919" i="1"/>
  <c r="BL931" i="1"/>
  <c r="BL925" i="1"/>
  <c r="BL919" i="1"/>
  <c r="CI911" i="1"/>
  <c r="CI930" i="1"/>
  <c r="CI912" i="1"/>
  <c r="BW922" i="1"/>
  <c r="BW912" i="1"/>
  <c r="BW919" i="1"/>
  <c r="BK927" i="1"/>
  <c r="BK922" i="1"/>
  <c r="BK914" i="1"/>
  <c r="CD929" i="1"/>
  <c r="CD924" i="1"/>
  <c r="CD915" i="1"/>
  <c r="BR928" i="1"/>
  <c r="BR924" i="1"/>
  <c r="BR918" i="1"/>
  <c r="CE882" i="1"/>
  <c r="CE888" i="1"/>
  <c r="CE894" i="1"/>
  <c r="CE900" i="1"/>
  <c r="CE877" i="1"/>
  <c r="CE883" i="1"/>
  <c r="CE889" i="1"/>
  <c r="CE895" i="1"/>
  <c r="CK885" i="1"/>
  <c r="CK886" i="1"/>
  <c r="BY896" i="1"/>
  <c r="BY886" i="1"/>
  <c r="BY878" i="1"/>
  <c r="BM898" i="1"/>
  <c r="BM890" i="1"/>
  <c r="BM880" i="1"/>
  <c r="CE896" i="1"/>
  <c r="CE886" i="1"/>
  <c r="CE878" i="1"/>
  <c r="BS898" i="1"/>
  <c r="BS890" i="1"/>
  <c r="BS880" i="1"/>
  <c r="BY893" i="1"/>
  <c r="BM897" i="1"/>
  <c r="BM887" i="1"/>
  <c r="CE893" i="1"/>
  <c r="CE885" i="1"/>
  <c r="BS897" i="1"/>
  <c r="BS887" i="1"/>
  <c r="BO882" i="1"/>
  <c r="BO888" i="1"/>
  <c r="BO894" i="1"/>
  <c r="BO900" i="1"/>
  <c r="BO877" i="1"/>
  <c r="BO883" i="1"/>
  <c r="BO889" i="1"/>
  <c r="BO895" i="1"/>
  <c r="BU882" i="1"/>
  <c r="BU888" i="1"/>
  <c r="BU894" i="1"/>
  <c r="BU900" i="1"/>
  <c r="BU877" i="1"/>
  <c r="BU883" i="1"/>
  <c r="BU889" i="1"/>
  <c r="BU895" i="1"/>
  <c r="CA882" i="1"/>
  <c r="CA888" i="1"/>
  <c r="CA894" i="1"/>
  <c r="CA900" i="1"/>
  <c r="CA877" i="1"/>
  <c r="CA883" i="1"/>
  <c r="CA889" i="1"/>
  <c r="CA895" i="1"/>
  <c r="CG882" i="1"/>
  <c r="CG888" i="1"/>
  <c r="CG894" i="1"/>
  <c r="CG900" i="1"/>
  <c r="CG877" i="1"/>
  <c r="CG883" i="1"/>
  <c r="CG889" i="1"/>
  <c r="CG895" i="1"/>
  <c r="BG877" i="1"/>
  <c r="BM882" i="1"/>
  <c r="BM888" i="1"/>
  <c r="BM894" i="1"/>
  <c r="BM900" i="1"/>
  <c r="BM877" i="1"/>
  <c r="BM883" i="1"/>
  <c r="BM889" i="1"/>
  <c r="BM895" i="1"/>
  <c r="BS882" i="1"/>
  <c r="BS888" i="1"/>
  <c r="BS894" i="1"/>
  <c r="BS900" i="1"/>
  <c r="BS877" i="1"/>
  <c r="BS883" i="1"/>
  <c r="BS889" i="1"/>
  <c r="BS895" i="1"/>
  <c r="BY882" i="1"/>
  <c r="BY888" i="1"/>
  <c r="BY894" i="1"/>
  <c r="BY900" i="1"/>
  <c r="BY877" i="1"/>
  <c r="BY883" i="1"/>
  <c r="BY889" i="1"/>
  <c r="BY895" i="1"/>
  <c r="BY892" i="1"/>
  <c r="BY884" i="1"/>
  <c r="BM896" i="1"/>
  <c r="BM886" i="1"/>
  <c r="BM878" i="1"/>
  <c r="CE892" i="1"/>
  <c r="CE884" i="1"/>
  <c r="BS896" i="1"/>
  <c r="BS886" i="1"/>
  <c r="BS878" i="1"/>
  <c r="BG878" i="1"/>
  <c r="BY899" i="1"/>
  <c r="BY891" i="1"/>
  <c r="BY881" i="1"/>
  <c r="BM893" i="1"/>
  <c r="BM885" i="1"/>
  <c r="CE899" i="1"/>
  <c r="CE891" i="1"/>
  <c r="CE881" i="1"/>
  <c r="BS893" i="1"/>
  <c r="BS885" i="1"/>
  <c r="AF880" i="1"/>
  <c r="CK881" i="1"/>
  <c r="CK884" i="1"/>
  <c r="CK887" i="1"/>
  <c r="CK890" i="1"/>
  <c r="CK893" i="1"/>
  <c r="BY898" i="1"/>
  <c r="BY890" i="1"/>
  <c r="BY880" i="1"/>
  <c r="BM892" i="1"/>
  <c r="BM884" i="1"/>
  <c r="CE898" i="1"/>
  <c r="CE890" i="1"/>
  <c r="CE880" i="1"/>
  <c r="BS892" i="1"/>
  <c r="BS884" i="1"/>
  <c r="BL886" i="1"/>
  <c r="BL887" i="1"/>
  <c r="BL889" i="1"/>
  <c r="BL900" i="1"/>
  <c r="BL877" i="1"/>
  <c r="BL888" i="1"/>
  <c r="BL892" i="1"/>
  <c r="BL893" i="1"/>
  <c r="BR889" i="1"/>
  <c r="BR880" i="1"/>
  <c r="BR897" i="1"/>
  <c r="BR884" i="1"/>
  <c r="BR879" i="1"/>
  <c r="BR890" i="1"/>
  <c r="BR888" i="1"/>
  <c r="BR898" i="1"/>
  <c r="BX887" i="1"/>
  <c r="BX888" i="1"/>
  <c r="BX890" i="1"/>
  <c r="BX899" i="1"/>
  <c r="BX877" i="1"/>
  <c r="BX878" i="1"/>
  <c r="BX891" i="1"/>
  <c r="BX894" i="1"/>
  <c r="CD888" i="1"/>
  <c r="CD894" i="1"/>
  <c r="CD897" i="1"/>
  <c r="CD887" i="1"/>
  <c r="CD878" i="1"/>
  <c r="CD889" i="1"/>
  <c r="CD883" i="1"/>
  <c r="CD898" i="1"/>
  <c r="AI888" i="1"/>
  <c r="BC880" i="1"/>
  <c r="CF891" i="1"/>
  <c r="CF889" i="1"/>
  <c r="CF878" i="1"/>
  <c r="CF877" i="1"/>
  <c r="BT896" i="1"/>
  <c r="BT890" i="1"/>
  <c r="BT888" i="1"/>
  <c r="BT877" i="1"/>
  <c r="BZ898" i="1"/>
  <c r="BZ882" i="1"/>
  <c r="BZ889" i="1"/>
  <c r="BZ877" i="1"/>
  <c r="BN897" i="1"/>
  <c r="BN877" i="1"/>
  <c r="BN889" i="1"/>
  <c r="BN878" i="1"/>
  <c r="CF897" i="1"/>
  <c r="CF894" i="1"/>
  <c r="CF888" i="1"/>
  <c r="BT898" i="1"/>
  <c r="BT895" i="1"/>
  <c r="BT887" i="1"/>
  <c r="BZ886" i="1"/>
  <c r="BZ897" i="1"/>
  <c r="BZ894" i="1"/>
  <c r="BN895" i="1"/>
  <c r="BN896" i="1"/>
  <c r="BN894" i="1"/>
  <c r="CI870" i="1"/>
  <c r="BM870" i="1"/>
  <c r="B25" i="10"/>
  <c r="AB25" i="9"/>
  <c r="AB19" i="9"/>
  <c r="B31" i="9"/>
  <c r="B89" i="9" s="1"/>
  <c r="AB13" i="9"/>
  <c r="CG870" i="1"/>
  <c r="BJ855" i="1"/>
  <c r="BJ860" i="1"/>
  <c r="BJ867" i="1"/>
  <c r="BJ848" i="1"/>
  <c r="BJ856" i="1"/>
  <c r="BJ862" i="1"/>
  <c r="BJ868" i="1"/>
  <c r="BJ864" i="1"/>
  <c r="BJ849" i="1"/>
  <c r="BJ859" i="1"/>
  <c r="BJ863" i="1"/>
  <c r="BJ869" i="1"/>
  <c r="BJ853" i="1"/>
  <c r="BJ850" i="1"/>
  <c r="BJ858" i="1"/>
  <c r="BJ861" i="1"/>
  <c r="BJ857" i="1"/>
  <c r="BJ851" i="1"/>
  <c r="BJ865" i="1"/>
  <c r="BJ846" i="1"/>
  <c r="BJ854" i="1"/>
  <c r="BJ852" i="1"/>
  <c r="BJ866" i="1"/>
  <c r="BJ847" i="1"/>
  <c r="BP856" i="1"/>
  <c r="BP850" i="1"/>
  <c r="BP863" i="1"/>
  <c r="BP866" i="1"/>
  <c r="BP853" i="1"/>
  <c r="BP851" i="1"/>
  <c r="BP846" i="1"/>
  <c r="BP867" i="1"/>
  <c r="BP854" i="1"/>
  <c r="BP859" i="1"/>
  <c r="BP860" i="1"/>
  <c r="BP868" i="1"/>
  <c r="BP855" i="1"/>
  <c r="BP857" i="1"/>
  <c r="BP847" i="1"/>
  <c r="BP869" i="1"/>
  <c r="BP848" i="1"/>
  <c r="BP858" i="1"/>
  <c r="BP861" i="1"/>
  <c r="BP864" i="1"/>
  <c r="BP852" i="1"/>
  <c r="BP849" i="1"/>
  <c r="BP862" i="1"/>
  <c r="BP865" i="1"/>
  <c r="BV850" i="1"/>
  <c r="BV861" i="1"/>
  <c r="BV864" i="1"/>
  <c r="BV857" i="1"/>
  <c r="BV851" i="1"/>
  <c r="BV862" i="1"/>
  <c r="BV865" i="1"/>
  <c r="BV860" i="1"/>
  <c r="BV848" i="1"/>
  <c r="BV858" i="1"/>
  <c r="BV863" i="1"/>
  <c r="BV866" i="1"/>
  <c r="BV852" i="1"/>
  <c r="BV846" i="1"/>
  <c r="BV853" i="1"/>
  <c r="BV867" i="1"/>
  <c r="BV856" i="1"/>
  <c r="BV847" i="1"/>
  <c r="BV854" i="1"/>
  <c r="BV868" i="1"/>
  <c r="BV855" i="1"/>
  <c r="BV869" i="1"/>
  <c r="BV849" i="1"/>
  <c r="BV859" i="1"/>
  <c r="CB855" i="1"/>
  <c r="CB852" i="1"/>
  <c r="CB863" i="1"/>
  <c r="CB866" i="1"/>
  <c r="CB848" i="1"/>
  <c r="CB853" i="1"/>
  <c r="CB856" i="1"/>
  <c r="CB867" i="1"/>
  <c r="CB849" i="1"/>
  <c r="CB854" i="1"/>
  <c r="CB857" i="1"/>
  <c r="CB868" i="1"/>
  <c r="CB850" i="1"/>
  <c r="CB860" i="1"/>
  <c r="CB859" i="1"/>
  <c r="CB869" i="1"/>
  <c r="CB847" i="1"/>
  <c r="CB846" i="1"/>
  <c r="CB861" i="1"/>
  <c r="CB864" i="1"/>
  <c r="CB862" i="1"/>
  <c r="CB865" i="1"/>
  <c r="CB851" i="1"/>
  <c r="CB858" i="1"/>
  <c r="CH856" i="1"/>
  <c r="CH848" i="1"/>
  <c r="CH866" i="1"/>
  <c r="CH854" i="1"/>
  <c r="CH857" i="1"/>
  <c r="CH849" i="1"/>
  <c r="CH867" i="1"/>
  <c r="CH859" i="1"/>
  <c r="CH847" i="1"/>
  <c r="CH858" i="1"/>
  <c r="CH850" i="1"/>
  <c r="CH868" i="1"/>
  <c r="CH851" i="1"/>
  <c r="CH861" i="1"/>
  <c r="CH860" i="1"/>
  <c r="CH869" i="1"/>
  <c r="CH855" i="1"/>
  <c r="CH862" i="1"/>
  <c r="CH864" i="1"/>
  <c r="CH852" i="1"/>
  <c r="CH846" i="1"/>
  <c r="CH865" i="1"/>
  <c r="CH853" i="1"/>
  <c r="AC26" i="9"/>
  <c r="AC24" i="9"/>
  <c r="AB23" i="9"/>
  <c r="AC22" i="9"/>
  <c r="AB21" i="9"/>
  <c r="Y20" i="10"/>
  <c r="AC18" i="9"/>
  <c r="AB17" i="9"/>
  <c r="AC16" i="9"/>
  <c r="AC14" i="9"/>
  <c r="Z31" i="9"/>
  <c r="Z89" i="9" s="1"/>
  <c r="T31" i="9"/>
  <c r="T77" i="9" s="1"/>
  <c r="N31" i="9"/>
  <c r="N89" i="9" s="1"/>
  <c r="H31" i="9"/>
  <c r="H83" i="9" s="1"/>
  <c r="AA31" i="9"/>
  <c r="AA88" i="9" s="1"/>
  <c r="U12" i="10"/>
  <c r="U31" i="9"/>
  <c r="U82" i="9" s="1"/>
  <c r="O31" i="9"/>
  <c r="O82" i="9" s="1"/>
  <c r="C31" i="9"/>
  <c r="C88" i="9" s="1"/>
  <c r="AC12" i="9"/>
  <c r="V31" i="9"/>
  <c r="V75" i="9" s="1"/>
  <c r="P31" i="9"/>
  <c r="J31" i="9"/>
  <c r="J75" i="9" s="1"/>
  <c r="AB11" i="9"/>
  <c r="D31" i="9"/>
  <c r="D75" i="9" s="1"/>
  <c r="W31" i="9"/>
  <c r="W80" i="9" s="1"/>
  <c r="Q31" i="9"/>
  <c r="Q74" i="9" s="1"/>
  <c r="K31" i="9"/>
  <c r="K80" i="9" s="1"/>
  <c r="E31" i="9"/>
  <c r="E74" i="9" s="1"/>
  <c r="AC10" i="9"/>
  <c r="X31" i="9"/>
  <c r="X85" i="9" s="1"/>
  <c r="R31" i="9"/>
  <c r="R85" i="9" s="1"/>
  <c r="L31" i="9"/>
  <c r="AB9" i="9"/>
  <c r="M31" i="9"/>
  <c r="M72" i="9" s="1"/>
  <c r="AC8" i="9"/>
  <c r="G31" i="9"/>
  <c r="G72" i="9" s="1"/>
  <c r="AA24" i="10"/>
  <c r="E16" i="10"/>
  <c r="K10" i="10"/>
  <c r="S8" i="10"/>
  <c r="M8" i="10"/>
  <c r="BX870" i="1"/>
  <c r="F31" i="9"/>
  <c r="F73" i="9" s="1"/>
  <c r="I31" i="9"/>
  <c r="I82" i="9" s="1"/>
  <c r="AB15" i="9"/>
  <c r="S31" i="9"/>
  <c r="S90" i="9" s="1"/>
  <c r="AC20" i="9"/>
  <c r="B10" i="10"/>
  <c r="AB10" i="5"/>
  <c r="AC17" i="5"/>
  <c r="C17" i="10"/>
  <c r="H12" i="10"/>
  <c r="H31" i="5"/>
  <c r="H82" i="5" s="1"/>
  <c r="AF849" i="1"/>
  <c r="AU857" i="1"/>
  <c r="BG847" i="1"/>
  <c r="AS849" i="1"/>
  <c r="BG856" i="1"/>
  <c r="BG846" i="1"/>
  <c r="AG849" i="1"/>
  <c r="CJ855" i="1"/>
  <c r="CJ852" i="1"/>
  <c r="CJ846" i="1"/>
  <c r="CJ864" i="1"/>
  <c r="CJ850" i="1"/>
  <c r="CJ867" i="1"/>
  <c r="CJ853" i="1"/>
  <c r="CJ861" i="1"/>
  <c r="CJ866" i="1"/>
  <c r="CJ859" i="1"/>
  <c r="CJ856" i="1"/>
  <c r="CJ868" i="1"/>
  <c r="CJ858" i="1"/>
  <c r="CJ869" i="1"/>
  <c r="CJ849" i="1"/>
  <c r="CJ851" i="1"/>
  <c r="CJ854" i="1"/>
  <c r="CJ857" i="1"/>
  <c r="CJ860" i="1"/>
  <c r="CJ863" i="1"/>
  <c r="O18" i="10"/>
  <c r="AZ826" i="1"/>
  <c r="BG825" i="1"/>
  <c r="F92" i="8"/>
  <c r="F74" i="8"/>
  <c r="BL824" i="1"/>
  <c r="BL815" i="1"/>
  <c r="BL832" i="1"/>
  <c r="BL823" i="1"/>
  <c r="BL816" i="1"/>
  <c r="BL822" i="1"/>
  <c r="BL833" i="1"/>
  <c r="BL838" i="1"/>
  <c r="BL820" i="1"/>
  <c r="BL827" i="1"/>
  <c r="BL834" i="1"/>
  <c r="BL828" i="1"/>
  <c r="BL817" i="1"/>
  <c r="BL829" i="1"/>
  <c r="BL835" i="1"/>
  <c r="BL825" i="1"/>
  <c r="BL826" i="1"/>
  <c r="BL837" i="1"/>
  <c r="BR824" i="1"/>
  <c r="BR829" i="1"/>
  <c r="BR833" i="1"/>
  <c r="BR823" i="1"/>
  <c r="BR817" i="1"/>
  <c r="BR818" i="1"/>
  <c r="BR834" i="1"/>
  <c r="BR815" i="1"/>
  <c r="BR821" i="1"/>
  <c r="BR826" i="1"/>
  <c r="BR835" i="1"/>
  <c r="BR822" i="1"/>
  <c r="BR816" i="1"/>
  <c r="BR827" i="1"/>
  <c r="BR831" i="1"/>
  <c r="BR837" i="1"/>
  <c r="BX823" i="1"/>
  <c r="BX825" i="1"/>
  <c r="BX833" i="1"/>
  <c r="BX818" i="1"/>
  <c r="BX815" i="1"/>
  <c r="BX821" i="1"/>
  <c r="BX834" i="1"/>
  <c r="BX826" i="1"/>
  <c r="BX819" i="1"/>
  <c r="BX822" i="1"/>
  <c r="BX835" i="1"/>
  <c r="BX837" i="1"/>
  <c r="BX816" i="1"/>
  <c r="BX828" i="1"/>
  <c r="BX836" i="1"/>
  <c r="BX824" i="1"/>
  <c r="BX831" i="1"/>
  <c r="BX838" i="1"/>
  <c r="CD823" i="1"/>
  <c r="CD829" i="1"/>
  <c r="CD832" i="1"/>
  <c r="CD838" i="1"/>
  <c r="CD816" i="1"/>
  <c r="CD817" i="1"/>
  <c r="CD833" i="1"/>
  <c r="CD826" i="1"/>
  <c r="CD820" i="1"/>
  <c r="CD818" i="1"/>
  <c r="CD834" i="1"/>
  <c r="CD825" i="1"/>
  <c r="CD815" i="1"/>
  <c r="CD827" i="1"/>
  <c r="CD830" i="1"/>
  <c r="CD836" i="1"/>
  <c r="BG815" i="1"/>
  <c r="F79" i="8"/>
  <c r="BN823" i="1"/>
  <c r="BN829" i="1"/>
  <c r="BN832" i="1"/>
  <c r="BN838" i="1"/>
  <c r="BN815" i="1"/>
  <c r="BN827" i="1"/>
  <c r="BN830" i="1"/>
  <c r="BN836" i="1"/>
  <c r="BN817" i="1"/>
  <c r="BN835" i="1"/>
  <c r="BN819" i="1"/>
  <c r="BN821" i="1"/>
  <c r="BN837" i="1"/>
  <c r="BN816" i="1"/>
  <c r="BN825" i="1"/>
  <c r="BN818" i="1"/>
  <c r="BN824" i="1"/>
  <c r="BN833" i="1"/>
  <c r="BN826" i="1"/>
  <c r="BT826" i="1"/>
  <c r="BT824" i="1"/>
  <c r="BT831" i="1"/>
  <c r="BT837" i="1"/>
  <c r="BT815" i="1"/>
  <c r="BT827" i="1"/>
  <c r="BT834" i="1"/>
  <c r="BT819" i="1"/>
  <c r="BT829" i="1"/>
  <c r="BT835" i="1"/>
  <c r="BT823" i="1"/>
  <c r="BT821" i="1"/>
  <c r="BT836" i="1"/>
  <c r="BT818" i="1"/>
  <c r="BT820" i="1"/>
  <c r="BT832" i="1"/>
  <c r="BT825" i="1"/>
  <c r="BZ826" i="1"/>
  <c r="BZ829" i="1"/>
  <c r="BZ833" i="1"/>
  <c r="BZ825" i="1"/>
  <c r="BZ815" i="1"/>
  <c r="BZ820" i="1"/>
  <c r="BZ836" i="1"/>
  <c r="BZ819" i="1"/>
  <c r="BZ830" i="1"/>
  <c r="BZ837" i="1"/>
  <c r="BZ823" i="1"/>
  <c r="BZ831" i="1"/>
  <c r="BZ838" i="1"/>
  <c r="BZ818" i="1"/>
  <c r="BZ828" i="1"/>
  <c r="BZ834" i="1"/>
  <c r="BZ824" i="1"/>
  <c r="CF825" i="1"/>
  <c r="CF824" i="1"/>
  <c r="CF832" i="1"/>
  <c r="CF838" i="1"/>
  <c r="CF818" i="1"/>
  <c r="CF828" i="1"/>
  <c r="CF833" i="1"/>
  <c r="CF829" i="1"/>
  <c r="CF822" i="1"/>
  <c r="CF816" i="1"/>
  <c r="CF834" i="1"/>
  <c r="CF827" i="1"/>
  <c r="CF817" i="1"/>
  <c r="CF815" i="1"/>
  <c r="CF830" i="1"/>
  <c r="CF836" i="1"/>
  <c r="BE818" i="1"/>
  <c r="AL818" i="1"/>
  <c r="AR818" i="1"/>
  <c r="BF825" i="1"/>
  <c r="F76" i="8"/>
  <c r="BN834" i="1"/>
  <c r="AK826" i="1"/>
  <c r="AC22" i="8"/>
  <c r="V31" i="8"/>
  <c r="BV818" i="1"/>
  <c r="BJ836" i="1"/>
  <c r="BJ821" i="1"/>
  <c r="BJ823" i="1"/>
  <c r="CH836" i="1"/>
  <c r="CH818" i="1"/>
  <c r="CC830" i="1"/>
  <c r="CC836" i="1"/>
  <c r="CC825" i="1"/>
  <c r="BQ831" i="1"/>
  <c r="BQ837" i="1"/>
  <c r="BQ825" i="1"/>
  <c r="CB828" i="1"/>
  <c r="CB831" i="1"/>
  <c r="CB815" i="1"/>
  <c r="BP829" i="1"/>
  <c r="BP834" i="1"/>
  <c r="BP819" i="1"/>
  <c r="BV824" i="1"/>
  <c r="BV833" i="1"/>
  <c r="BV828" i="1"/>
  <c r="BJ834" i="1"/>
  <c r="BJ816" i="1"/>
  <c r="CI837" i="1"/>
  <c r="CI830" i="1"/>
  <c r="BW815" i="1"/>
  <c r="BW835" i="1"/>
  <c r="BW819" i="1"/>
  <c r="BK837" i="1"/>
  <c r="CH823" i="1"/>
  <c r="CH834" i="1"/>
  <c r="AC16" i="8"/>
  <c r="B19" i="10"/>
  <c r="B13" i="10"/>
  <c r="BJ826" i="1"/>
  <c r="BJ829" i="1"/>
  <c r="BJ831" i="1"/>
  <c r="BJ837" i="1"/>
  <c r="BP825" i="1"/>
  <c r="BP820" i="1"/>
  <c r="BP833" i="1"/>
  <c r="BP827" i="1"/>
  <c r="BV825" i="1"/>
  <c r="BV829" i="1"/>
  <c r="BV832" i="1"/>
  <c r="BV838" i="1"/>
  <c r="CB824" i="1"/>
  <c r="CB826" i="1"/>
  <c r="CB830" i="1"/>
  <c r="CB836" i="1"/>
  <c r="CH824" i="1"/>
  <c r="CH829" i="1"/>
  <c r="CH833" i="1"/>
  <c r="CH815" i="1"/>
  <c r="CH816" i="1"/>
  <c r="CH827" i="1"/>
  <c r="CH831" i="1"/>
  <c r="CH837" i="1"/>
  <c r="AG826" i="1"/>
  <c r="AG818" i="1"/>
  <c r="CB835" i="1"/>
  <c r="CB829" i="1"/>
  <c r="CB825" i="1"/>
  <c r="BP824" i="1"/>
  <c r="BP831" i="1"/>
  <c r="BP826" i="1"/>
  <c r="BV837" i="1"/>
  <c r="BV830" i="1"/>
  <c r="BV826" i="1"/>
  <c r="BJ817" i="1"/>
  <c r="BJ832" i="1"/>
  <c r="BJ828" i="1"/>
  <c r="BJ818" i="1"/>
  <c r="CH819" i="1"/>
  <c r="CH830" i="1"/>
  <c r="CH817" i="1"/>
  <c r="BK825" i="1"/>
  <c r="BK827" i="1"/>
  <c r="BK834" i="1"/>
  <c r="BK823" i="1"/>
  <c r="BK817" i="1"/>
  <c r="BK815" i="1"/>
  <c r="BK832" i="1"/>
  <c r="BW824" i="1"/>
  <c r="BW822" i="1"/>
  <c r="BW834" i="1"/>
  <c r="BW827" i="1"/>
  <c r="CI823" i="1"/>
  <c r="CI827" i="1"/>
  <c r="CI832" i="1"/>
  <c r="CI838" i="1"/>
  <c r="Y26" i="10"/>
  <c r="S26" i="10"/>
  <c r="M26" i="10"/>
  <c r="G26" i="10"/>
  <c r="Z25" i="10"/>
  <c r="T25" i="10"/>
  <c r="N25" i="10"/>
  <c r="AB25" i="5"/>
  <c r="H25" i="10"/>
  <c r="U24" i="10"/>
  <c r="O24" i="10"/>
  <c r="I24" i="10"/>
  <c r="C24" i="10"/>
  <c r="V23" i="10"/>
  <c r="P23" i="10"/>
  <c r="J23" i="10"/>
  <c r="D23" i="10"/>
  <c r="W22" i="10"/>
  <c r="Q22" i="10"/>
  <c r="K22" i="10"/>
  <c r="E22" i="10"/>
  <c r="X21" i="10"/>
  <c r="R21" i="10"/>
  <c r="L21" i="10"/>
  <c r="AB21" i="5"/>
  <c r="S20" i="10"/>
  <c r="M20" i="10"/>
  <c r="G20" i="10"/>
  <c r="Z19" i="10"/>
  <c r="T19" i="10"/>
  <c r="N19" i="10"/>
  <c r="AB19" i="5"/>
  <c r="AA18" i="10"/>
  <c r="U18" i="10"/>
  <c r="I18" i="10"/>
  <c r="AC18" i="5"/>
  <c r="V17" i="10"/>
  <c r="P17" i="10"/>
  <c r="J17" i="10"/>
  <c r="D17" i="10"/>
  <c r="W16" i="10"/>
  <c r="Q16" i="10"/>
  <c r="K16" i="10"/>
  <c r="X15" i="10"/>
  <c r="R15" i="10"/>
  <c r="L15" i="10"/>
  <c r="F15" i="10"/>
  <c r="Y14" i="10"/>
  <c r="S14" i="10"/>
  <c r="M14" i="10"/>
  <c r="G14" i="10"/>
  <c r="Z13" i="10"/>
  <c r="T13" i="10"/>
  <c r="N13" i="10"/>
  <c r="H13" i="10"/>
  <c r="AA12" i="10"/>
  <c r="O12" i="10"/>
  <c r="I12" i="10"/>
  <c r="C12" i="10"/>
  <c r="V11" i="10"/>
  <c r="P11" i="10"/>
  <c r="J11" i="10"/>
  <c r="AB11" i="5"/>
  <c r="Q10" i="10"/>
  <c r="E10" i="10"/>
  <c r="X9" i="10"/>
  <c r="R9" i="10"/>
  <c r="L9" i="10"/>
  <c r="Y8" i="10"/>
  <c r="E18" i="11"/>
  <c r="CK360" i="1"/>
  <c r="CK351" i="1"/>
  <c r="CK357" i="1"/>
  <c r="AC26" i="5"/>
  <c r="AC14" i="5"/>
  <c r="CB370" i="1"/>
  <c r="CB364" i="1"/>
  <c r="CB358" i="1"/>
  <c r="CB352" i="1"/>
  <c r="BP370" i="1"/>
  <c r="BP364" i="1"/>
  <c r="BP358" i="1"/>
  <c r="BP352" i="1"/>
  <c r="CH370" i="1"/>
  <c r="CH364" i="1"/>
  <c r="CH358" i="1"/>
  <c r="CH352" i="1"/>
  <c r="BV370" i="1"/>
  <c r="BV364" i="1"/>
  <c r="BV358" i="1"/>
  <c r="BV352" i="1"/>
  <c r="BJ370" i="1"/>
  <c r="BJ364" i="1"/>
  <c r="BJ358" i="1"/>
  <c r="BJ352" i="1"/>
  <c r="W10" i="10"/>
  <c r="F21" i="10"/>
  <c r="H19" i="10"/>
  <c r="CK352" i="1"/>
  <c r="CK355" i="1"/>
  <c r="CK366" i="1"/>
  <c r="AC24" i="5"/>
  <c r="AC12" i="5"/>
  <c r="W31" i="5"/>
  <c r="W74" i="5" s="1"/>
  <c r="P31" i="5"/>
  <c r="P89" i="5" s="1"/>
  <c r="CB369" i="1"/>
  <c r="CB363" i="1"/>
  <c r="CB357" i="1"/>
  <c r="CB351" i="1"/>
  <c r="BP369" i="1"/>
  <c r="BP363" i="1"/>
  <c r="BP357" i="1"/>
  <c r="BP351" i="1"/>
  <c r="CH369" i="1"/>
  <c r="CH363" i="1"/>
  <c r="CH357" i="1"/>
  <c r="CH351" i="1"/>
  <c r="BV369" i="1"/>
  <c r="BV363" i="1"/>
  <c r="BV357" i="1"/>
  <c r="BV351" i="1"/>
  <c r="BJ369" i="1"/>
  <c r="BJ363" i="1"/>
  <c r="BJ357" i="1"/>
  <c r="BJ351" i="1"/>
  <c r="D11" i="10"/>
  <c r="CK373" i="1"/>
  <c r="AC22" i="5"/>
  <c r="Y31" i="5"/>
  <c r="Y76" i="5" s="1"/>
  <c r="CB368" i="1"/>
  <c r="CB362" i="1"/>
  <c r="CB356" i="1"/>
  <c r="CB350" i="1"/>
  <c r="BP368" i="1"/>
  <c r="BP362" i="1"/>
  <c r="BP356" i="1"/>
  <c r="BP350" i="1"/>
  <c r="CH368" i="1"/>
  <c r="CH362" i="1"/>
  <c r="CH356" i="1"/>
  <c r="CH350" i="1"/>
  <c r="BV368" i="1"/>
  <c r="BV362" i="1"/>
  <c r="BV356" i="1"/>
  <c r="BV350" i="1"/>
  <c r="BJ368" i="1"/>
  <c r="BJ362" i="1"/>
  <c r="BJ356" i="1"/>
  <c r="BJ350" i="1"/>
  <c r="CK364" i="1"/>
  <c r="CK372" i="1"/>
  <c r="CK369" i="1"/>
  <c r="CK370" i="1"/>
  <c r="CK363" i="1"/>
  <c r="AC20" i="5"/>
  <c r="C31" i="5"/>
  <c r="C75" i="5" s="1"/>
  <c r="CB373" i="1"/>
  <c r="CB367" i="1"/>
  <c r="CB361" i="1"/>
  <c r="CB355" i="1"/>
  <c r="BP373" i="1"/>
  <c r="BP367" i="1"/>
  <c r="BP361" i="1"/>
  <c r="BP355" i="1"/>
  <c r="CH373" i="1"/>
  <c r="CH367" i="1"/>
  <c r="CH361" i="1"/>
  <c r="CH355" i="1"/>
  <c r="BV373" i="1"/>
  <c r="BV367" i="1"/>
  <c r="BV361" i="1"/>
  <c r="BV355" i="1"/>
  <c r="BJ373" i="1"/>
  <c r="BJ367" i="1"/>
  <c r="BJ361" i="1"/>
  <c r="BJ355" i="1"/>
  <c r="C18" i="10"/>
  <c r="CK358" i="1"/>
  <c r="CK371" i="1"/>
  <c r="CK354" i="1"/>
  <c r="CB372" i="1"/>
  <c r="CB366" i="1"/>
  <c r="CB360" i="1"/>
  <c r="BP372" i="1"/>
  <c r="BP366" i="1"/>
  <c r="BP360" i="1"/>
  <c r="CH372" i="1"/>
  <c r="CH366" i="1"/>
  <c r="CH360" i="1"/>
  <c r="BV372" i="1"/>
  <c r="BV366" i="1"/>
  <c r="BV360" i="1"/>
  <c r="BJ372" i="1"/>
  <c r="BJ366" i="1"/>
  <c r="BJ360" i="1"/>
  <c r="BP126" i="1"/>
  <c r="CI126" i="1"/>
  <c r="BW126" i="1"/>
  <c r="BK126" i="1"/>
  <c r="BN103" i="1"/>
  <c r="BN113" i="1"/>
  <c r="BN121" i="1"/>
  <c r="BN117" i="1"/>
  <c r="BN104" i="1"/>
  <c r="BN106" i="1"/>
  <c r="BN122" i="1"/>
  <c r="BN110" i="1"/>
  <c r="BN108" i="1"/>
  <c r="BN116" i="1"/>
  <c r="BN123" i="1"/>
  <c r="BN114" i="1"/>
  <c r="BN112" i="1"/>
  <c r="BN118" i="1"/>
  <c r="BN124" i="1"/>
  <c r="BN107" i="1"/>
  <c r="BN105" i="1"/>
  <c r="BN119" i="1"/>
  <c r="BN125" i="1"/>
  <c r="BN115" i="1"/>
  <c r="BN102" i="1"/>
  <c r="BN109" i="1"/>
  <c r="BN111" i="1"/>
  <c r="BT104" i="1"/>
  <c r="BT117" i="1"/>
  <c r="BT107" i="1"/>
  <c r="BT122" i="1"/>
  <c r="BT108" i="1"/>
  <c r="BT105" i="1"/>
  <c r="BT106" i="1"/>
  <c r="BT124" i="1"/>
  <c r="BT112" i="1"/>
  <c r="BT109" i="1"/>
  <c r="BT118" i="1"/>
  <c r="BT111" i="1"/>
  <c r="BT114" i="1"/>
  <c r="BT113" i="1"/>
  <c r="BT119" i="1"/>
  <c r="BT123" i="1"/>
  <c r="BT115" i="1"/>
  <c r="BT103" i="1"/>
  <c r="BT120" i="1"/>
  <c r="BT125" i="1"/>
  <c r="BT110" i="1"/>
  <c r="BT121" i="1"/>
  <c r="BT102" i="1"/>
  <c r="BZ103" i="1"/>
  <c r="BZ109" i="1"/>
  <c r="BZ122" i="1"/>
  <c r="BZ105" i="1"/>
  <c r="BZ104" i="1"/>
  <c r="BZ115" i="1"/>
  <c r="BZ123" i="1"/>
  <c r="BZ113" i="1"/>
  <c r="BZ107" i="1"/>
  <c r="BZ118" i="1"/>
  <c r="BZ124" i="1"/>
  <c r="BZ117" i="1"/>
  <c r="BZ111" i="1"/>
  <c r="BZ119" i="1"/>
  <c r="BZ125" i="1"/>
  <c r="BZ110" i="1"/>
  <c r="BZ108" i="1"/>
  <c r="BZ120" i="1"/>
  <c r="BZ106" i="1"/>
  <c r="BZ114" i="1"/>
  <c r="BZ121" i="1"/>
  <c r="BZ116" i="1"/>
  <c r="BZ102" i="1"/>
  <c r="CF107" i="1"/>
  <c r="CF108" i="1"/>
  <c r="CF104" i="1"/>
  <c r="CF122" i="1"/>
  <c r="CF111" i="1"/>
  <c r="CF112" i="1"/>
  <c r="CF109" i="1"/>
  <c r="CF123" i="1"/>
  <c r="CF114" i="1"/>
  <c r="CF102" i="1"/>
  <c r="CF118" i="1"/>
  <c r="CF125" i="1"/>
  <c r="CF115" i="1"/>
  <c r="CF105" i="1"/>
  <c r="CF119" i="1"/>
  <c r="CF106" i="1"/>
  <c r="CF116" i="1"/>
  <c r="CF113" i="1"/>
  <c r="CF120" i="1"/>
  <c r="CF124" i="1"/>
  <c r="CF117" i="1"/>
  <c r="CF110" i="1"/>
  <c r="AT105" i="1"/>
  <c r="BF102" i="1"/>
  <c r="Z8" i="10"/>
  <c r="Z31" i="5"/>
  <c r="Z72" i="5" s="1"/>
  <c r="O8" i="10"/>
  <c r="O31" i="5"/>
  <c r="O87" i="5" s="1"/>
  <c r="I8" i="10"/>
  <c r="I31" i="5"/>
  <c r="D8" i="10"/>
  <c r="D31" i="5"/>
  <c r="D72" i="5" s="1"/>
  <c r="BT116" i="1"/>
  <c r="BZ112" i="1"/>
  <c r="BN120" i="1"/>
  <c r="CJ109" i="1"/>
  <c r="CF121" i="1"/>
  <c r="Q9" i="10"/>
  <c r="Q31" i="5"/>
  <c r="Q73" i="5" s="1"/>
  <c r="K9" i="10"/>
  <c r="K31" i="5"/>
  <c r="K83" i="5" s="1"/>
  <c r="F9" i="10"/>
  <c r="AB9" i="5"/>
  <c r="F31" i="5"/>
  <c r="F79" i="5" s="1"/>
  <c r="Y28" i="10"/>
  <c r="S28" i="10"/>
  <c r="G28" i="10"/>
  <c r="AC28" i="5"/>
  <c r="C10" i="10"/>
  <c r="AC10" i="5"/>
  <c r="V31" i="5"/>
  <c r="V78" i="5" s="1"/>
  <c r="V9" i="10"/>
  <c r="Y27" i="10"/>
  <c r="S27" i="10"/>
  <c r="AB27" i="5"/>
  <c r="H27" i="10"/>
  <c r="C27" i="10"/>
  <c r="AC27" i="5"/>
  <c r="P26" i="10"/>
  <c r="J26" i="10"/>
  <c r="D26" i="10"/>
  <c r="AB26" i="5"/>
  <c r="K25" i="10"/>
  <c r="E25" i="10"/>
  <c r="AC25" i="5"/>
  <c r="F24" i="10"/>
  <c r="AB24" i="5"/>
  <c r="S23" i="10"/>
  <c r="M23" i="10"/>
  <c r="G23" i="10"/>
  <c r="AC23" i="5"/>
  <c r="Z22" i="10"/>
  <c r="T22" i="10"/>
  <c r="N22" i="10"/>
  <c r="H22" i="10"/>
  <c r="AB22" i="5"/>
  <c r="AA21" i="10"/>
  <c r="O21" i="10"/>
  <c r="C21" i="10"/>
  <c r="AC21" i="5"/>
  <c r="V20" i="10"/>
  <c r="P20" i="10"/>
  <c r="J20" i="10"/>
  <c r="D20" i="10"/>
  <c r="AB20" i="5"/>
  <c r="K19" i="10"/>
  <c r="E19" i="10"/>
  <c r="AC19" i="5"/>
  <c r="F18" i="10"/>
  <c r="AB18" i="5"/>
  <c r="S17" i="10"/>
  <c r="M17" i="10"/>
  <c r="Z16" i="10"/>
  <c r="T16" i="10"/>
  <c r="N16" i="10"/>
  <c r="H16" i="10"/>
  <c r="AB16" i="5"/>
  <c r="AA15" i="10"/>
  <c r="AA31" i="5"/>
  <c r="AA83" i="5" s="1"/>
  <c r="U15" i="10"/>
  <c r="U31" i="5"/>
  <c r="U91" i="5" s="1"/>
  <c r="C15" i="10"/>
  <c r="AC15" i="5"/>
  <c r="V14" i="10"/>
  <c r="J14" i="10"/>
  <c r="J31" i="5"/>
  <c r="J92" i="5" s="1"/>
  <c r="D14" i="10"/>
  <c r="AB14" i="5"/>
  <c r="K13" i="10"/>
  <c r="E13" i="10"/>
  <c r="E31" i="5"/>
  <c r="AC13" i="5"/>
  <c r="X12" i="10"/>
  <c r="X31" i="5"/>
  <c r="X76" i="5" s="1"/>
  <c r="R12" i="10"/>
  <c r="R31" i="5"/>
  <c r="R75" i="5" s="1"/>
  <c r="F12" i="10"/>
  <c r="AB12" i="5"/>
  <c r="S11" i="10"/>
  <c r="S31" i="5"/>
  <c r="S75" i="5" s="1"/>
  <c r="M11" i="10"/>
  <c r="M31" i="5"/>
  <c r="G11" i="10"/>
  <c r="AC11" i="5"/>
  <c r="T10" i="10"/>
  <c r="T31" i="5"/>
  <c r="T74" i="5" s="1"/>
  <c r="N10" i="10"/>
  <c r="N31" i="5"/>
  <c r="N74" i="5" s="1"/>
  <c r="AH113" i="1"/>
  <c r="BF111" i="1"/>
  <c r="B23" i="10"/>
  <c r="AB23" i="5"/>
  <c r="B17" i="10"/>
  <c r="AB17" i="5"/>
  <c r="B11" i="10"/>
  <c r="B31" i="5"/>
  <c r="B87" i="5" s="1"/>
  <c r="P28" i="10"/>
  <c r="J28" i="10"/>
  <c r="L8" i="10"/>
  <c r="AB8" i="5"/>
  <c r="L31" i="5"/>
  <c r="G8" i="10"/>
  <c r="AC8" i="5"/>
  <c r="G31" i="5"/>
  <c r="G72" i="5" s="1"/>
  <c r="AB808" i="1"/>
  <c r="BM786" i="1"/>
  <c r="BM792" i="1"/>
  <c r="BM798" i="1"/>
  <c r="BM804" i="1"/>
  <c r="BM787" i="1"/>
  <c r="BM793" i="1"/>
  <c r="BM799" i="1"/>
  <c r="BM805" i="1"/>
  <c r="BM784" i="1"/>
  <c r="BM794" i="1"/>
  <c r="BM802" i="1"/>
  <c r="BM785" i="1"/>
  <c r="BM795" i="1"/>
  <c r="BM803" i="1"/>
  <c r="BM789" i="1"/>
  <c r="BM797" i="1"/>
  <c r="BM807" i="1"/>
  <c r="BM791" i="1"/>
  <c r="BM796" i="1"/>
  <c r="BM800" i="1"/>
  <c r="BM801" i="1"/>
  <c r="BM788" i="1"/>
  <c r="BM806" i="1"/>
  <c r="BS787" i="1"/>
  <c r="BS793" i="1"/>
  <c r="BS805" i="1"/>
  <c r="BS801" i="1"/>
  <c r="BS788" i="1"/>
  <c r="BS794" i="1"/>
  <c r="BS798" i="1"/>
  <c r="BS806" i="1"/>
  <c r="BS784" i="1"/>
  <c r="BS790" i="1"/>
  <c r="BS799" i="1"/>
  <c r="BS800" i="1"/>
  <c r="BS789" i="1"/>
  <c r="BS802" i="1"/>
  <c r="BS791" i="1"/>
  <c r="BS804" i="1"/>
  <c r="BS792" i="1"/>
  <c r="BS797" i="1"/>
  <c r="BS795" i="1"/>
  <c r="BS807" i="1"/>
  <c r="BS785" i="1"/>
  <c r="BS803" i="1"/>
  <c r="BY786" i="1"/>
  <c r="BY792" i="1"/>
  <c r="BY798" i="1"/>
  <c r="BY804" i="1"/>
  <c r="BY787" i="1"/>
  <c r="BY793" i="1"/>
  <c r="BY799" i="1"/>
  <c r="BY805" i="1"/>
  <c r="BY784" i="1"/>
  <c r="BY794" i="1"/>
  <c r="BY802" i="1"/>
  <c r="BY785" i="1"/>
  <c r="BY795" i="1"/>
  <c r="BY803" i="1"/>
  <c r="BY789" i="1"/>
  <c r="BY797" i="1"/>
  <c r="BY807" i="1"/>
  <c r="BY791" i="1"/>
  <c r="BY796" i="1"/>
  <c r="BY800" i="1"/>
  <c r="BY801" i="1"/>
  <c r="BY788" i="1"/>
  <c r="BY806" i="1"/>
  <c r="CE787" i="1"/>
  <c r="CE793" i="1"/>
  <c r="CE797" i="1"/>
  <c r="CE806" i="1"/>
  <c r="CE788" i="1"/>
  <c r="CE794" i="1"/>
  <c r="CE801" i="1"/>
  <c r="CE807" i="1"/>
  <c r="CE784" i="1"/>
  <c r="CE790" i="1"/>
  <c r="CE798" i="1"/>
  <c r="CE800" i="1"/>
  <c r="CE789" i="1"/>
  <c r="CE796" i="1"/>
  <c r="CE791" i="1"/>
  <c r="CE804" i="1"/>
  <c r="CE792" i="1"/>
  <c r="CE805" i="1"/>
  <c r="CE795" i="1"/>
  <c r="CE799" i="1"/>
  <c r="CE785" i="1"/>
  <c r="CE802" i="1"/>
  <c r="BS786" i="1"/>
  <c r="BM790" i="1"/>
  <c r="BY790" i="1"/>
  <c r="CE803" i="1"/>
  <c r="AI787" i="1"/>
  <c r="AJ795" i="1"/>
  <c r="BF794" i="1"/>
  <c r="AO787" i="1"/>
  <c r="BL793" i="1"/>
  <c r="BL802" i="1"/>
  <c r="BL792" i="1"/>
  <c r="BL806" i="1"/>
  <c r="BL797" i="1"/>
  <c r="BL803" i="1"/>
  <c r="BL796" i="1"/>
  <c r="BL790" i="1"/>
  <c r="BL800" i="1"/>
  <c r="BL787" i="1"/>
  <c r="BL801" i="1"/>
  <c r="BL791" i="1"/>
  <c r="BL789" i="1"/>
  <c r="BL805" i="1"/>
  <c r="BL786" i="1"/>
  <c r="BR786" i="1"/>
  <c r="BR792" i="1"/>
  <c r="BR798" i="1"/>
  <c r="BR804" i="1"/>
  <c r="BR787" i="1"/>
  <c r="BR793" i="1"/>
  <c r="BR799" i="1"/>
  <c r="BR806" i="1"/>
  <c r="BR790" i="1"/>
  <c r="BR800" i="1"/>
  <c r="BR791" i="1"/>
  <c r="BR801" i="1"/>
  <c r="BR785" i="1"/>
  <c r="BR795" i="1"/>
  <c r="BR803" i="1"/>
  <c r="BX792" i="1"/>
  <c r="BX801" i="1"/>
  <c r="BX795" i="1"/>
  <c r="BX793" i="1"/>
  <c r="BX796" i="1"/>
  <c r="BX802" i="1"/>
  <c r="BX786" i="1"/>
  <c r="BX805" i="1"/>
  <c r="BX797" i="1"/>
  <c r="BX787" i="1"/>
  <c r="BX807" i="1"/>
  <c r="BX798" i="1"/>
  <c r="BX791" i="1"/>
  <c r="BX789" i="1"/>
  <c r="BX800" i="1"/>
  <c r="BX794" i="1"/>
  <c r="CD786" i="1"/>
  <c r="CD792" i="1"/>
  <c r="CD798" i="1"/>
  <c r="CD804" i="1"/>
  <c r="CD787" i="1"/>
  <c r="CD793" i="1"/>
  <c r="CD799" i="1"/>
  <c r="CD805" i="1"/>
  <c r="CD788" i="1"/>
  <c r="CD796" i="1"/>
  <c r="CD806" i="1"/>
  <c r="CD789" i="1"/>
  <c r="CD797" i="1"/>
  <c r="CD807" i="1"/>
  <c r="CD791" i="1"/>
  <c r="CD801" i="1"/>
  <c r="BF786" i="1"/>
  <c r="AV787" i="1"/>
  <c r="BF785" i="1"/>
  <c r="BJ786" i="1"/>
  <c r="BJ792" i="1"/>
  <c r="BJ798" i="1"/>
  <c r="BJ804" i="1"/>
  <c r="BJ787" i="1"/>
  <c r="BJ793" i="1"/>
  <c r="BJ799" i="1"/>
  <c r="BJ805" i="1"/>
  <c r="BP794" i="1"/>
  <c r="BP801" i="1"/>
  <c r="BP789" i="1"/>
  <c r="BP791" i="1"/>
  <c r="BP796" i="1"/>
  <c r="BP802" i="1"/>
  <c r="BP793" i="1"/>
  <c r="BP806" i="1"/>
  <c r="BV786" i="1"/>
  <c r="BV792" i="1"/>
  <c r="BV798" i="1"/>
  <c r="BV804" i="1"/>
  <c r="BV787" i="1"/>
  <c r="BV793" i="1"/>
  <c r="BV799" i="1"/>
  <c r="BV805" i="1"/>
  <c r="CB793" i="1"/>
  <c r="CB801" i="1"/>
  <c r="CB792" i="1"/>
  <c r="CB786" i="1"/>
  <c r="CB796" i="1"/>
  <c r="CB802" i="1"/>
  <c r="CB787" i="1"/>
  <c r="CB794" i="1"/>
  <c r="CH786" i="1"/>
  <c r="CH792" i="1"/>
  <c r="CH798" i="1"/>
  <c r="CH804" i="1"/>
  <c r="CH787" i="1"/>
  <c r="CH793" i="1"/>
  <c r="CH799" i="1"/>
  <c r="CH805" i="1"/>
  <c r="BQ786" i="1"/>
  <c r="BQ792" i="1"/>
  <c r="BQ798" i="1"/>
  <c r="BQ804" i="1"/>
  <c r="BQ787" i="1"/>
  <c r="BQ793" i="1"/>
  <c r="BQ799" i="1"/>
  <c r="BQ805" i="1"/>
  <c r="CC786" i="1"/>
  <c r="CC792" i="1"/>
  <c r="CC798" i="1"/>
  <c r="CC804" i="1"/>
  <c r="CC787" i="1"/>
  <c r="CC793" i="1"/>
  <c r="CC799" i="1"/>
  <c r="CC805" i="1"/>
  <c r="BS963" i="1" l="1"/>
  <c r="BM963" i="1"/>
  <c r="CD963" i="1"/>
  <c r="CJ956" i="1"/>
  <c r="AO950" i="1"/>
  <c r="BE950" i="1"/>
  <c r="CE963" i="1"/>
  <c r="BZ963" i="1"/>
  <c r="CF963" i="1"/>
  <c r="BR963" i="1"/>
  <c r="CJ948" i="1"/>
  <c r="CJ953" i="1"/>
  <c r="BW963" i="1"/>
  <c r="BC950" i="1"/>
  <c r="AG950" i="1"/>
  <c r="BN963" i="1"/>
  <c r="CJ962" i="1"/>
  <c r="AM950" i="1"/>
  <c r="BY963" i="1"/>
  <c r="BT963" i="1"/>
  <c r="CJ942" i="1"/>
  <c r="CJ945" i="1"/>
  <c r="BQ963" i="1"/>
  <c r="CJ943" i="1"/>
  <c r="CJ963" i="1" s="1"/>
  <c r="CK963" i="1"/>
  <c r="AJ950" i="1"/>
  <c r="BF947" i="1"/>
  <c r="CA932" i="1"/>
  <c r="BU932" i="1"/>
  <c r="CB932" i="1"/>
  <c r="BS932" i="1"/>
  <c r="BV932" i="1"/>
  <c r="BP932" i="1"/>
  <c r="BJ932" i="1"/>
  <c r="CH932" i="1"/>
  <c r="CC932" i="1"/>
  <c r="BY932" i="1"/>
  <c r="CE932" i="1"/>
  <c r="CG932" i="1"/>
  <c r="BO932" i="1"/>
  <c r="AV888" i="1"/>
  <c r="AT888" i="1"/>
  <c r="AR888" i="1"/>
  <c r="BF879" i="1"/>
  <c r="CB901" i="1"/>
  <c r="BP901" i="1"/>
  <c r="BQ901" i="1"/>
  <c r="BO870" i="1"/>
  <c r="BL870" i="1"/>
  <c r="BS870" i="1"/>
  <c r="CC870" i="1"/>
  <c r="CF870" i="1"/>
  <c r="BZ870" i="1"/>
  <c r="BY870" i="1"/>
  <c r="BQ870" i="1"/>
  <c r="BF848" i="1"/>
  <c r="BG848" i="1"/>
  <c r="AM826" i="1"/>
  <c r="BY839" i="1"/>
  <c r="BM839" i="1"/>
  <c r="BF817" i="1"/>
  <c r="AH826" i="1"/>
  <c r="CE839" i="1"/>
  <c r="BS839" i="1"/>
  <c r="BK808" i="1"/>
  <c r="BA795" i="1"/>
  <c r="BD795" i="1"/>
  <c r="BC795" i="1"/>
  <c r="BU808" i="1"/>
  <c r="BO808" i="1"/>
  <c r="CA808" i="1"/>
  <c r="AT795" i="1"/>
  <c r="BF792" i="1"/>
  <c r="BG792" i="1"/>
  <c r="CG808" i="1"/>
  <c r="BB756" i="1"/>
  <c r="CK765" i="1"/>
  <c r="CK761" i="1"/>
  <c r="CK764" i="1"/>
  <c r="BQ777" i="1"/>
  <c r="BR777" i="1"/>
  <c r="AR764" i="1"/>
  <c r="CF777" i="1"/>
  <c r="BG761" i="1"/>
  <c r="AG764" i="1"/>
  <c r="BE764" i="1"/>
  <c r="BX777" i="1"/>
  <c r="CI777" i="1"/>
  <c r="BK777" i="1"/>
  <c r="CD777" i="1"/>
  <c r="AQ764" i="1"/>
  <c r="BT777" i="1"/>
  <c r="BJ746" i="1"/>
  <c r="CG746" i="1"/>
  <c r="BW746" i="1"/>
  <c r="BK746" i="1"/>
  <c r="BL746" i="1"/>
  <c r="BM746" i="1"/>
  <c r="CF746" i="1"/>
  <c r="BF730" i="1"/>
  <c r="AR733" i="1"/>
  <c r="BG730" i="1"/>
  <c r="BS746" i="1"/>
  <c r="G30" i="11"/>
  <c r="BQ746" i="1"/>
  <c r="BW715" i="1"/>
  <c r="AF702" i="1"/>
  <c r="CF715" i="1"/>
  <c r="BF699" i="1"/>
  <c r="BZ715" i="1"/>
  <c r="BS715" i="1"/>
  <c r="BQ715" i="1"/>
  <c r="BN715" i="1"/>
  <c r="BB702" i="1"/>
  <c r="BR715" i="1"/>
  <c r="CH715" i="1"/>
  <c r="AV702" i="1"/>
  <c r="BC702" i="1"/>
  <c r="CD715" i="1"/>
  <c r="BK715" i="1"/>
  <c r="AN694" i="1"/>
  <c r="AZ702" i="1"/>
  <c r="BV715" i="1"/>
  <c r="CH684" i="1"/>
  <c r="BJ684" i="1"/>
  <c r="BZ684" i="1"/>
  <c r="BL684" i="1"/>
  <c r="BO684" i="1"/>
  <c r="CA684" i="1"/>
  <c r="BF669" i="1"/>
  <c r="BG669" i="1"/>
  <c r="BQ684" i="1"/>
  <c r="BS684" i="1"/>
  <c r="CF684" i="1"/>
  <c r="BV684" i="1"/>
  <c r="AO640" i="1"/>
  <c r="AZ640" i="1"/>
  <c r="AL640" i="1"/>
  <c r="BC640" i="1"/>
  <c r="AW640" i="1"/>
  <c r="AF640" i="1"/>
  <c r="CI653" i="1"/>
  <c r="AS640" i="1"/>
  <c r="AQ609" i="1"/>
  <c r="BO622" i="1"/>
  <c r="BG606" i="1"/>
  <c r="AJ609" i="1"/>
  <c r="BZ622" i="1"/>
  <c r="BC601" i="1"/>
  <c r="CK612" i="1"/>
  <c r="BF600" i="1"/>
  <c r="BU622" i="1"/>
  <c r="BF607" i="1"/>
  <c r="BG607" i="1"/>
  <c r="BE609" i="1"/>
  <c r="CK618" i="1"/>
  <c r="AV609" i="1"/>
  <c r="AA79" i="8"/>
  <c r="AN578" i="1"/>
  <c r="AI578" i="1"/>
  <c r="AT578" i="1"/>
  <c r="CK574" i="1"/>
  <c r="AH578" i="1"/>
  <c r="CD591" i="1"/>
  <c r="CK580" i="1"/>
  <c r="AU578" i="1"/>
  <c r="CF560" i="1"/>
  <c r="CD560" i="1"/>
  <c r="BB547" i="1"/>
  <c r="BY560" i="1"/>
  <c r="AW508" i="1"/>
  <c r="BS529" i="1"/>
  <c r="CE529" i="1"/>
  <c r="E23" i="11"/>
  <c r="BY529" i="1"/>
  <c r="CH529" i="1"/>
  <c r="AN508" i="1"/>
  <c r="BD508" i="1"/>
  <c r="AL508" i="1"/>
  <c r="CI529" i="1"/>
  <c r="BW529" i="1"/>
  <c r="BQ529" i="1"/>
  <c r="BK529" i="1"/>
  <c r="CB529" i="1"/>
  <c r="BV529" i="1"/>
  <c r="BP529" i="1"/>
  <c r="BJ529" i="1"/>
  <c r="BM529" i="1"/>
  <c r="BG505" i="1"/>
  <c r="AY508" i="1"/>
  <c r="CC529" i="1"/>
  <c r="BF505" i="1"/>
  <c r="CJ518" i="1"/>
  <c r="BA516" i="1"/>
  <c r="AR477" i="1"/>
  <c r="BF475" i="1"/>
  <c r="BG268" i="1"/>
  <c r="BJ95" i="1"/>
  <c r="CB95" i="1"/>
  <c r="AJ818" i="1"/>
  <c r="BF226" i="1"/>
  <c r="BF266" i="1"/>
  <c r="CJ272" i="1"/>
  <c r="CJ511" i="1"/>
  <c r="AG609" i="1"/>
  <c r="AJ880" i="1"/>
  <c r="CK912" i="1"/>
  <c r="BF265" i="1"/>
  <c r="AH361" i="1"/>
  <c r="CJ679" i="1"/>
  <c r="BD671" i="1"/>
  <c r="AF671" i="1"/>
  <c r="AM795" i="1"/>
  <c r="CC715" i="1"/>
  <c r="AJ330" i="1"/>
  <c r="BG887" i="1"/>
  <c r="AM640" i="1"/>
  <c r="BF351" i="1"/>
  <c r="AR795" i="1"/>
  <c r="AK702" i="1"/>
  <c r="AZ609" i="1"/>
  <c r="AU384" i="1"/>
  <c r="AM330" i="1"/>
  <c r="BN436" i="1"/>
  <c r="BM405" i="1"/>
  <c r="CC405" i="1"/>
  <c r="BW405" i="1"/>
  <c r="BW343" i="1"/>
  <c r="BT343" i="1"/>
  <c r="CF343" i="1"/>
  <c r="BA508" i="1"/>
  <c r="AR508" i="1"/>
  <c r="AP322" i="1"/>
  <c r="AM268" i="1"/>
  <c r="BC268" i="1"/>
  <c r="BY405" i="1"/>
  <c r="BP95" i="1"/>
  <c r="CK794" i="1"/>
  <c r="BQ932" i="1"/>
  <c r="CJ269" i="1"/>
  <c r="CJ258" i="1"/>
  <c r="CJ310" i="1"/>
  <c r="CK518" i="1"/>
  <c r="CK582" i="1"/>
  <c r="BG879" i="1"/>
  <c r="CK909" i="1"/>
  <c r="AT229" i="1"/>
  <c r="AX702" i="1"/>
  <c r="BG451" i="1"/>
  <c r="AR601" i="1"/>
  <c r="AS43" i="1"/>
  <c r="AL361" i="1"/>
  <c r="BG320" i="1"/>
  <c r="BG319" i="1"/>
  <c r="BB291" i="1"/>
  <c r="CK919" i="1"/>
  <c r="CJ216" i="1"/>
  <c r="AN950" i="1"/>
  <c r="CJ660" i="1"/>
  <c r="CJ425" i="1"/>
  <c r="BG358" i="1"/>
  <c r="CJ155" i="1"/>
  <c r="BE547" i="1"/>
  <c r="AJ384" i="1"/>
  <c r="BF638" i="1"/>
  <c r="AH640" i="1"/>
  <c r="BB82" i="1"/>
  <c r="AJ167" i="1"/>
  <c r="CK543" i="1"/>
  <c r="AI105" i="1"/>
  <c r="AJ888" i="1"/>
  <c r="AI764" i="1"/>
  <c r="AL764" i="1"/>
  <c r="AN702" i="1"/>
  <c r="AM260" i="1"/>
  <c r="BP746" i="1"/>
  <c r="BR870" i="1"/>
  <c r="BX436" i="1"/>
  <c r="BZ436" i="1"/>
  <c r="BM436" i="1"/>
  <c r="CC436" i="1"/>
  <c r="CE436" i="1"/>
  <c r="CE188" i="1"/>
  <c r="BX188" i="1"/>
  <c r="BL188" i="1"/>
  <c r="CD188" i="1"/>
  <c r="BN188" i="1"/>
  <c r="AY268" i="1"/>
  <c r="BE508" i="1"/>
  <c r="AH268" i="1"/>
  <c r="AK268" i="1"/>
  <c r="AV361" i="1"/>
  <c r="AI229" i="1"/>
  <c r="CG281" i="1"/>
  <c r="BR374" i="1"/>
  <c r="CD374" i="1"/>
  <c r="BP467" i="1"/>
  <c r="AN136" i="1"/>
  <c r="CK792" i="1"/>
  <c r="AM849" i="1"/>
  <c r="D15" i="11"/>
  <c r="CJ275" i="1"/>
  <c r="CK568" i="1"/>
  <c r="AF826" i="1"/>
  <c r="BG172" i="1"/>
  <c r="CJ418" i="1"/>
  <c r="BC671" i="1"/>
  <c r="AM671" i="1"/>
  <c r="AY671" i="1"/>
  <c r="AX547" i="1"/>
  <c r="AP415" i="1"/>
  <c r="BA136" i="1"/>
  <c r="AL175" i="1"/>
  <c r="AU508" i="1"/>
  <c r="AR609" i="1"/>
  <c r="AX578" i="1"/>
  <c r="AP578" i="1"/>
  <c r="AR826" i="1"/>
  <c r="BG577" i="1"/>
  <c r="AY702" i="1"/>
  <c r="AJ477" i="1"/>
  <c r="AT764" i="1"/>
  <c r="AX384" i="1"/>
  <c r="AU733" i="1"/>
  <c r="BW467" i="1"/>
  <c r="BY188" i="1"/>
  <c r="BR188" i="1"/>
  <c r="BS188" i="1"/>
  <c r="BM188" i="1"/>
  <c r="BV95" i="1"/>
  <c r="CG188" i="1"/>
  <c r="CF188" i="1"/>
  <c r="CA188" i="1"/>
  <c r="BT188" i="1"/>
  <c r="BZ188" i="1"/>
  <c r="BU188" i="1"/>
  <c r="AG229" i="1"/>
  <c r="CK273" i="1"/>
  <c r="CB467" i="1"/>
  <c r="AL454" i="1"/>
  <c r="BV467" i="1"/>
  <c r="BC508" i="1"/>
  <c r="AS508" i="1"/>
  <c r="AG508" i="1"/>
  <c r="AI175" i="1"/>
  <c r="AZ175" i="1"/>
  <c r="AU268" i="1"/>
  <c r="BL374" i="1"/>
  <c r="BM250" i="1"/>
  <c r="BG817" i="1"/>
  <c r="BV963" i="1"/>
  <c r="CJ276" i="1"/>
  <c r="AQ508" i="1"/>
  <c r="CJ509" i="1"/>
  <c r="CK791" i="1"/>
  <c r="BG917" i="1"/>
  <c r="BB43" i="1"/>
  <c r="CK492" i="1"/>
  <c r="AT950" i="1"/>
  <c r="BF942" i="1"/>
  <c r="CJ665" i="1"/>
  <c r="AZ671" i="1"/>
  <c r="BD43" i="1"/>
  <c r="AQ175" i="1"/>
  <c r="AS167" i="1"/>
  <c r="AG423" i="1"/>
  <c r="AH322" i="1"/>
  <c r="AZ764" i="1"/>
  <c r="AN167" i="1"/>
  <c r="AL167" i="1"/>
  <c r="AN795" i="1"/>
  <c r="AS609" i="1"/>
  <c r="AI268" i="1"/>
  <c r="BL777" i="1"/>
  <c r="BQ343" i="1"/>
  <c r="CC343" i="1"/>
  <c r="BN219" i="1"/>
  <c r="BZ219" i="1"/>
  <c r="CF219" i="1"/>
  <c r="BL126" i="1"/>
  <c r="BX126" i="1"/>
  <c r="BR126" i="1"/>
  <c r="CD126" i="1"/>
  <c r="CI219" i="1"/>
  <c r="CD219" i="1"/>
  <c r="BM219" i="1"/>
  <c r="BW219" i="1"/>
  <c r="BY219" i="1"/>
  <c r="BS219" i="1"/>
  <c r="BL219" i="1"/>
  <c r="BR219" i="1"/>
  <c r="BP281" i="1"/>
  <c r="CH281" i="1"/>
  <c r="BN343" i="1"/>
  <c r="AV508" i="1"/>
  <c r="AY82" i="1"/>
  <c r="AQ268" i="1"/>
  <c r="AQ415" i="1"/>
  <c r="AM454" i="1"/>
  <c r="AH229" i="1"/>
  <c r="AF229" i="1"/>
  <c r="BF577" i="1"/>
  <c r="BE477" i="1"/>
  <c r="BK467" i="1"/>
  <c r="CE157" i="1"/>
  <c r="BP157" i="1"/>
  <c r="CH963" i="1"/>
  <c r="CJ263" i="1"/>
  <c r="CJ519" i="1"/>
  <c r="AK206" i="1"/>
  <c r="AR43" i="1"/>
  <c r="AW764" i="1"/>
  <c r="CJ195" i="1"/>
  <c r="AX198" i="1"/>
  <c r="AF609" i="1"/>
  <c r="AZ330" i="1"/>
  <c r="AS547" i="1"/>
  <c r="BF474" i="1"/>
  <c r="BF477" i="1" s="1"/>
  <c r="BF691" i="1"/>
  <c r="BG475" i="1"/>
  <c r="BG691" i="1"/>
  <c r="BG916" i="1"/>
  <c r="BG919" i="1" s="1"/>
  <c r="BF854" i="1"/>
  <c r="AK508" i="1"/>
  <c r="AZ322" i="1"/>
  <c r="AS268" i="1"/>
  <c r="AT136" i="1"/>
  <c r="BQ467" i="1"/>
  <c r="AH423" i="1"/>
  <c r="CJ428" i="1"/>
  <c r="D20" i="11"/>
  <c r="G20" i="11" s="1"/>
  <c r="BR436" i="1"/>
  <c r="AP423" i="1"/>
  <c r="BY436" i="1"/>
  <c r="CD436" i="1"/>
  <c r="AI384" i="1"/>
  <c r="BB384" i="1"/>
  <c r="CI405" i="1"/>
  <c r="CJ402" i="1"/>
  <c r="AF392" i="1"/>
  <c r="BE384" i="1"/>
  <c r="CJ386" i="1"/>
  <c r="CK388" i="1"/>
  <c r="Q91" i="8"/>
  <c r="BM374" i="1"/>
  <c r="BB361" i="1"/>
  <c r="CJ328" i="1"/>
  <c r="CJ324" i="1"/>
  <c r="CJ332" i="1"/>
  <c r="AU330" i="1"/>
  <c r="CJ329" i="1"/>
  <c r="CJ323" i="1"/>
  <c r="CJ325" i="1"/>
  <c r="CJ327" i="1"/>
  <c r="CJ334" i="1"/>
  <c r="CJ330" i="1"/>
  <c r="CJ338" i="1"/>
  <c r="CJ341" i="1"/>
  <c r="CJ319" i="1"/>
  <c r="BK343" i="1"/>
  <c r="AN330" i="1"/>
  <c r="CJ339" i="1"/>
  <c r="CJ342" i="1"/>
  <c r="CJ337" i="1"/>
  <c r="CI343" i="1"/>
  <c r="D17" i="11"/>
  <c r="G17" i="11" s="1"/>
  <c r="BE291" i="1"/>
  <c r="BM312" i="1"/>
  <c r="AJ291" i="1"/>
  <c r="AS291" i="1"/>
  <c r="CE312" i="1"/>
  <c r="BS312" i="1"/>
  <c r="AP291" i="1"/>
  <c r="AM291" i="1"/>
  <c r="AQ291" i="1"/>
  <c r="BG288" i="1"/>
  <c r="BY312" i="1"/>
  <c r="CJ259" i="1"/>
  <c r="CJ266" i="1"/>
  <c r="CJ260" i="1"/>
  <c r="CJ277" i="1"/>
  <c r="CK263" i="1"/>
  <c r="E15" i="11"/>
  <c r="CJ270" i="1"/>
  <c r="CJ268" i="1"/>
  <c r="CJ264" i="1"/>
  <c r="CJ279" i="1"/>
  <c r="CJ265" i="1"/>
  <c r="CJ262" i="1"/>
  <c r="CJ274" i="1"/>
  <c r="CJ273" i="1"/>
  <c r="CK280" i="1"/>
  <c r="CK265" i="1"/>
  <c r="CJ278" i="1"/>
  <c r="CJ257" i="1"/>
  <c r="CJ267" i="1"/>
  <c r="CJ280" i="1"/>
  <c r="CK276" i="1"/>
  <c r="CK228" i="1"/>
  <c r="CK235" i="1"/>
  <c r="AX167" i="1"/>
  <c r="CJ169" i="1"/>
  <c r="AV167" i="1"/>
  <c r="CK155" i="1"/>
  <c r="CK149" i="1"/>
  <c r="CK133" i="1"/>
  <c r="CK156" i="1"/>
  <c r="CK135" i="1"/>
  <c r="CK146" i="1"/>
  <c r="CK143" i="1"/>
  <c r="CK142" i="1"/>
  <c r="CK150" i="1"/>
  <c r="CK153" i="1"/>
  <c r="AN144" i="1"/>
  <c r="BT157" i="1"/>
  <c r="CK151" i="1"/>
  <c r="CK154" i="1"/>
  <c r="CK147" i="1"/>
  <c r="G11" i="11"/>
  <c r="BZ157" i="1"/>
  <c r="CK134" i="1"/>
  <c r="CK144" i="1"/>
  <c r="BF133" i="1"/>
  <c r="CK145" i="1"/>
  <c r="CK148" i="1"/>
  <c r="CK137" i="1"/>
  <c r="CK157" i="1" s="1"/>
  <c r="CK141" i="1"/>
  <c r="BF134" i="1"/>
  <c r="BY126" i="1"/>
  <c r="AV74" i="1"/>
  <c r="BG79" i="1"/>
  <c r="AP74" i="1"/>
  <c r="AZ74" i="1"/>
  <c r="BG49" i="1"/>
  <c r="BG51" i="1" s="1"/>
  <c r="AL43" i="1"/>
  <c r="CK9" i="1"/>
  <c r="CK23" i="1"/>
  <c r="BF12" i="1"/>
  <c r="BF13" i="1" s="1"/>
  <c r="CK25" i="1"/>
  <c r="CK12" i="1"/>
  <c r="CK15" i="1"/>
  <c r="CK27" i="1"/>
  <c r="BF49" i="1"/>
  <c r="AT43" i="1"/>
  <c r="AT51" i="1"/>
  <c r="BC51" i="1"/>
  <c r="BF79" i="1"/>
  <c r="BF82" i="1" s="1"/>
  <c r="AF74" i="1"/>
  <c r="CJ120" i="1"/>
  <c r="CJ103" i="1"/>
  <c r="BG110" i="1"/>
  <c r="F86" i="8"/>
  <c r="F78" i="8"/>
  <c r="BF141" i="1"/>
  <c r="P77" i="8"/>
  <c r="F81" i="8"/>
  <c r="P72" i="8"/>
  <c r="P90" i="8"/>
  <c r="F73" i="8"/>
  <c r="Z86" i="8"/>
  <c r="K85" i="8"/>
  <c r="F75" i="8"/>
  <c r="P91" i="8"/>
  <c r="P76" i="8"/>
  <c r="P87" i="8"/>
  <c r="F90" i="8"/>
  <c r="F80" i="8"/>
  <c r="P85" i="8"/>
  <c r="P94" i="8"/>
  <c r="F93" i="8"/>
  <c r="F72" i="8"/>
  <c r="F88" i="8"/>
  <c r="F71" i="8"/>
  <c r="P83" i="8"/>
  <c r="P75" i="8"/>
  <c r="F85" i="8"/>
  <c r="K90" i="8"/>
  <c r="F89" i="8"/>
  <c r="F87" i="8"/>
  <c r="F91" i="8"/>
  <c r="F83" i="8"/>
  <c r="P73" i="8"/>
  <c r="P82" i="8"/>
  <c r="P78" i="8"/>
  <c r="P80" i="8"/>
  <c r="J94" i="8"/>
  <c r="AZ167" i="1"/>
  <c r="BF164" i="1"/>
  <c r="AT167" i="1"/>
  <c r="BG164" i="1"/>
  <c r="CK199" i="1"/>
  <c r="CK209" i="1"/>
  <c r="CK216" i="1"/>
  <c r="CJ207" i="1"/>
  <c r="AI198" i="1"/>
  <c r="CK195" i="1"/>
  <c r="BF203" i="1"/>
  <c r="BG203" i="1"/>
  <c r="CK204" i="1"/>
  <c r="CK211" i="1"/>
  <c r="CK205" i="1"/>
  <c r="CK207" i="1"/>
  <c r="CK210" i="1"/>
  <c r="BE206" i="1"/>
  <c r="CK215" i="1"/>
  <c r="CK197" i="1"/>
  <c r="AP198" i="1"/>
  <c r="CK208" i="1"/>
  <c r="CK218" i="1"/>
  <c r="CK196" i="1"/>
  <c r="CK206" i="1"/>
  <c r="AT198" i="1"/>
  <c r="AH198" i="1"/>
  <c r="CK202" i="1"/>
  <c r="BG196" i="1"/>
  <c r="BF196" i="1"/>
  <c r="BG235" i="1"/>
  <c r="BG237" i="1" s="1"/>
  <c r="BF235" i="1"/>
  <c r="BF237" i="1" s="1"/>
  <c r="BG229" i="1"/>
  <c r="CK233" i="1"/>
  <c r="CK234" i="1"/>
  <c r="CK243" i="1"/>
  <c r="AQ229" i="1"/>
  <c r="CK244" i="1"/>
  <c r="AZ291" i="1"/>
  <c r="BC291" i="1"/>
  <c r="AY291" i="1"/>
  <c r="AK291" i="1"/>
  <c r="AK330" i="1"/>
  <c r="AL330" i="1"/>
  <c r="BE330" i="1"/>
  <c r="AI330" i="1"/>
  <c r="AT330" i="1"/>
  <c r="AO330" i="1"/>
  <c r="C82" i="8"/>
  <c r="C94" i="8"/>
  <c r="BW374" i="1"/>
  <c r="C77" i="8"/>
  <c r="CK383" i="1"/>
  <c r="CK389" i="1"/>
  <c r="CK385" i="1"/>
  <c r="AR384" i="1"/>
  <c r="CK386" i="1"/>
  <c r="CK402" i="1"/>
  <c r="CK399" i="1"/>
  <c r="CK393" i="1"/>
  <c r="BC384" i="1"/>
  <c r="AV384" i="1"/>
  <c r="CK395" i="1"/>
  <c r="CK396" i="1"/>
  <c r="CK381" i="1"/>
  <c r="CK403" i="1"/>
  <c r="AF384" i="1"/>
  <c r="CK398" i="1"/>
  <c r="CK401" i="1"/>
  <c r="CK392" i="1"/>
  <c r="AH384" i="1"/>
  <c r="CK404" i="1"/>
  <c r="CK391" i="1"/>
  <c r="AL384" i="1"/>
  <c r="CJ430" i="1"/>
  <c r="CJ421" i="1"/>
  <c r="CJ435" i="1"/>
  <c r="CJ417" i="1"/>
  <c r="CJ427" i="1"/>
  <c r="CJ432" i="1"/>
  <c r="CJ431" i="1"/>
  <c r="CJ415" i="1"/>
  <c r="CJ420" i="1"/>
  <c r="AQ423" i="1"/>
  <c r="CJ413" i="1"/>
  <c r="CJ433" i="1"/>
  <c r="CJ429" i="1"/>
  <c r="CJ424" i="1"/>
  <c r="CJ419" i="1"/>
  <c r="CJ414" i="1"/>
  <c r="CJ426" i="1"/>
  <c r="BG452" i="1"/>
  <c r="BG454" i="1" s="1"/>
  <c r="CK462" i="1"/>
  <c r="BF452" i="1"/>
  <c r="BF454" i="1" s="1"/>
  <c r="AH477" i="1"/>
  <c r="BG474" i="1"/>
  <c r="BG477" i="1" s="1"/>
  <c r="AZ477" i="1"/>
  <c r="CK489" i="1"/>
  <c r="CK517" i="1"/>
  <c r="CK526" i="1"/>
  <c r="BG513" i="1"/>
  <c r="CK525" i="1"/>
  <c r="CK528" i="1"/>
  <c r="CK524" i="1"/>
  <c r="CK508" i="1"/>
  <c r="AI547" i="1"/>
  <c r="CK548" i="1"/>
  <c r="CK558" i="1"/>
  <c r="CK537" i="1"/>
  <c r="CK556" i="1"/>
  <c r="CK536" i="1"/>
  <c r="E24" i="11"/>
  <c r="CK554" i="1"/>
  <c r="CK544" i="1"/>
  <c r="CK559" i="1"/>
  <c r="CK553" i="1"/>
  <c r="CK555" i="1"/>
  <c r="CK539" i="1"/>
  <c r="CK540" i="1"/>
  <c r="BF545" i="1"/>
  <c r="CK542" i="1"/>
  <c r="CK545" i="1"/>
  <c r="CK550" i="1"/>
  <c r="CK557" i="1"/>
  <c r="CK551" i="1"/>
  <c r="CK546" i="1"/>
  <c r="L76" i="8"/>
  <c r="L91" i="8"/>
  <c r="AK578" i="1"/>
  <c r="L94" i="8"/>
  <c r="L92" i="8"/>
  <c r="N84" i="8"/>
  <c r="AW578" i="1"/>
  <c r="AO578" i="1"/>
  <c r="AT609" i="1"/>
  <c r="BC609" i="1"/>
  <c r="BG608" i="1"/>
  <c r="BG609" i="1" s="1"/>
  <c r="BF608" i="1"/>
  <c r="BE640" i="1"/>
  <c r="AJ640" i="1"/>
  <c r="AT640" i="1"/>
  <c r="BG639" i="1"/>
  <c r="AP671" i="1"/>
  <c r="BF670" i="1"/>
  <c r="AJ671" i="1"/>
  <c r="CK696" i="1"/>
  <c r="CK713" i="1"/>
  <c r="CK697" i="1"/>
  <c r="CK710" i="1"/>
  <c r="CK701" i="1"/>
  <c r="CK700" i="1"/>
  <c r="CK707" i="1"/>
  <c r="CK711" i="1"/>
  <c r="CK708" i="1"/>
  <c r="CK706" i="1"/>
  <c r="CK692" i="1"/>
  <c r="CK702" i="1"/>
  <c r="CK705" i="1"/>
  <c r="CK693" i="1"/>
  <c r="CK694" i="1"/>
  <c r="BD694" i="1"/>
  <c r="CK712" i="1"/>
  <c r="CK698" i="1"/>
  <c r="AY733" i="1"/>
  <c r="BV746" i="1"/>
  <c r="AL733" i="1"/>
  <c r="BD733" i="1"/>
  <c r="CH746" i="1"/>
  <c r="AK733" i="1"/>
  <c r="AU764" i="1"/>
  <c r="AG795" i="1"/>
  <c r="BF793" i="1"/>
  <c r="Z74" i="8"/>
  <c r="AW795" i="1"/>
  <c r="AI826" i="1"/>
  <c r="CK826" i="1"/>
  <c r="CK830" i="1"/>
  <c r="CK838" i="1"/>
  <c r="CK821" i="1"/>
  <c r="CK824" i="1"/>
  <c r="CK825" i="1"/>
  <c r="CK829" i="1"/>
  <c r="CK822" i="1"/>
  <c r="CK827" i="1"/>
  <c r="CK831" i="1"/>
  <c r="CK837" i="1"/>
  <c r="AW857" i="1"/>
  <c r="AZ857" i="1"/>
  <c r="BD857" i="1"/>
  <c r="BK870" i="1"/>
  <c r="CA870" i="1"/>
  <c r="BC857" i="1"/>
  <c r="BD888" i="1"/>
  <c r="BF886" i="1"/>
  <c r="BV901" i="1"/>
  <c r="AG888" i="1"/>
  <c r="CJ899" i="1"/>
  <c r="CJ885" i="1"/>
  <c r="CJ882" i="1"/>
  <c r="CJ891" i="1"/>
  <c r="CJ898" i="1"/>
  <c r="CJ897" i="1"/>
  <c r="CJ900" i="1"/>
  <c r="CJ883" i="1"/>
  <c r="CJ889" i="1"/>
  <c r="CJ886" i="1"/>
  <c r="D35" i="11"/>
  <c r="G35" i="11" s="1"/>
  <c r="CJ892" i="1"/>
  <c r="CJ895" i="1"/>
  <c r="CJ888" i="1"/>
  <c r="CJ879" i="1"/>
  <c r="BO901" i="1"/>
  <c r="CJ877" i="1"/>
  <c r="CI901" i="1"/>
  <c r="AF888" i="1"/>
  <c r="CJ893" i="1"/>
  <c r="BF885" i="1"/>
  <c r="BF888" i="1" s="1"/>
  <c r="BG885" i="1"/>
  <c r="BG888" i="1" s="1"/>
  <c r="CJ884" i="1"/>
  <c r="CJ890" i="1"/>
  <c r="CJ896" i="1"/>
  <c r="CJ880" i="1"/>
  <c r="CJ887" i="1"/>
  <c r="CJ894" i="1"/>
  <c r="CJ881" i="1"/>
  <c r="CG901" i="1"/>
  <c r="CJ878" i="1"/>
  <c r="AN857" i="1"/>
  <c r="BN870" i="1"/>
  <c r="CD870" i="1"/>
  <c r="AR857" i="1"/>
  <c r="BT870" i="1"/>
  <c r="BW870" i="1"/>
  <c r="AH857" i="1"/>
  <c r="BU870" i="1"/>
  <c r="CE870" i="1"/>
  <c r="CK870" i="1"/>
  <c r="AT826" i="1"/>
  <c r="CG839" i="1"/>
  <c r="BP839" i="1"/>
  <c r="BQ839" i="1"/>
  <c r="CD839" i="1"/>
  <c r="CF839" i="1"/>
  <c r="CA839" i="1"/>
  <c r="BO839" i="1"/>
  <c r="W93" i="8"/>
  <c r="CF808" i="1"/>
  <c r="BN808" i="1"/>
  <c r="CB808" i="1"/>
  <c r="R75" i="8"/>
  <c r="W77" i="8"/>
  <c r="BE795" i="1"/>
  <c r="BP808" i="1"/>
  <c r="CD808" i="1"/>
  <c r="Z93" i="8"/>
  <c r="Z90" i="8"/>
  <c r="BW808" i="1"/>
  <c r="AQ795" i="1"/>
  <c r="W85" i="8"/>
  <c r="O72" i="8"/>
  <c r="BJ808" i="1"/>
  <c r="BG793" i="1"/>
  <c r="W94" i="8"/>
  <c r="CI808" i="1"/>
  <c r="BZ808" i="1"/>
  <c r="BS777" i="1"/>
  <c r="CB777" i="1"/>
  <c r="BJ777" i="1"/>
  <c r="CE777" i="1"/>
  <c r="BN777" i="1"/>
  <c r="BG763" i="1"/>
  <c r="AY764" i="1"/>
  <c r="BV777" i="1"/>
  <c r="BP777" i="1"/>
  <c r="BW777" i="1"/>
  <c r="BM777" i="1"/>
  <c r="BO777" i="1"/>
  <c r="BC756" i="1"/>
  <c r="BY777" i="1"/>
  <c r="CH777" i="1"/>
  <c r="CA777" i="1"/>
  <c r="BU777" i="1"/>
  <c r="CG777" i="1"/>
  <c r="CD746" i="1"/>
  <c r="AW733" i="1"/>
  <c r="CA746" i="1"/>
  <c r="CB746" i="1"/>
  <c r="CC746" i="1"/>
  <c r="BX746" i="1"/>
  <c r="BU746" i="1"/>
  <c r="AJ733" i="1"/>
  <c r="BO746" i="1"/>
  <c r="BG731" i="1"/>
  <c r="BR746" i="1"/>
  <c r="AI694" i="1"/>
  <c r="CB715" i="1"/>
  <c r="BP715" i="1"/>
  <c r="BL715" i="1"/>
  <c r="CJ705" i="1"/>
  <c r="CI715" i="1"/>
  <c r="BX715" i="1"/>
  <c r="BJ715" i="1"/>
  <c r="BR684" i="1"/>
  <c r="CK669" i="1"/>
  <c r="CK668" i="1"/>
  <c r="CK666" i="1"/>
  <c r="CK681" i="1"/>
  <c r="BN684" i="1"/>
  <c r="CK678" i="1"/>
  <c r="CK660" i="1"/>
  <c r="CK674" i="1"/>
  <c r="BA671" i="1"/>
  <c r="CK677" i="1"/>
  <c r="BK684" i="1"/>
  <c r="BT684" i="1"/>
  <c r="BB663" i="1"/>
  <c r="CK679" i="1"/>
  <c r="CK662" i="1"/>
  <c r="CK670" i="1"/>
  <c r="CK665" i="1"/>
  <c r="AK671" i="1"/>
  <c r="CK671" i="1"/>
  <c r="BG670" i="1"/>
  <c r="BP684" i="1"/>
  <c r="CK661" i="1"/>
  <c r="CK667" i="1"/>
  <c r="AO671" i="1"/>
  <c r="CJ389" i="1"/>
  <c r="CJ387" i="1"/>
  <c r="CJ443" i="1"/>
  <c r="AA89" i="8"/>
  <c r="AA76" i="8"/>
  <c r="CJ182" i="1"/>
  <c r="CJ695" i="1"/>
  <c r="CJ210" i="1"/>
  <c r="CJ212" i="1"/>
  <c r="BD950" i="1"/>
  <c r="CJ711" i="1"/>
  <c r="CJ217" i="1"/>
  <c r="CJ170" i="1"/>
  <c r="CJ709" i="1"/>
  <c r="CJ714" i="1"/>
  <c r="AH733" i="1"/>
  <c r="AL671" i="1"/>
  <c r="AR671" i="1"/>
  <c r="AL609" i="1"/>
  <c r="AK640" i="1"/>
  <c r="BF724" i="1"/>
  <c r="BF72" i="1"/>
  <c r="AL888" i="1"/>
  <c r="AQ330" i="1"/>
  <c r="AQ167" i="1"/>
  <c r="AH167" i="1"/>
  <c r="AY423" i="1"/>
  <c r="BL250" i="1"/>
  <c r="AS477" i="1"/>
  <c r="BF288" i="1"/>
  <c r="CJ396" i="1"/>
  <c r="CJ384" i="1"/>
  <c r="CJ382" i="1"/>
  <c r="CJ392" i="1"/>
  <c r="CJ450" i="1"/>
  <c r="CJ525" i="1"/>
  <c r="CJ505" i="1"/>
  <c r="BG544" i="1"/>
  <c r="AV756" i="1"/>
  <c r="AS206" i="1"/>
  <c r="AQ826" i="1"/>
  <c r="CJ498" i="1"/>
  <c r="CJ391" i="1"/>
  <c r="D29" i="11"/>
  <c r="G29" i="11" s="1"/>
  <c r="CJ174" i="1"/>
  <c r="AZ950" i="1"/>
  <c r="CJ693" i="1"/>
  <c r="CJ211" i="1"/>
  <c r="CJ205" i="1"/>
  <c r="CJ702" i="1"/>
  <c r="CJ206" i="1"/>
  <c r="CJ381" i="1"/>
  <c r="CJ172" i="1"/>
  <c r="CJ215" i="1"/>
  <c r="BF762" i="1"/>
  <c r="BF764" i="1" s="1"/>
  <c r="BF483" i="1"/>
  <c r="CJ214" i="1"/>
  <c r="CJ706" i="1"/>
  <c r="BD384" i="1"/>
  <c r="AQ43" i="1"/>
  <c r="AN384" i="1"/>
  <c r="BT498" i="1"/>
  <c r="BX498" i="1"/>
  <c r="AO764" i="1"/>
  <c r="AW919" i="1"/>
  <c r="BG784" i="1"/>
  <c r="BF824" i="1"/>
  <c r="BG854" i="1"/>
  <c r="BF268" i="1"/>
  <c r="CJ393" i="1"/>
  <c r="CJ385" i="1"/>
  <c r="CJ388" i="1"/>
  <c r="CJ399" i="1"/>
  <c r="CJ466" i="1"/>
  <c r="CJ513" i="1"/>
  <c r="CJ517" i="1"/>
  <c r="AN423" i="1"/>
  <c r="CJ204" i="1"/>
  <c r="CJ713" i="1"/>
  <c r="CJ698" i="1"/>
  <c r="AR198" i="1"/>
  <c r="CJ700" i="1"/>
  <c r="CJ168" i="1"/>
  <c r="CJ197" i="1"/>
  <c r="AI733" i="1"/>
  <c r="AF733" i="1"/>
  <c r="AU671" i="1"/>
  <c r="AS671" i="1"/>
  <c r="CJ202" i="1"/>
  <c r="CJ704" i="1"/>
  <c r="CK621" i="1"/>
  <c r="CK214" i="1"/>
  <c r="CJ137" i="1"/>
  <c r="BE43" i="1"/>
  <c r="AO384" i="1"/>
  <c r="AX609" i="1"/>
  <c r="AL578" i="1"/>
  <c r="BR250" i="1"/>
  <c r="CC312" i="1"/>
  <c r="BJ343" i="1"/>
  <c r="BV405" i="1"/>
  <c r="CK547" i="1"/>
  <c r="BF110" i="1"/>
  <c r="CJ383" i="1"/>
  <c r="CJ400" i="1"/>
  <c r="CJ394" i="1"/>
  <c r="CJ397" i="1"/>
  <c r="BL529" i="1"/>
  <c r="CJ510" i="1"/>
  <c r="CJ522" i="1"/>
  <c r="C86" i="8"/>
  <c r="C85" i="8"/>
  <c r="AV578" i="1"/>
  <c r="AO857" i="1"/>
  <c r="BA291" i="1"/>
  <c r="CJ707" i="1"/>
  <c r="CJ186" i="1"/>
  <c r="CJ390" i="1"/>
  <c r="AV950" i="1"/>
  <c r="CJ187" i="1"/>
  <c r="D12" i="11"/>
  <c r="G12" i="11" s="1"/>
  <c r="CJ213" i="1"/>
  <c r="AS733" i="1"/>
  <c r="BG824" i="1"/>
  <c r="CJ736" i="1"/>
  <c r="CJ701" i="1"/>
  <c r="AW330" i="1"/>
  <c r="BF513" i="1"/>
  <c r="BF516" i="1" s="1"/>
  <c r="BD516" i="1"/>
  <c r="AJ51" i="1"/>
  <c r="AR51" i="1"/>
  <c r="BW250" i="1"/>
  <c r="CD250" i="1"/>
  <c r="CG250" i="1"/>
  <c r="BG762" i="1"/>
  <c r="BB919" i="1"/>
  <c r="BE702" i="1"/>
  <c r="BL808" i="1"/>
  <c r="CJ398" i="1"/>
  <c r="CJ395" i="1"/>
  <c r="CJ514" i="1"/>
  <c r="CJ506" i="1"/>
  <c r="C90" i="8"/>
  <c r="C92" i="8"/>
  <c r="BA578" i="1"/>
  <c r="CJ708" i="1"/>
  <c r="CJ185" i="1"/>
  <c r="CJ691" i="1"/>
  <c r="CJ218" i="1"/>
  <c r="CJ180" i="1"/>
  <c r="CJ199" i="1"/>
  <c r="CJ712" i="1"/>
  <c r="CJ175" i="1"/>
  <c r="CJ201" i="1"/>
  <c r="CJ178" i="1"/>
  <c r="AJ198" i="1"/>
  <c r="AN74" i="1"/>
  <c r="AT733" i="1"/>
  <c r="BE671" i="1"/>
  <c r="BB609" i="1"/>
  <c r="AZ578" i="1"/>
  <c r="BG699" i="1"/>
  <c r="BG80" i="1"/>
  <c r="BG82" i="1" s="1"/>
  <c r="BC477" i="1"/>
  <c r="Y94" i="8"/>
  <c r="Y75" i="8"/>
  <c r="Y77" i="8"/>
  <c r="BV591" i="1"/>
  <c r="CB591" i="1"/>
  <c r="D10" i="11"/>
  <c r="G10" i="11" s="1"/>
  <c r="BR405" i="1"/>
  <c r="CD405" i="1"/>
  <c r="BW436" i="1"/>
  <c r="CG560" i="1"/>
  <c r="CA560" i="1"/>
  <c r="CK572" i="1"/>
  <c r="CK569" i="1"/>
  <c r="CK587" i="1"/>
  <c r="CK567" i="1"/>
  <c r="CK579" i="1"/>
  <c r="AO733" i="1"/>
  <c r="CJ177" i="1"/>
  <c r="BD392" i="1"/>
  <c r="BZ312" i="1"/>
  <c r="BN374" i="1"/>
  <c r="CJ374" i="1"/>
  <c r="BY374" i="1"/>
  <c r="BZ374" i="1"/>
  <c r="BK374" i="1"/>
  <c r="CE374" i="1"/>
  <c r="CF374" i="1"/>
  <c r="CC374" i="1"/>
  <c r="CI374" i="1"/>
  <c r="BQ374" i="1"/>
  <c r="BS374" i="1"/>
  <c r="BO405" i="1"/>
  <c r="CH436" i="1"/>
  <c r="BP436" i="1"/>
  <c r="CI498" i="1"/>
  <c r="BN498" i="1"/>
  <c r="CD498" i="1"/>
  <c r="CI591" i="1"/>
  <c r="D13" i="11"/>
  <c r="G13" i="11" s="1"/>
  <c r="CJ208" i="1"/>
  <c r="CJ203" i="1"/>
  <c r="CJ209" i="1"/>
  <c r="CJ196" i="1"/>
  <c r="CJ198" i="1"/>
  <c r="CD529" i="1"/>
  <c r="CK585" i="1"/>
  <c r="CK583" i="1"/>
  <c r="CK571" i="1"/>
  <c r="CJ171" i="1"/>
  <c r="BG545" i="1"/>
  <c r="BG547" i="1" s="1"/>
  <c r="BG948" i="1"/>
  <c r="CH250" i="1"/>
  <c r="CH343" i="1"/>
  <c r="CC560" i="1"/>
  <c r="CC622" i="1"/>
  <c r="BS653" i="1"/>
  <c r="BX653" i="1"/>
  <c r="BY653" i="1"/>
  <c r="BL653" i="1"/>
  <c r="CD653" i="1"/>
  <c r="AK477" i="1"/>
  <c r="BB477" i="1"/>
  <c r="BR343" i="1"/>
  <c r="CK584" i="1"/>
  <c r="CK573" i="1"/>
  <c r="CK588" i="1"/>
  <c r="CK575" i="1"/>
  <c r="CJ24" i="1"/>
  <c r="K92" i="8"/>
  <c r="CJ165" i="1"/>
  <c r="CJ173" i="1"/>
  <c r="CJ179" i="1"/>
  <c r="BF753" i="1"/>
  <c r="BK312" i="1"/>
  <c r="CC498" i="1"/>
  <c r="CF498" i="1"/>
  <c r="BS498" i="1"/>
  <c r="BZ498" i="1"/>
  <c r="BK498" i="1"/>
  <c r="BW498" i="1"/>
  <c r="BZ529" i="1"/>
  <c r="BR653" i="1"/>
  <c r="BF731" i="1"/>
  <c r="BU560" i="1"/>
  <c r="CK578" i="1"/>
  <c r="CK590" i="1"/>
  <c r="CK577" i="1"/>
  <c r="CK576" i="1"/>
  <c r="E25" i="11"/>
  <c r="BM281" i="1"/>
  <c r="BF917" i="1"/>
  <c r="AG640" i="1"/>
  <c r="CI250" i="1"/>
  <c r="BY343" i="1"/>
  <c r="BJ405" i="1"/>
  <c r="CG405" i="1"/>
  <c r="BV436" i="1"/>
  <c r="BO467" i="1"/>
  <c r="CC591" i="1"/>
  <c r="BS622" i="1"/>
  <c r="BM653" i="1"/>
  <c r="AF353" i="1"/>
  <c r="AP477" i="1"/>
  <c r="AL477" i="1"/>
  <c r="CK589" i="1"/>
  <c r="CK586" i="1"/>
  <c r="CK581" i="1"/>
  <c r="BA888" i="1"/>
  <c r="BX250" i="1"/>
  <c r="CC250" i="1"/>
  <c r="CI312" i="1"/>
  <c r="BN312" i="1"/>
  <c r="BJ436" i="1"/>
  <c r="BO436" i="1"/>
  <c r="CB436" i="1"/>
  <c r="BQ498" i="1"/>
  <c r="CI622" i="1"/>
  <c r="BW622" i="1"/>
  <c r="AN477" i="1"/>
  <c r="R79" i="8"/>
  <c r="R87" i="8"/>
  <c r="R92" i="8"/>
  <c r="W86" i="8"/>
  <c r="C80" i="8"/>
  <c r="C79" i="8"/>
  <c r="C89" i="8"/>
  <c r="W84" i="8"/>
  <c r="W80" i="8"/>
  <c r="W79" i="8"/>
  <c r="W72" i="8"/>
  <c r="O76" i="8"/>
  <c r="H72" i="8"/>
  <c r="R86" i="8"/>
  <c r="W76" i="8"/>
  <c r="W82" i="8"/>
  <c r="W91" i="8"/>
  <c r="W75" i="8"/>
  <c r="W88" i="8"/>
  <c r="C81" i="8"/>
  <c r="O79" i="8"/>
  <c r="H77" i="8"/>
  <c r="R83" i="8"/>
  <c r="R82" i="8"/>
  <c r="W90" i="8"/>
  <c r="W73" i="8"/>
  <c r="W81" i="8"/>
  <c r="W71" i="8"/>
  <c r="R90" i="8"/>
  <c r="R88" i="8"/>
  <c r="W89" i="8"/>
  <c r="BT653" i="1"/>
  <c r="BZ653" i="1"/>
  <c r="BN653" i="1"/>
  <c r="AV640" i="1"/>
  <c r="BG638" i="1"/>
  <c r="CJ653" i="1"/>
  <c r="CH653" i="1"/>
  <c r="CE653" i="1"/>
  <c r="CB622" i="1"/>
  <c r="BQ622" i="1"/>
  <c r="BM622" i="1"/>
  <c r="BN622" i="1"/>
  <c r="CK600" i="1"/>
  <c r="CK617" i="1"/>
  <c r="BG600" i="1"/>
  <c r="Y83" i="9"/>
  <c r="BK622" i="1"/>
  <c r="CK615" i="1"/>
  <c r="BJ622" i="1"/>
  <c r="BV622" i="1"/>
  <c r="BP622" i="1"/>
  <c r="CE622" i="1"/>
  <c r="BY622" i="1"/>
  <c r="CK620" i="1"/>
  <c r="CH622" i="1"/>
  <c r="S90" i="8"/>
  <c r="Y90" i="8"/>
  <c r="Y72" i="8"/>
  <c r="CA591" i="1"/>
  <c r="BO591" i="1"/>
  <c r="CJ591" i="1"/>
  <c r="AS578" i="1"/>
  <c r="AA81" i="8"/>
  <c r="Y85" i="8"/>
  <c r="Y93" i="8"/>
  <c r="AA94" i="8"/>
  <c r="D76" i="8"/>
  <c r="D81" i="8"/>
  <c r="P81" i="8"/>
  <c r="AR578" i="1"/>
  <c r="BJ591" i="1"/>
  <c r="CG591" i="1"/>
  <c r="D91" i="8"/>
  <c r="CH591" i="1"/>
  <c r="Y80" i="8"/>
  <c r="D90" i="8"/>
  <c r="Y82" i="8"/>
  <c r="D94" i="8"/>
  <c r="BU591" i="1"/>
  <c r="AA86" i="8"/>
  <c r="E71" i="8"/>
  <c r="E78" i="8"/>
  <c r="AA88" i="8"/>
  <c r="BD578" i="1"/>
  <c r="BL591" i="1"/>
  <c r="BP591" i="1"/>
  <c r="BK591" i="1"/>
  <c r="AA77" i="8"/>
  <c r="Y87" i="8"/>
  <c r="D80" i="8"/>
  <c r="E94" i="8"/>
  <c r="E73" i="8"/>
  <c r="J86" i="8"/>
  <c r="E75" i="8"/>
  <c r="BG575" i="1"/>
  <c r="BQ591" i="1"/>
  <c r="BQ560" i="1"/>
  <c r="BG537" i="1"/>
  <c r="BG539" i="1" s="1"/>
  <c r="CI560" i="1"/>
  <c r="BP560" i="1"/>
  <c r="AT547" i="1"/>
  <c r="BV560" i="1"/>
  <c r="BK560" i="1"/>
  <c r="BW560" i="1"/>
  <c r="CJ560" i="1"/>
  <c r="BO560" i="1"/>
  <c r="CH560" i="1"/>
  <c r="CB560" i="1"/>
  <c r="BJ560" i="1"/>
  <c r="BN529" i="1"/>
  <c r="BX529" i="1"/>
  <c r="BG506" i="1"/>
  <c r="BU529" i="1"/>
  <c r="CF529" i="1"/>
  <c r="CK521" i="1"/>
  <c r="CK520" i="1"/>
  <c r="CK505" i="1"/>
  <c r="CK514" i="1"/>
  <c r="CK519" i="1"/>
  <c r="CK527" i="1"/>
  <c r="CK516" i="1"/>
  <c r="CK522" i="1"/>
  <c r="CK507" i="1"/>
  <c r="CJ521" i="1"/>
  <c r="CJ526" i="1"/>
  <c r="CJ515" i="1"/>
  <c r="CJ507" i="1"/>
  <c r="BT529" i="1"/>
  <c r="BO529" i="1"/>
  <c r="CA529" i="1"/>
  <c r="CK515" i="1"/>
  <c r="CK513" i="1"/>
  <c r="CK523" i="1"/>
  <c r="CK512" i="1"/>
  <c r="CJ512" i="1"/>
  <c r="CJ527" i="1"/>
  <c r="CJ508" i="1"/>
  <c r="CJ516" i="1"/>
  <c r="CJ523" i="1"/>
  <c r="BR529" i="1"/>
  <c r="CK511" i="1"/>
  <c r="CK509" i="1"/>
  <c r="CK506" i="1"/>
  <c r="CJ528" i="1"/>
  <c r="CJ520" i="1"/>
  <c r="D23" i="11"/>
  <c r="G23" i="11" s="1"/>
  <c r="CG529" i="1"/>
  <c r="BP498" i="1"/>
  <c r="CH498" i="1"/>
  <c r="CE498" i="1"/>
  <c r="BM498" i="1"/>
  <c r="BY498" i="1"/>
  <c r="CB498" i="1"/>
  <c r="BV498" i="1"/>
  <c r="BL498" i="1"/>
  <c r="BR498" i="1"/>
  <c r="BG482" i="1"/>
  <c r="BJ498" i="1"/>
  <c r="AQ485" i="1"/>
  <c r="CG467" i="1"/>
  <c r="CE467" i="1"/>
  <c r="CA467" i="1"/>
  <c r="BZ467" i="1"/>
  <c r="BU467" i="1"/>
  <c r="BS467" i="1"/>
  <c r="BY467" i="1"/>
  <c r="BL467" i="1"/>
  <c r="BR467" i="1"/>
  <c r="BM467" i="1"/>
  <c r="CD467" i="1"/>
  <c r="BN467" i="1"/>
  <c r="BT467" i="1"/>
  <c r="CF467" i="1"/>
  <c r="BX467" i="1"/>
  <c r="CJ412" i="1"/>
  <c r="CJ416" i="1"/>
  <c r="CJ434" i="1"/>
  <c r="BU436" i="1"/>
  <c r="CJ422" i="1"/>
  <c r="CG436" i="1"/>
  <c r="CA436" i="1"/>
  <c r="BK436" i="1"/>
  <c r="BF421" i="1"/>
  <c r="X93" i="8"/>
  <c r="CB405" i="1"/>
  <c r="R78" i="8"/>
  <c r="O74" i="8"/>
  <c r="R81" i="8"/>
  <c r="M81" i="8"/>
  <c r="K74" i="8"/>
  <c r="CK384" i="1"/>
  <c r="CK387" i="1"/>
  <c r="O82" i="8"/>
  <c r="BF389" i="1"/>
  <c r="CH405" i="1"/>
  <c r="BU405" i="1"/>
  <c r="BX405" i="1"/>
  <c r="BG389" i="1"/>
  <c r="BP405" i="1"/>
  <c r="CA405" i="1"/>
  <c r="BL405" i="1"/>
  <c r="BG351" i="1"/>
  <c r="CK374" i="1"/>
  <c r="BT374" i="1"/>
  <c r="BP374" i="1"/>
  <c r="BL343" i="1"/>
  <c r="BM343" i="1"/>
  <c r="BV343" i="1"/>
  <c r="CD343" i="1"/>
  <c r="BP343" i="1"/>
  <c r="BS343" i="1"/>
  <c r="CE343" i="1"/>
  <c r="BX343" i="1"/>
  <c r="CB343" i="1"/>
  <c r="CF312" i="1"/>
  <c r="BQ312" i="1"/>
  <c r="CJ306" i="1"/>
  <c r="CJ311" i="1"/>
  <c r="CJ292" i="1"/>
  <c r="CJ299" i="1"/>
  <c r="BU312" i="1"/>
  <c r="CA312" i="1"/>
  <c r="CJ305" i="1"/>
  <c r="CJ289" i="1"/>
  <c r="CG312" i="1"/>
  <c r="BO312" i="1"/>
  <c r="BT312" i="1"/>
  <c r="BW312" i="1"/>
  <c r="BS281" i="1"/>
  <c r="CF281" i="1"/>
  <c r="CE281" i="1"/>
  <c r="BZ281" i="1"/>
  <c r="BT281" i="1"/>
  <c r="BF257" i="1"/>
  <c r="BY281" i="1"/>
  <c r="BN281" i="1"/>
  <c r="BG257" i="1"/>
  <c r="BG260" i="1" s="1"/>
  <c r="BU250" i="1"/>
  <c r="CK227" i="1"/>
  <c r="CK246" i="1"/>
  <c r="CK231" i="1"/>
  <c r="CK248" i="1"/>
  <c r="CK238" i="1"/>
  <c r="BV250" i="1"/>
  <c r="CK245" i="1"/>
  <c r="CK240" i="1"/>
  <c r="CK236" i="1"/>
  <c r="E14" i="11"/>
  <c r="CB250" i="1"/>
  <c r="CA250" i="1"/>
  <c r="CK247" i="1"/>
  <c r="CK232" i="1"/>
  <c r="CK239" i="1"/>
  <c r="CK230" i="1"/>
  <c r="BP250" i="1"/>
  <c r="BJ250" i="1"/>
  <c r="CK237" i="1"/>
  <c r="CK226" i="1"/>
  <c r="CK241" i="1"/>
  <c r="BQ250" i="1"/>
  <c r="BK250" i="1"/>
  <c r="BO250" i="1"/>
  <c r="CK793" i="1"/>
  <c r="CJ121" i="1"/>
  <c r="CJ118" i="1"/>
  <c r="L71" i="8"/>
  <c r="L85" i="8"/>
  <c r="L89" i="8"/>
  <c r="CJ125" i="1"/>
  <c r="L72" i="8"/>
  <c r="L82" i="8"/>
  <c r="CK456" i="1"/>
  <c r="CK800" i="1"/>
  <c r="CK802" i="1"/>
  <c r="Q80" i="8"/>
  <c r="CK917" i="1"/>
  <c r="BF297" i="1"/>
  <c r="BF299" i="1" s="1"/>
  <c r="AU702" i="1"/>
  <c r="BE578" i="1"/>
  <c r="BG723" i="1"/>
  <c r="BG725" i="1" s="1"/>
  <c r="AG857" i="1"/>
  <c r="CK925" i="1"/>
  <c r="CJ664" i="1"/>
  <c r="D28" i="11"/>
  <c r="BG421" i="1"/>
  <c r="AY485" i="1"/>
  <c r="CJ672" i="1"/>
  <c r="CK797" i="1"/>
  <c r="BC578" i="1"/>
  <c r="CJ143" i="1"/>
  <c r="CJ134" i="1"/>
  <c r="AJ508" i="1"/>
  <c r="BF506" i="1"/>
  <c r="BF575" i="1"/>
  <c r="AW82" i="1"/>
  <c r="CK806" i="1"/>
  <c r="CJ116" i="1"/>
  <c r="CK786" i="1"/>
  <c r="CK789" i="1"/>
  <c r="CK790" i="1"/>
  <c r="CJ106" i="1"/>
  <c r="CJ115" i="1"/>
  <c r="CJ107" i="1"/>
  <c r="L88" i="8"/>
  <c r="L86" i="8"/>
  <c r="CJ104" i="1"/>
  <c r="CJ105" i="1"/>
  <c r="L87" i="8"/>
  <c r="CK801" i="1"/>
  <c r="Q73" i="8"/>
  <c r="CK922" i="1"/>
  <c r="CJ30" i="1"/>
  <c r="BF537" i="1"/>
  <c r="BF539" i="1" s="1"/>
  <c r="BF382" i="1"/>
  <c r="BG794" i="1"/>
  <c r="BF723" i="1"/>
  <c r="CJ661" i="1"/>
  <c r="CK920" i="1"/>
  <c r="CJ662" i="1"/>
  <c r="CJ677" i="1"/>
  <c r="CJ678" i="1"/>
  <c r="CJ140" i="1"/>
  <c r="CJ150" i="1"/>
  <c r="AK950" i="1"/>
  <c r="BF637" i="1"/>
  <c r="AR640" i="1"/>
  <c r="BG328" i="1"/>
  <c r="AS82" i="1"/>
  <c r="AO82" i="1"/>
  <c r="E32" i="11"/>
  <c r="CK784" i="1"/>
  <c r="CK787" i="1"/>
  <c r="CK799" i="1"/>
  <c r="CJ110" i="1"/>
  <c r="CJ111" i="1"/>
  <c r="CJ112" i="1"/>
  <c r="L93" i="8"/>
  <c r="L74" i="8"/>
  <c r="Y87" i="9"/>
  <c r="CJ117" i="1"/>
  <c r="CJ102" i="1"/>
  <c r="BF172" i="1"/>
  <c r="BF175" i="1" s="1"/>
  <c r="L75" i="8"/>
  <c r="L84" i="8"/>
  <c r="Q78" i="8"/>
  <c r="CK927" i="1"/>
  <c r="CK924" i="1"/>
  <c r="CJ11" i="1"/>
  <c r="BG297" i="1"/>
  <c r="BG299" i="1" s="1"/>
  <c r="CJ669" i="1"/>
  <c r="CK928" i="1"/>
  <c r="AR950" i="1"/>
  <c r="CJ671" i="1"/>
  <c r="AT74" i="1"/>
  <c r="E36" i="11"/>
  <c r="CJ680" i="1"/>
  <c r="AH330" i="1"/>
  <c r="AI454" i="1"/>
  <c r="AP136" i="1"/>
  <c r="BE82" i="1"/>
  <c r="BF328" i="1"/>
  <c r="CK796" i="1"/>
  <c r="CK795" i="1"/>
  <c r="CJ113" i="1"/>
  <c r="CJ108" i="1"/>
  <c r="L83" i="8"/>
  <c r="L80" i="8"/>
  <c r="L78" i="8"/>
  <c r="Y74" i="9"/>
  <c r="CJ122" i="1"/>
  <c r="CK450" i="1"/>
  <c r="BG637" i="1"/>
  <c r="CK804" i="1"/>
  <c r="Q79" i="8"/>
  <c r="BF916" i="1"/>
  <c r="BF919" i="1" s="1"/>
  <c r="CK916" i="1"/>
  <c r="CK926" i="1"/>
  <c r="CJ17" i="1"/>
  <c r="BF482" i="1"/>
  <c r="BG816" i="1"/>
  <c r="CK913" i="1"/>
  <c r="CJ682" i="1"/>
  <c r="CK931" i="1"/>
  <c r="CJ676" i="1"/>
  <c r="CK911" i="1"/>
  <c r="CK932" i="1" s="1"/>
  <c r="AX950" i="1"/>
  <c r="AW950" i="1"/>
  <c r="Q74" i="8"/>
  <c r="CJ670" i="1"/>
  <c r="Q86" i="8"/>
  <c r="CK788" i="1"/>
  <c r="CJ668" i="1"/>
  <c r="CJ145" i="1"/>
  <c r="AX330" i="1"/>
  <c r="CK798" i="1"/>
  <c r="CK807" i="1"/>
  <c r="BG102" i="1"/>
  <c r="BG105" i="1" s="1"/>
  <c r="CJ114" i="1"/>
  <c r="CJ123" i="1"/>
  <c r="CJ124" i="1"/>
  <c r="L73" i="8"/>
  <c r="L77" i="8"/>
  <c r="L81" i="8"/>
  <c r="Y77" i="9"/>
  <c r="L79" i="8"/>
  <c r="AL485" i="1"/>
  <c r="CK785" i="1"/>
  <c r="CK803" i="1"/>
  <c r="CK921" i="1"/>
  <c r="CK915" i="1"/>
  <c r="AN756" i="1"/>
  <c r="BG382" i="1"/>
  <c r="BD423" i="1"/>
  <c r="BG753" i="1"/>
  <c r="AT857" i="1"/>
  <c r="BF639" i="1"/>
  <c r="CK930" i="1"/>
  <c r="CK914" i="1"/>
  <c r="CJ683" i="1"/>
  <c r="CJ663" i="1"/>
  <c r="BF358" i="1"/>
  <c r="BF51" i="1"/>
  <c r="CK105" i="1"/>
  <c r="CK118" i="1"/>
  <c r="CK109" i="1"/>
  <c r="CK108" i="1"/>
  <c r="BG693" i="1"/>
  <c r="BG694" i="1" s="1"/>
  <c r="CJ958" i="1"/>
  <c r="CJ946" i="1"/>
  <c r="CJ949" i="1"/>
  <c r="CJ954" i="1"/>
  <c r="CJ951" i="1"/>
  <c r="CJ950" i="1"/>
  <c r="CJ960" i="1"/>
  <c r="D37" i="11"/>
  <c r="G37" i="11" s="1"/>
  <c r="CJ944" i="1"/>
  <c r="CJ955" i="1"/>
  <c r="CJ947" i="1"/>
  <c r="CJ961" i="1"/>
  <c r="CJ959" i="1"/>
  <c r="CJ957" i="1"/>
  <c r="CJ952" i="1"/>
  <c r="CJ941" i="1"/>
  <c r="CK90" i="1"/>
  <c r="CK92" i="1"/>
  <c r="CK93" i="1"/>
  <c r="CK89" i="1"/>
  <c r="CK91" i="1"/>
  <c r="CK73" i="1"/>
  <c r="BG514" i="1"/>
  <c r="BG516" i="1" s="1"/>
  <c r="BC516" i="1"/>
  <c r="CK767" i="1"/>
  <c r="CK772" i="1"/>
  <c r="CK763" i="1"/>
  <c r="CK776" i="1"/>
  <c r="CK753" i="1"/>
  <c r="CK774" i="1"/>
  <c r="CK768" i="1"/>
  <c r="CK759" i="1"/>
  <c r="CK762" i="1"/>
  <c r="CK758" i="1"/>
  <c r="CK773" i="1"/>
  <c r="E31" i="11"/>
  <c r="CK766" i="1"/>
  <c r="CK755" i="1"/>
  <c r="CK771" i="1"/>
  <c r="CK770" i="1"/>
  <c r="CK756" i="1"/>
  <c r="CK760" i="1"/>
  <c r="E27" i="11"/>
  <c r="CK645" i="1"/>
  <c r="CK650" i="1"/>
  <c r="CK646" i="1"/>
  <c r="CK632" i="1"/>
  <c r="CK652" i="1"/>
  <c r="CK638" i="1"/>
  <c r="CK637" i="1"/>
  <c r="CK635" i="1"/>
  <c r="CK636" i="1"/>
  <c r="CK644" i="1"/>
  <c r="CK641" i="1"/>
  <c r="CK643" i="1"/>
  <c r="CK642" i="1"/>
  <c r="CK634" i="1"/>
  <c r="CK630" i="1"/>
  <c r="CK647" i="1"/>
  <c r="CK633" i="1"/>
  <c r="T77" i="8"/>
  <c r="BG483" i="1"/>
  <c r="AO485" i="1"/>
  <c r="CK22" i="1"/>
  <c r="CK11" i="1"/>
  <c r="CK31" i="1"/>
  <c r="CK16" i="1"/>
  <c r="CK18" i="1"/>
  <c r="CK10" i="1"/>
  <c r="CK14" i="1"/>
  <c r="CK13" i="1"/>
  <c r="CK30" i="1"/>
  <c r="CK21" i="1"/>
  <c r="CK20" i="1"/>
  <c r="CK19" i="1"/>
  <c r="CK24" i="1"/>
  <c r="CK29" i="1"/>
  <c r="E7" i="11"/>
  <c r="CK32" i="1"/>
  <c r="CK26" i="1"/>
  <c r="CK28" i="1"/>
  <c r="CF33" i="1"/>
  <c r="S72" i="8"/>
  <c r="S78" i="8"/>
  <c r="S74" i="8"/>
  <c r="S84" i="8"/>
  <c r="S81" i="8"/>
  <c r="S93" i="8"/>
  <c r="S94" i="8"/>
  <c r="D86" i="8"/>
  <c r="D72" i="8"/>
  <c r="D74" i="8"/>
  <c r="D82" i="8"/>
  <c r="D83" i="8"/>
  <c r="D87" i="8"/>
  <c r="D79" i="8"/>
  <c r="D75" i="8"/>
  <c r="D89" i="8"/>
  <c r="D92" i="8"/>
  <c r="D93" i="8"/>
  <c r="AA85" i="8"/>
  <c r="AA82" i="8"/>
  <c r="AA73" i="8"/>
  <c r="AA74" i="8"/>
  <c r="AA93" i="8"/>
  <c r="AA71" i="8"/>
  <c r="AA80" i="8"/>
  <c r="AA84" i="8"/>
  <c r="AA90" i="8"/>
  <c r="AA83" i="8"/>
  <c r="AA91" i="8"/>
  <c r="AA78" i="8"/>
  <c r="AA87" i="8"/>
  <c r="AA72" i="8"/>
  <c r="AA92" i="8"/>
  <c r="AP818" i="1"/>
  <c r="BF816" i="1"/>
  <c r="BF818" i="1" s="1"/>
  <c r="T76" i="8"/>
  <c r="T79" i="8"/>
  <c r="T92" i="8"/>
  <c r="T91" i="8"/>
  <c r="CK293" i="1"/>
  <c r="CK288" i="1"/>
  <c r="CK302" i="1"/>
  <c r="BG142" i="1"/>
  <c r="BG144" i="1" s="1"/>
  <c r="CJ15" i="1"/>
  <c r="D7" i="11"/>
  <c r="G7" i="11" s="1"/>
  <c r="CJ26" i="1"/>
  <c r="CJ21" i="1"/>
  <c r="CJ25" i="1"/>
  <c r="CJ13" i="1"/>
  <c r="CJ29" i="1"/>
  <c r="CJ31" i="1"/>
  <c r="CJ12" i="1"/>
  <c r="CJ23" i="1"/>
  <c r="CJ19" i="1"/>
  <c r="CJ20" i="1"/>
  <c r="CJ22" i="1"/>
  <c r="CJ9" i="1"/>
  <c r="CJ14" i="1"/>
  <c r="CJ10" i="1"/>
  <c r="CJ16" i="1"/>
  <c r="I86" i="8"/>
  <c r="I85" i="8"/>
  <c r="I77" i="8"/>
  <c r="I78" i="8"/>
  <c r="I83" i="8"/>
  <c r="I89" i="8"/>
  <c r="I93" i="8"/>
  <c r="I75" i="8"/>
  <c r="I81" i="8"/>
  <c r="I87" i="8"/>
  <c r="I94" i="8"/>
  <c r="BE415" i="1"/>
  <c r="BG413" i="1"/>
  <c r="BG415" i="1" s="1"/>
  <c r="CK117" i="1"/>
  <c r="CJ32" i="1"/>
  <c r="CJ28" i="1"/>
  <c r="CK447" i="1"/>
  <c r="CK465" i="1"/>
  <c r="CK460" i="1"/>
  <c r="CK451" i="1"/>
  <c r="CK466" i="1"/>
  <c r="CJ298" i="1"/>
  <c r="CJ291" i="1"/>
  <c r="CJ294" i="1"/>
  <c r="CJ288" i="1"/>
  <c r="CJ297" i="1"/>
  <c r="D16" i="11"/>
  <c r="G16" i="11" s="1"/>
  <c r="CJ290" i="1"/>
  <c r="CJ307" i="1"/>
  <c r="CJ308" i="1"/>
  <c r="CJ309" i="1"/>
  <c r="CJ293" i="1"/>
  <c r="CJ301" i="1"/>
  <c r="CJ295" i="1"/>
  <c r="CJ303" i="1"/>
  <c r="CJ304" i="1"/>
  <c r="CJ296" i="1"/>
  <c r="CJ302" i="1"/>
  <c r="AI423" i="1"/>
  <c r="BG420" i="1"/>
  <c r="BD144" i="1"/>
  <c r="BF142" i="1"/>
  <c r="BF662" i="1"/>
  <c r="AF663" i="1"/>
  <c r="BT33" i="1"/>
  <c r="BX808" i="1"/>
  <c r="Y73" i="8"/>
  <c r="Y74" i="8"/>
  <c r="BG40" i="1"/>
  <c r="CK412" i="1"/>
  <c r="CK434" i="1"/>
  <c r="CK425" i="1"/>
  <c r="CK426" i="1"/>
  <c r="E85" i="8"/>
  <c r="E90" i="8"/>
  <c r="E92" i="8"/>
  <c r="E84" i="8"/>
  <c r="BF606" i="1"/>
  <c r="E77" i="8"/>
  <c r="BF693" i="1"/>
  <c r="BF694" i="1" s="1"/>
  <c r="BC826" i="1"/>
  <c r="BG446" i="1"/>
  <c r="BG41" i="1"/>
  <c r="E26" i="11"/>
  <c r="CK604" i="1"/>
  <c r="CK613" i="1"/>
  <c r="CK602" i="1"/>
  <c r="CK480" i="1"/>
  <c r="CK477" i="1"/>
  <c r="CK474" i="1"/>
  <c r="BB74" i="1"/>
  <c r="CK605" i="1"/>
  <c r="BJ157" i="1"/>
  <c r="CH157" i="1"/>
  <c r="CC157" i="1"/>
  <c r="BQ157" i="1"/>
  <c r="CJ697" i="1"/>
  <c r="CJ703" i="1"/>
  <c r="CJ692" i="1"/>
  <c r="CJ696" i="1"/>
  <c r="CJ694" i="1"/>
  <c r="D19" i="11"/>
  <c r="G19" i="11" s="1"/>
  <c r="CJ403" i="1"/>
  <c r="CJ727" i="1"/>
  <c r="CJ724" i="1"/>
  <c r="CJ729" i="1"/>
  <c r="CJ745" i="1"/>
  <c r="BF103" i="1"/>
  <c r="BF105" i="1" s="1"/>
  <c r="Y78" i="8"/>
  <c r="CB963" i="1"/>
  <c r="BO963" i="1"/>
  <c r="Y88" i="8"/>
  <c r="Y83" i="8"/>
  <c r="Y89" i="8"/>
  <c r="CK433" i="1"/>
  <c r="CK414" i="1"/>
  <c r="CK419" i="1"/>
  <c r="E79" i="8"/>
  <c r="E76" i="8"/>
  <c r="E81" i="8"/>
  <c r="E88" i="8"/>
  <c r="E89" i="8"/>
  <c r="E86" i="8"/>
  <c r="J78" i="8"/>
  <c r="E87" i="8"/>
  <c r="AJ663" i="1"/>
  <c r="CK606" i="1"/>
  <c r="CK598" i="1"/>
  <c r="CJ737" i="1"/>
  <c r="CJ744" i="1"/>
  <c r="CJ743" i="1"/>
  <c r="BF630" i="1"/>
  <c r="BF632" i="1" s="1"/>
  <c r="AG330" i="1"/>
  <c r="BG327" i="1"/>
  <c r="BF413" i="1"/>
  <c r="BF415" i="1" s="1"/>
  <c r="AF415" i="1"/>
  <c r="CK704" i="1"/>
  <c r="CK709" i="1"/>
  <c r="CK695" i="1"/>
  <c r="CK699" i="1"/>
  <c r="CK691" i="1"/>
  <c r="E19" i="11"/>
  <c r="CK394" i="1"/>
  <c r="CK382" i="1"/>
  <c r="CK390" i="1"/>
  <c r="CK400" i="1"/>
  <c r="BV157" i="1"/>
  <c r="CK611" i="1"/>
  <c r="CK603" i="1"/>
  <c r="AL919" i="1"/>
  <c r="CC808" i="1"/>
  <c r="Y92" i="8"/>
  <c r="CA963" i="1"/>
  <c r="Y86" i="8"/>
  <c r="Y91" i="8"/>
  <c r="Y81" i="8"/>
  <c r="CK435" i="1"/>
  <c r="CK427" i="1"/>
  <c r="CK428" i="1"/>
  <c r="CK421" i="1"/>
  <c r="E74" i="8"/>
  <c r="E80" i="8"/>
  <c r="E93" i="8"/>
  <c r="E82" i="8"/>
  <c r="G79" i="8"/>
  <c r="BG381" i="1"/>
  <c r="BG631" i="1"/>
  <c r="CK609" i="1"/>
  <c r="CK616" i="1"/>
  <c r="CK601" i="1"/>
  <c r="CK599" i="1"/>
  <c r="CJ735" i="1"/>
  <c r="CJ741" i="1"/>
  <c r="AX74" i="1"/>
  <c r="CJ734" i="1"/>
  <c r="J81" i="8"/>
  <c r="AL547" i="1"/>
  <c r="BU839" i="1"/>
  <c r="CB188" i="1"/>
  <c r="CK820" i="1"/>
  <c r="CK835" i="1"/>
  <c r="CK833" i="1"/>
  <c r="CK818" i="1"/>
  <c r="CK816" i="1"/>
  <c r="CK680" i="1"/>
  <c r="CK663" i="1"/>
  <c r="E28" i="11"/>
  <c r="CK229" i="1"/>
  <c r="CK249" i="1"/>
  <c r="BR808" i="1"/>
  <c r="Y71" i="8"/>
  <c r="BF20" i="1"/>
  <c r="BF21" i="1" s="1"/>
  <c r="BL157" i="1"/>
  <c r="BF229" i="1"/>
  <c r="BF381" i="1"/>
  <c r="CK424" i="1"/>
  <c r="CK417" i="1"/>
  <c r="CK418" i="1"/>
  <c r="CK430" i="1"/>
  <c r="J74" i="8"/>
  <c r="J75" i="8"/>
  <c r="CK607" i="1"/>
  <c r="CK614" i="1"/>
  <c r="CK619" i="1"/>
  <c r="BA950" i="1"/>
  <c r="CJ723" i="1"/>
  <c r="CJ728" i="1"/>
  <c r="CJ730" i="1"/>
  <c r="AO43" i="1"/>
  <c r="CJ675" i="1"/>
  <c r="CJ674" i="1"/>
  <c r="CJ673" i="1"/>
  <c r="CJ667" i="1"/>
  <c r="CJ681" i="1"/>
  <c r="CK918" i="1"/>
  <c r="CK929" i="1"/>
  <c r="CK923" i="1"/>
  <c r="AG663" i="1"/>
  <c r="BG662" i="1"/>
  <c r="Y79" i="9"/>
  <c r="Y80" i="9"/>
  <c r="Y88" i="9"/>
  <c r="CK203" i="1"/>
  <c r="BO219" i="1"/>
  <c r="Y94" i="9"/>
  <c r="Y76" i="9"/>
  <c r="Y73" i="9"/>
  <c r="CK213" i="1"/>
  <c r="Y84" i="9"/>
  <c r="Y71" i="9"/>
  <c r="Y81" i="9"/>
  <c r="Y82" i="9"/>
  <c r="CA219" i="1"/>
  <c r="Y75" i="9"/>
  <c r="Y92" i="9"/>
  <c r="Y86" i="9"/>
  <c r="CG219" i="1"/>
  <c r="Y78" i="9"/>
  <c r="Y91" i="9"/>
  <c r="Y89" i="9"/>
  <c r="Y93" i="9"/>
  <c r="Y72" i="9"/>
  <c r="CK212" i="1"/>
  <c r="CK217" i="1"/>
  <c r="CK198" i="1"/>
  <c r="BU219" i="1"/>
  <c r="CK201" i="1"/>
  <c r="Z81" i="8"/>
  <c r="Z76" i="8"/>
  <c r="Z78" i="8"/>
  <c r="Z89" i="8"/>
  <c r="N81" i="8"/>
  <c r="N94" i="8"/>
  <c r="M77" i="8"/>
  <c r="I84" i="8"/>
  <c r="I72" i="8"/>
  <c r="I74" i="8"/>
  <c r="CH188" i="1"/>
  <c r="CJ181" i="1"/>
  <c r="CJ164" i="1"/>
  <c r="CJ176" i="1"/>
  <c r="CJ183" i="1"/>
  <c r="CJ184" i="1"/>
  <c r="Z80" i="8"/>
  <c r="Z84" i="8"/>
  <c r="N82" i="8"/>
  <c r="N92" i="8"/>
  <c r="M92" i="8"/>
  <c r="M94" i="8"/>
  <c r="M86" i="8"/>
  <c r="M82" i="8"/>
  <c r="BP188" i="1"/>
  <c r="BV188" i="1"/>
  <c r="Z72" i="8"/>
  <c r="Z77" i="8"/>
  <c r="Z91" i="8"/>
  <c r="M71" i="8"/>
  <c r="N75" i="8"/>
  <c r="M75" i="8"/>
  <c r="M83" i="8"/>
  <c r="M76" i="8"/>
  <c r="M73" i="8"/>
  <c r="I76" i="8"/>
  <c r="I90" i="8"/>
  <c r="I80" i="8"/>
  <c r="I82" i="8"/>
  <c r="Z94" i="8"/>
  <c r="Z82" i="8"/>
  <c r="M79" i="8"/>
  <c r="M72" i="8"/>
  <c r="N93" i="8"/>
  <c r="M87" i="8"/>
  <c r="M80" i="8"/>
  <c r="N71" i="8"/>
  <c r="M89" i="8"/>
  <c r="I91" i="8"/>
  <c r="I79" i="8"/>
  <c r="BJ188" i="1"/>
  <c r="Z92" i="8"/>
  <c r="Z75" i="8"/>
  <c r="Z71" i="8"/>
  <c r="M91" i="8"/>
  <c r="M88" i="8"/>
  <c r="M74" i="8"/>
  <c r="M85" i="8"/>
  <c r="M84" i="8"/>
  <c r="M90" i="8"/>
  <c r="M93" i="8"/>
  <c r="I92" i="8"/>
  <c r="I71" i="8"/>
  <c r="I88" i="8"/>
  <c r="CJ166" i="1"/>
  <c r="CD157" i="1"/>
  <c r="BG133" i="1"/>
  <c r="BG136" i="1" s="1"/>
  <c r="BR157" i="1"/>
  <c r="BK157" i="1"/>
  <c r="BW157" i="1"/>
  <c r="CI157" i="1"/>
  <c r="P81" i="5"/>
  <c r="BX157" i="1"/>
  <c r="BG71" i="1"/>
  <c r="BG74" i="1" s="1"/>
  <c r="AB31" i="8"/>
  <c r="AB88" i="8" s="1"/>
  <c r="CC839" i="1"/>
  <c r="X75" i="8"/>
  <c r="CJ457" i="1"/>
  <c r="BG350" i="1"/>
  <c r="U73" i="8"/>
  <c r="X81" i="8"/>
  <c r="U77" i="8"/>
  <c r="BF260" i="1"/>
  <c r="CJ461" i="1"/>
  <c r="CJ459" i="1"/>
  <c r="CJ446" i="1"/>
  <c r="CJ451" i="1"/>
  <c r="CK455" i="1"/>
  <c r="CK461" i="1"/>
  <c r="CK445" i="1"/>
  <c r="CK459" i="1"/>
  <c r="BG630" i="1"/>
  <c r="U84" i="8"/>
  <c r="G88" i="8"/>
  <c r="G74" i="8"/>
  <c r="BK901" i="1"/>
  <c r="BF576" i="1"/>
  <c r="BF350" i="1"/>
  <c r="BF353" i="1" s="1"/>
  <c r="BF732" i="1"/>
  <c r="CK177" i="1"/>
  <c r="CJ452" i="1"/>
  <c r="CJ449" i="1"/>
  <c r="BG576" i="1"/>
  <c r="BG880" i="1"/>
  <c r="CJ464" i="1"/>
  <c r="CJ454" i="1"/>
  <c r="CJ458" i="1"/>
  <c r="CJ465" i="1"/>
  <c r="CK457" i="1"/>
  <c r="CK454" i="1"/>
  <c r="CK458" i="1"/>
  <c r="CK463" i="1"/>
  <c r="CJ95" i="1"/>
  <c r="CD33" i="1"/>
  <c r="R91" i="8"/>
  <c r="BF544" i="1"/>
  <c r="BF547" i="1" s="1"/>
  <c r="BF327" i="1"/>
  <c r="AF330" i="1"/>
  <c r="AH43" i="1"/>
  <c r="BF40" i="1"/>
  <c r="BG359" i="1"/>
  <c r="BG361" i="1" s="1"/>
  <c r="CJ462" i="1"/>
  <c r="BF784" i="1"/>
  <c r="BF787" i="1" s="1"/>
  <c r="BG787" i="1"/>
  <c r="BJ963" i="1"/>
  <c r="BF71" i="1"/>
  <c r="CB126" i="1"/>
  <c r="CK341" i="1"/>
  <c r="CK444" i="1"/>
  <c r="CJ448" i="1"/>
  <c r="CJ460" i="1"/>
  <c r="CJ453" i="1"/>
  <c r="CJ447" i="1"/>
  <c r="CK452" i="1"/>
  <c r="CK448" i="1"/>
  <c r="CK464" i="1"/>
  <c r="CK453" i="1"/>
  <c r="AW43" i="1"/>
  <c r="CK80" i="1"/>
  <c r="BG173" i="1"/>
  <c r="BG175" i="1" s="1"/>
  <c r="BF823" i="1"/>
  <c r="BF826" i="1" s="1"/>
  <c r="BF390" i="1"/>
  <c r="CJ463" i="1"/>
  <c r="D21" i="11"/>
  <c r="G21" i="11" s="1"/>
  <c r="CJ444" i="1"/>
  <c r="CJ455" i="1"/>
  <c r="CK446" i="1"/>
  <c r="E21" i="11"/>
  <c r="CK449" i="1"/>
  <c r="BF849" i="1"/>
  <c r="BG823" i="1"/>
  <c r="BF700" i="1"/>
  <c r="BF702" i="1" s="1"/>
  <c r="BZ33" i="1"/>
  <c r="BN33" i="1"/>
  <c r="CK742" i="1"/>
  <c r="BG165" i="1"/>
  <c r="BG167" i="1" s="1"/>
  <c r="AK167" i="1"/>
  <c r="X79" i="8"/>
  <c r="X85" i="8"/>
  <c r="U82" i="8"/>
  <c r="U91" i="8"/>
  <c r="CK745" i="1"/>
  <c r="U93" i="8"/>
  <c r="U92" i="8"/>
  <c r="X92" i="8"/>
  <c r="U76" i="8"/>
  <c r="X72" i="8"/>
  <c r="U80" i="8"/>
  <c r="BG855" i="1"/>
  <c r="BF880" i="1"/>
  <c r="CK77" i="1"/>
  <c r="CK74" i="1"/>
  <c r="CK78" i="1"/>
  <c r="CK306" i="1"/>
  <c r="CK311" i="1"/>
  <c r="CK309" i="1"/>
  <c r="CK305" i="1"/>
  <c r="BF322" i="1"/>
  <c r="U94" i="8"/>
  <c r="U74" i="8"/>
  <c r="BG599" i="1"/>
  <c r="BG601" i="1" s="1"/>
  <c r="G90" i="8"/>
  <c r="BA826" i="1"/>
  <c r="G77" i="8"/>
  <c r="BM64" i="1"/>
  <c r="BL64" i="1"/>
  <c r="AO74" i="1"/>
  <c r="CK81" i="1"/>
  <c r="BG322" i="1"/>
  <c r="BG700" i="1"/>
  <c r="BG702" i="1" s="1"/>
  <c r="BJ64" i="1"/>
  <c r="CF64" i="1"/>
  <c r="C78" i="8"/>
  <c r="C88" i="8"/>
  <c r="C75" i="8"/>
  <c r="C74" i="8"/>
  <c r="C72" i="8"/>
  <c r="C87" i="8"/>
  <c r="C91" i="8"/>
  <c r="C93" i="8"/>
  <c r="C73" i="8"/>
  <c r="C83" i="8"/>
  <c r="C84" i="8"/>
  <c r="CJ924" i="1"/>
  <c r="Z88" i="8"/>
  <c r="Z85" i="8"/>
  <c r="Z73" i="8"/>
  <c r="Z87" i="8"/>
  <c r="S91" i="8"/>
  <c r="S75" i="8"/>
  <c r="S86" i="8"/>
  <c r="S79" i="8"/>
  <c r="S76" i="8"/>
  <c r="S88" i="8"/>
  <c r="S85" i="8"/>
  <c r="S77" i="8"/>
  <c r="S83" i="8"/>
  <c r="S82" i="8"/>
  <c r="S73" i="8"/>
  <c r="S89" i="8"/>
  <c r="S92" i="8"/>
  <c r="S71" i="8"/>
  <c r="S80" i="8"/>
  <c r="D73" i="8"/>
  <c r="D78" i="8"/>
  <c r="D85" i="8"/>
  <c r="D77" i="8"/>
  <c r="D71" i="8"/>
  <c r="D88" i="8"/>
  <c r="N89" i="8"/>
  <c r="R85" i="8"/>
  <c r="CJ761" i="1"/>
  <c r="G89" i="8"/>
  <c r="G91" i="8"/>
  <c r="G83" i="8"/>
  <c r="G76" i="8"/>
  <c r="G92" i="8"/>
  <c r="CJ928" i="1"/>
  <c r="BF359" i="1"/>
  <c r="U89" i="8"/>
  <c r="U88" i="8"/>
  <c r="X76" i="8"/>
  <c r="U78" i="8"/>
  <c r="X91" i="8"/>
  <c r="U85" i="8"/>
  <c r="BP963" i="1"/>
  <c r="CK72" i="1"/>
  <c r="CK87" i="1"/>
  <c r="CK307" i="1"/>
  <c r="CK303" i="1"/>
  <c r="CK290" i="1"/>
  <c r="CK299" i="1"/>
  <c r="CK294" i="1"/>
  <c r="U90" i="8"/>
  <c r="X89" i="8"/>
  <c r="G71" i="8"/>
  <c r="G85" i="8"/>
  <c r="G72" i="8"/>
  <c r="CE33" i="1"/>
  <c r="CC33" i="1"/>
  <c r="BR64" i="1"/>
  <c r="CE64" i="1"/>
  <c r="CG64" i="1"/>
  <c r="CD64" i="1"/>
  <c r="CK85" i="1"/>
  <c r="BS126" i="1"/>
  <c r="AJ578" i="1"/>
  <c r="BF136" i="1"/>
  <c r="BG568" i="1"/>
  <c r="BG570" i="1" s="1"/>
  <c r="BG390" i="1"/>
  <c r="BG392" i="1" s="1"/>
  <c r="BG755" i="1"/>
  <c r="BF660" i="1"/>
  <c r="AH663" i="1"/>
  <c r="CB64" i="1"/>
  <c r="BN64" i="1"/>
  <c r="CJ616" i="1"/>
  <c r="CJ600" i="1"/>
  <c r="CJ598" i="1"/>
  <c r="CJ604" i="1"/>
  <c r="CJ618" i="1"/>
  <c r="D26" i="11"/>
  <c r="G26" i="11" s="1"/>
  <c r="CJ613" i="1"/>
  <c r="CJ619" i="1"/>
  <c r="CJ608" i="1"/>
  <c r="CJ603" i="1"/>
  <c r="CJ620" i="1"/>
  <c r="CJ607" i="1"/>
  <c r="CJ606" i="1"/>
  <c r="CJ609" i="1"/>
  <c r="CJ612" i="1"/>
  <c r="CJ621" i="1"/>
  <c r="CJ615" i="1"/>
  <c r="CJ601" i="1"/>
  <c r="CJ610" i="1"/>
  <c r="CJ614" i="1"/>
  <c r="CJ611" i="1"/>
  <c r="CJ602" i="1"/>
  <c r="C76" i="8"/>
  <c r="CJ828" i="1"/>
  <c r="CJ825" i="1"/>
  <c r="CJ836" i="1"/>
  <c r="CJ826" i="1"/>
  <c r="CJ822" i="1"/>
  <c r="CJ823" i="1"/>
  <c r="CJ819" i="1"/>
  <c r="Y79" i="8"/>
  <c r="Y76" i="8"/>
  <c r="E72" i="8"/>
  <c r="E91" i="8"/>
  <c r="J84" i="8"/>
  <c r="J72" i="8"/>
  <c r="J91" i="8"/>
  <c r="J92" i="8"/>
  <c r="J76" i="8"/>
  <c r="J82" i="8"/>
  <c r="J77" i="8"/>
  <c r="J79" i="8"/>
  <c r="J88" i="8"/>
  <c r="J85" i="8"/>
  <c r="J71" i="8"/>
  <c r="J90" i="8"/>
  <c r="J89" i="8"/>
  <c r="J73" i="8"/>
  <c r="J83" i="8"/>
  <c r="J80" i="8"/>
  <c r="CJ599" i="1"/>
  <c r="CJ767" i="1"/>
  <c r="X86" i="8"/>
  <c r="X83" i="8"/>
  <c r="U81" i="8"/>
  <c r="X71" i="8"/>
  <c r="U71" i="8"/>
  <c r="X80" i="8"/>
  <c r="CK75" i="1"/>
  <c r="CK94" i="1"/>
  <c r="CK71" i="1"/>
  <c r="BO126" i="1"/>
  <c r="CA126" i="1"/>
  <c r="BF289" i="1"/>
  <c r="BF291" i="1" s="1"/>
  <c r="CK296" i="1"/>
  <c r="CK301" i="1"/>
  <c r="CK292" i="1"/>
  <c r="CK298" i="1"/>
  <c r="U86" i="8"/>
  <c r="AG578" i="1"/>
  <c r="BF599" i="1"/>
  <c r="BF601" i="1" s="1"/>
  <c r="G80" i="8"/>
  <c r="G87" i="8"/>
  <c r="G93" i="8"/>
  <c r="BW901" i="1"/>
  <c r="BF949" i="1"/>
  <c r="BF950" i="1" s="1"/>
  <c r="BY33" i="1"/>
  <c r="BX64" i="1"/>
  <c r="CK88" i="1"/>
  <c r="BM126" i="1"/>
  <c r="CE126" i="1"/>
  <c r="AS353" i="1"/>
  <c r="BF165" i="1"/>
  <c r="BF167" i="1" s="1"/>
  <c r="BF568" i="1"/>
  <c r="BF570" i="1" s="1"/>
  <c r="AJ702" i="1"/>
  <c r="X73" i="8"/>
  <c r="Y90" i="9"/>
  <c r="CJ617" i="1"/>
  <c r="E22" i="11"/>
  <c r="CK478" i="1"/>
  <c r="CK481" i="1"/>
  <c r="CK496" i="1"/>
  <c r="CK493" i="1"/>
  <c r="CK479" i="1"/>
  <c r="CK482" i="1"/>
  <c r="CK494" i="1"/>
  <c r="CK491" i="1"/>
  <c r="CK497" i="1"/>
  <c r="CK488" i="1"/>
  <c r="CK490" i="1"/>
  <c r="CK476" i="1"/>
  <c r="CK485" i="1"/>
  <c r="CK487" i="1"/>
  <c r="CK484" i="1"/>
  <c r="CK475" i="1"/>
  <c r="CK483" i="1"/>
  <c r="F82" i="8"/>
  <c r="F77" i="8"/>
  <c r="K91" i="8"/>
  <c r="K81" i="8"/>
  <c r="K82" i="8"/>
  <c r="K88" i="8"/>
  <c r="K89" i="8"/>
  <c r="K76" i="8"/>
  <c r="K83" i="8"/>
  <c r="K79" i="8"/>
  <c r="K72" i="8"/>
  <c r="K73" i="8"/>
  <c r="K71" i="8"/>
  <c r="K78" i="8"/>
  <c r="K84" i="8"/>
  <c r="K77" i="8"/>
  <c r="K94" i="8"/>
  <c r="K93" i="8"/>
  <c r="D14" i="11"/>
  <c r="G14" i="11" s="1"/>
  <c r="CJ248" i="1"/>
  <c r="CJ242" i="1"/>
  <c r="CJ227" i="1"/>
  <c r="CJ236" i="1"/>
  <c r="CJ233" i="1"/>
  <c r="CJ243" i="1"/>
  <c r="CJ230" i="1"/>
  <c r="CJ226" i="1"/>
  <c r="CJ240" i="1"/>
  <c r="CJ238" i="1"/>
  <c r="CJ237" i="1"/>
  <c r="CJ246" i="1"/>
  <c r="CJ232" i="1"/>
  <c r="CJ239" i="1"/>
  <c r="CJ228" i="1"/>
  <c r="CJ245" i="1"/>
  <c r="CJ234" i="1"/>
  <c r="CJ231" i="1"/>
  <c r="CJ244" i="1"/>
  <c r="CJ235" i="1"/>
  <c r="CJ249" i="1"/>
  <c r="CK183" i="1"/>
  <c r="BF668" i="1"/>
  <c r="AX671" i="1"/>
  <c r="K80" i="8"/>
  <c r="J87" i="8"/>
  <c r="CJ247" i="1"/>
  <c r="BF420" i="1"/>
  <c r="AF423" i="1"/>
  <c r="CK734" i="1"/>
  <c r="CK724" i="1"/>
  <c r="CK736" i="1"/>
  <c r="CK744" i="1"/>
  <c r="CK731" i="1"/>
  <c r="CK728" i="1"/>
  <c r="CK733" i="1"/>
  <c r="CK730" i="1"/>
  <c r="CK735" i="1"/>
  <c r="CK732" i="1"/>
  <c r="E30" i="11"/>
  <c r="CK725" i="1"/>
  <c r="CK737" i="1"/>
  <c r="CK738" i="1"/>
  <c r="CK722" i="1"/>
  <c r="CK727" i="1"/>
  <c r="CK741" i="1"/>
  <c r="CK740" i="1"/>
  <c r="CK743" i="1"/>
  <c r="CK729" i="1"/>
  <c r="X77" i="8"/>
  <c r="X87" i="8"/>
  <c r="U72" i="8"/>
  <c r="X78" i="8"/>
  <c r="X84" i="8"/>
  <c r="BF855" i="1"/>
  <c r="BF857" i="1" s="1"/>
  <c r="CK84" i="1"/>
  <c r="CK83" i="1"/>
  <c r="CG95" i="1"/>
  <c r="CK82" i="1"/>
  <c r="CK76" i="1"/>
  <c r="CK289" i="1"/>
  <c r="CK308" i="1"/>
  <c r="CK310" i="1"/>
  <c r="CK300" i="1"/>
  <c r="U79" i="8"/>
  <c r="G73" i="8"/>
  <c r="G84" i="8"/>
  <c r="G86" i="8"/>
  <c r="G82" i="8"/>
  <c r="CA64" i="1"/>
  <c r="CC95" i="1"/>
  <c r="E9" i="11"/>
  <c r="BG204" i="1"/>
  <c r="AG206" i="1"/>
  <c r="BF204" i="1"/>
  <c r="BF206" i="1" s="1"/>
  <c r="CH64" i="1"/>
  <c r="BV64" i="1"/>
  <c r="BP64" i="1"/>
  <c r="BL33" i="1"/>
  <c r="BZ64" i="1"/>
  <c r="BT64" i="1"/>
  <c r="BG289" i="1"/>
  <c r="CK726" i="1"/>
  <c r="BG949" i="1"/>
  <c r="N80" i="8"/>
  <c r="N90" i="8"/>
  <c r="N85" i="8"/>
  <c r="N86" i="8"/>
  <c r="N87" i="8"/>
  <c r="N72" i="8"/>
  <c r="N88" i="8"/>
  <c r="N73" i="8"/>
  <c r="N79" i="8"/>
  <c r="N78" i="8"/>
  <c r="N74" i="8"/>
  <c r="N76" i="8"/>
  <c r="N91" i="8"/>
  <c r="CJ774" i="1"/>
  <c r="CJ754" i="1"/>
  <c r="CJ764" i="1"/>
  <c r="CJ776" i="1"/>
  <c r="CJ769" i="1"/>
  <c r="CJ762" i="1"/>
  <c r="CJ768" i="1"/>
  <c r="CJ759" i="1"/>
  <c r="CJ758" i="1"/>
  <c r="CJ756" i="1"/>
  <c r="CJ763" i="1"/>
  <c r="CJ766" i="1"/>
  <c r="CJ772" i="1"/>
  <c r="CJ771" i="1"/>
  <c r="CJ753" i="1"/>
  <c r="CJ765" i="1"/>
  <c r="CJ757" i="1"/>
  <c r="D31" i="11"/>
  <c r="CJ770" i="1"/>
  <c r="CJ775" i="1"/>
  <c r="CJ760" i="1"/>
  <c r="CJ773" i="1"/>
  <c r="AF198" i="1"/>
  <c r="BF195" i="1"/>
  <c r="AG198" i="1"/>
  <c r="BG195" i="1"/>
  <c r="BG198" i="1" s="1"/>
  <c r="H86" i="8"/>
  <c r="H85" i="8"/>
  <c r="H81" i="8"/>
  <c r="H83" i="8"/>
  <c r="H94" i="8"/>
  <c r="H79" i="8"/>
  <c r="H75" i="8"/>
  <c r="H93" i="8"/>
  <c r="H92" i="8"/>
  <c r="H78" i="8"/>
  <c r="H76" i="8"/>
  <c r="H73" i="8"/>
  <c r="H84" i="8"/>
  <c r="H87" i="8"/>
  <c r="H82" i="8"/>
  <c r="H74" i="8"/>
  <c r="H80" i="8"/>
  <c r="H71" i="8"/>
  <c r="H91" i="8"/>
  <c r="H88" i="8"/>
  <c r="Q77" i="8"/>
  <c r="Q94" i="8"/>
  <c r="Q87" i="8"/>
  <c r="Q75" i="8"/>
  <c r="Q84" i="8"/>
  <c r="Q72" i="8"/>
  <c r="Q76" i="8"/>
  <c r="Q82" i="8"/>
  <c r="Q89" i="8"/>
  <c r="Q83" i="8"/>
  <c r="Q81" i="8"/>
  <c r="Q85" i="8"/>
  <c r="Q90" i="8"/>
  <c r="Q71" i="8"/>
  <c r="Q88" i="8"/>
  <c r="Q93" i="8"/>
  <c r="BG732" i="1"/>
  <c r="BG733" i="1" s="1"/>
  <c r="AG733" i="1"/>
  <c r="N83" i="8"/>
  <c r="CJ241" i="1"/>
  <c r="CJ912" i="1"/>
  <c r="CJ915" i="1"/>
  <c r="CJ913" i="1"/>
  <c r="CJ911" i="1"/>
  <c r="CJ908" i="1"/>
  <c r="CJ921" i="1"/>
  <c r="CJ929" i="1"/>
  <c r="CJ916" i="1"/>
  <c r="D36" i="11"/>
  <c r="G36" i="11" s="1"/>
  <c r="CJ914" i="1"/>
  <c r="CJ930" i="1"/>
  <c r="CJ910" i="1"/>
  <c r="CJ927" i="1"/>
  <c r="CJ925" i="1"/>
  <c r="CJ926" i="1"/>
  <c r="CJ909" i="1"/>
  <c r="CJ919" i="1"/>
  <c r="CJ920" i="1"/>
  <c r="CJ923" i="1"/>
  <c r="CJ917" i="1"/>
  <c r="CJ922" i="1"/>
  <c r="X82" i="8"/>
  <c r="X90" i="8"/>
  <c r="U83" i="8"/>
  <c r="X88" i="8"/>
  <c r="X74" i="8"/>
  <c r="BF41" i="1"/>
  <c r="BF43" i="1" s="1"/>
  <c r="CK79" i="1"/>
  <c r="CK86" i="1"/>
  <c r="CK304" i="1"/>
  <c r="CK295" i="1"/>
  <c r="CK297" i="1"/>
  <c r="U75" i="8"/>
  <c r="BG668" i="1"/>
  <c r="BG671" i="1" s="1"/>
  <c r="G78" i="8"/>
  <c r="G75" i="8"/>
  <c r="G94" i="8"/>
  <c r="BQ95" i="1"/>
  <c r="AH756" i="1"/>
  <c r="BF755" i="1"/>
  <c r="BF756" i="1" s="1"/>
  <c r="BG660" i="1"/>
  <c r="AU663" i="1"/>
  <c r="BX33" i="1"/>
  <c r="BR33" i="1"/>
  <c r="CK723" i="1"/>
  <c r="R93" i="8"/>
  <c r="R74" i="8"/>
  <c r="R94" i="8"/>
  <c r="R89" i="8"/>
  <c r="R72" i="8"/>
  <c r="R77" i="8"/>
  <c r="R80" i="8"/>
  <c r="R84" i="8"/>
  <c r="R71" i="8"/>
  <c r="R76" i="8"/>
  <c r="W92" i="8"/>
  <c r="W83" i="8"/>
  <c r="W87" i="8"/>
  <c r="W78" i="8"/>
  <c r="O84" i="8"/>
  <c r="O87" i="8"/>
  <c r="O85" i="8"/>
  <c r="O73" i="8"/>
  <c r="O78" i="8"/>
  <c r="O86" i="8"/>
  <c r="O90" i="8"/>
  <c r="O92" i="8"/>
  <c r="O77" i="8"/>
  <c r="O75" i="8"/>
  <c r="O94" i="8"/>
  <c r="O83" i="8"/>
  <c r="O91" i="8"/>
  <c r="O93" i="8"/>
  <c r="O89" i="8"/>
  <c r="O71" i="8"/>
  <c r="O81" i="8"/>
  <c r="O80" i="8"/>
  <c r="CK181" i="1"/>
  <c r="CK170" i="1"/>
  <c r="CK185" i="1"/>
  <c r="CK167" i="1"/>
  <c r="CK168" i="1"/>
  <c r="CK169" i="1"/>
  <c r="CK187" i="1"/>
  <c r="CK180" i="1"/>
  <c r="CK184" i="1"/>
  <c r="CK173" i="1"/>
  <c r="CK166" i="1"/>
  <c r="CK172" i="1"/>
  <c r="CK164" i="1"/>
  <c r="E12" i="11"/>
  <c r="CK175" i="1"/>
  <c r="CK178" i="1"/>
  <c r="CK182" i="1"/>
  <c r="CK176" i="1"/>
  <c r="CK186" i="1"/>
  <c r="CK179" i="1"/>
  <c r="CK174" i="1"/>
  <c r="Z83" i="8"/>
  <c r="H89" i="8"/>
  <c r="CJ918" i="1"/>
  <c r="CK171" i="1"/>
  <c r="CK486" i="1"/>
  <c r="BU126" i="1"/>
  <c r="CG126" i="1"/>
  <c r="CI95" i="1"/>
  <c r="BO95" i="1"/>
  <c r="BW95" i="1"/>
  <c r="BZ95" i="1"/>
  <c r="CA95" i="1"/>
  <c r="BT95" i="1"/>
  <c r="BU95" i="1"/>
  <c r="BK95" i="1"/>
  <c r="BN95" i="1"/>
  <c r="CF95" i="1"/>
  <c r="CI64" i="1"/>
  <c r="BG43" i="1"/>
  <c r="BO64" i="1"/>
  <c r="BW64" i="1"/>
  <c r="CC64" i="1"/>
  <c r="BY64" i="1"/>
  <c r="CJ64" i="1"/>
  <c r="BK64" i="1"/>
  <c r="BQ64" i="1"/>
  <c r="BS64" i="1"/>
  <c r="BU64" i="1"/>
  <c r="CB33" i="1"/>
  <c r="BJ33" i="1"/>
  <c r="CG33" i="1"/>
  <c r="BK33" i="1"/>
  <c r="CI33" i="1"/>
  <c r="BM33" i="1"/>
  <c r="CA33" i="1"/>
  <c r="BO33" i="1"/>
  <c r="BW33" i="1"/>
  <c r="BQ33" i="1"/>
  <c r="BS33" i="1"/>
  <c r="CH33" i="1"/>
  <c r="BV33" i="1"/>
  <c r="BP33" i="1"/>
  <c r="BU33" i="1"/>
  <c r="AB62" i="10"/>
  <c r="CC901" i="1"/>
  <c r="AC7" i="10"/>
  <c r="D34" i="11"/>
  <c r="CJ862" i="1"/>
  <c r="CJ847" i="1"/>
  <c r="CJ865" i="1"/>
  <c r="CJ848" i="1"/>
  <c r="AC61" i="10"/>
  <c r="AC29" i="10"/>
  <c r="CI839" i="1"/>
  <c r="AB30" i="10"/>
  <c r="C76" i="9"/>
  <c r="T94" i="8"/>
  <c r="T81" i="8"/>
  <c r="T73" i="8"/>
  <c r="T75" i="8"/>
  <c r="T83" i="8"/>
  <c r="T88" i="8"/>
  <c r="T93" i="8"/>
  <c r="T87" i="8"/>
  <c r="T72" i="8"/>
  <c r="T78" i="8"/>
  <c r="T71" i="8"/>
  <c r="T86" i="8"/>
  <c r="T84" i="8"/>
  <c r="T89" i="8"/>
  <c r="T82" i="8"/>
  <c r="T90" i="8"/>
  <c r="T85" i="8"/>
  <c r="T74" i="8"/>
  <c r="AB61" i="10"/>
  <c r="AB27" i="10"/>
  <c r="AB29" i="10"/>
  <c r="R73" i="9"/>
  <c r="X73" i="9"/>
  <c r="AC30" i="10"/>
  <c r="AC62" i="10"/>
  <c r="CK335" i="1"/>
  <c r="CK332" i="1"/>
  <c r="CK340" i="1"/>
  <c r="CK334" i="1"/>
  <c r="CK327" i="1"/>
  <c r="CK342" i="1"/>
  <c r="CK339" i="1"/>
  <c r="CK321" i="1"/>
  <c r="CK319" i="1"/>
  <c r="CK338" i="1"/>
  <c r="CK333" i="1"/>
  <c r="CK337" i="1"/>
  <c r="CK328" i="1"/>
  <c r="CK325" i="1"/>
  <c r="CK331" i="1"/>
  <c r="CK326" i="1"/>
  <c r="CK330" i="1"/>
  <c r="CK336" i="1"/>
  <c r="CK322" i="1"/>
  <c r="CK324" i="1"/>
  <c r="E17" i="11"/>
  <c r="CK323" i="1"/>
  <c r="CK320" i="1"/>
  <c r="G15" i="11"/>
  <c r="AB7" i="10"/>
  <c r="X89" i="5"/>
  <c r="S86" i="5"/>
  <c r="W74" i="9"/>
  <c r="S84" i="9"/>
  <c r="H77" i="9"/>
  <c r="B83" i="8"/>
  <c r="B73" i="8"/>
  <c r="B78" i="8"/>
  <c r="B87" i="8"/>
  <c r="B86" i="8"/>
  <c r="B89" i="8"/>
  <c r="B71" i="8"/>
  <c r="B84" i="8"/>
  <c r="B75" i="8"/>
  <c r="B94" i="8"/>
  <c r="B72" i="8"/>
  <c r="B79" i="8"/>
  <c r="B93" i="8"/>
  <c r="B90" i="8"/>
  <c r="B76" i="8"/>
  <c r="B82" i="8"/>
  <c r="B92" i="8"/>
  <c r="B80" i="8"/>
  <c r="B88" i="8"/>
  <c r="B77" i="8"/>
  <c r="B91" i="8"/>
  <c r="B81" i="8"/>
  <c r="B74" i="8"/>
  <c r="B85" i="8"/>
  <c r="AC14" i="10"/>
  <c r="Z82" i="5"/>
  <c r="H76" i="5"/>
  <c r="CK120" i="1"/>
  <c r="CK110" i="1"/>
  <c r="CK102" i="1"/>
  <c r="CK116" i="1"/>
  <c r="CK115" i="1"/>
  <c r="CK122" i="1"/>
  <c r="CK121" i="1"/>
  <c r="CK125" i="1"/>
  <c r="CK113" i="1"/>
  <c r="CK104" i="1"/>
  <c r="CK114" i="1"/>
  <c r="CK107" i="1"/>
  <c r="CK123" i="1"/>
  <c r="CK106" i="1"/>
  <c r="CK111" i="1"/>
  <c r="CK119" i="1"/>
  <c r="CK112" i="1"/>
  <c r="E10" i="11"/>
  <c r="AC12" i="10"/>
  <c r="Y81" i="5"/>
  <c r="BF113" i="1"/>
  <c r="BG113" i="1"/>
  <c r="CK124" i="1"/>
  <c r="AA90" i="5"/>
  <c r="Y87" i="5"/>
  <c r="V74" i="5"/>
  <c r="V92" i="5"/>
  <c r="AC20" i="10"/>
  <c r="O91" i="5"/>
  <c r="Z87" i="5"/>
  <c r="AA76" i="5"/>
  <c r="AC28" i="10"/>
  <c r="Y80" i="5"/>
  <c r="CK60" i="1"/>
  <c r="CK57" i="1"/>
  <c r="CK41" i="1"/>
  <c r="CK58" i="1"/>
  <c r="CK62" i="1"/>
  <c r="CK53" i="1"/>
  <c r="CK44" i="1"/>
  <c r="CK55" i="1"/>
  <c r="CK45" i="1"/>
  <c r="CK43" i="1"/>
  <c r="CK59" i="1"/>
  <c r="CK40" i="1"/>
  <c r="CK56" i="1"/>
  <c r="CK49" i="1"/>
  <c r="E8" i="11"/>
  <c r="CK46" i="1"/>
  <c r="CK61" i="1"/>
  <c r="CK47" i="1"/>
  <c r="CK52" i="1"/>
  <c r="CK50" i="1"/>
  <c r="CK51" i="1"/>
  <c r="CK48" i="1"/>
  <c r="CK42" i="1"/>
  <c r="CK63" i="1"/>
  <c r="F78" i="5"/>
  <c r="H90" i="5"/>
  <c r="H79" i="5"/>
  <c r="X84" i="5"/>
  <c r="F77" i="5"/>
  <c r="O88" i="5"/>
  <c r="X79" i="5"/>
  <c r="X83" i="5"/>
  <c r="S88" i="5"/>
  <c r="F82" i="5"/>
  <c r="O79" i="5"/>
  <c r="P72" i="5"/>
  <c r="H73" i="5"/>
  <c r="H78" i="5"/>
  <c r="O90" i="5"/>
  <c r="X88" i="5"/>
  <c r="H87" i="5"/>
  <c r="O78" i="5"/>
  <c r="C87" i="5"/>
  <c r="CG963" i="1"/>
  <c r="O74" i="5"/>
  <c r="H80" i="5"/>
  <c r="BU963" i="1"/>
  <c r="BL963" i="1"/>
  <c r="BL932" i="1"/>
  <c r="BK932" i="1"/>
  <c r="R72" i="5"/>
  <c r="CD932" i="1"/>
  <c r="BX932" i="1"/>
  <c r="CI932" i="1"/>
  <c r="BW932" i="1"/>
  <c r="BR932" i="1"/>
  <c r="V91" i="5"/>
  <c r="O86" i="5"/>
  <c r="B73" i="5"/>
  <c r="Z76" i="5"/>
  <c r="V76" i="5"/>
  <c r="H72" i="5"/>
  <c r="O82" i="5"/>
  <c r="R74" i="5"/>
  <c r="AC9" i="10"/>
  <c r="H92" i="5"/>
  <c r="N77" i="9"/>
  <c r="R79" i="9"/>
  <c r="B77" i="9"/>
  <c r="BM901" i="1"/>
  <c r="CE901" i="1"/>
  <c r="W80" i="5"/>
  <c r="Q80" i="9"/>
  <c r="BZ901" i="1"/>
  <c r="CD901" i="1"/>
  <c r="BL901" i="1"/>
  <c r="BU901" i="1"/>
  <c r="AC22" i="10"/>
  <c r="AC24" i="10"/>
  <c r="CK901" i="1"/>
  <c r="BY901" i="1"/>
  <c r="AB15" i="10"/>
  <c r="J81" i="9"/>
  <c r="J87" i="9"/>
  <c r="CF901" i="1"/>
  <c r="BX901" i="1"/>
  <c r="AC26" i="10"/>
  <c r="U88" i="9"/>
  <c r="BS901" i="1"/>
  <c r="R85" i="5"/>
  <c r="H83" i="5"/>
  <c r="U76" i="9"/>
  <c r="K74" i="9"/>
  <c r="H89" i="9"/>
  <c r="BN901" i="1"/>
  <c r="BT901" i="1"/>
  <c r="BR901" i="1"/>
  <c r="CA901" i="1"/>
  <c r="U76" i="5"/>
  <c r="V73" i="5"/>
  <c r="Y79" i="5"/>
  <c r="B83" i="5"/>
  <c r="AA89" i="5"/>
  <c r="V82" i="5"/>
  <c r="V81" i="5"/>
  <c r="H81" i="5"/>
  <c r="O83" i="5"/>
  <c r="O92" i="5"/>
  <c r="O73" i="5"/>
  <c r="K89" i="5"/>
  <c r="Y84" i="5"/>
  <c r="H85" i="5"/>
  <c r="AC18" i="10"/>
  <c r="Y75" i="5"/>
  <c r="Z73" i="5"/>
  <c r="V72" i="5"/>
  <c r="H88" i="5"/>
  <c r="H75" i="5"/>
  <c r="O77" i="5"/>
  <c r="O72" i="5"/>
  <c r="O80" i="5"/>
  <c r="O85" i="5"/>
  <c r="H91" i="5"/>
  <c r="S72" i="9"/>
  <c r="W88" i="9"/>
  <c r="W72" i="9"/>
  <c r="W94" i="9"/>
  <c r="W87" i="9"/>
  <c r="W90" i="9"/>
  <c r="W91" i="9"/>
  <c r="W78" i="9"/>
  <c r="W76" i="9"/>
  <c r="W93" i="9"/>
  <c r="W83" i="9"/>
  <c r="W84" i="9"/>
  <c r="W92" i="9"/>
  <c r="W81" i="9"/>
  <c r="W85" i="9"/>
  <c r="W75" i="9"/>
  <c r="W89" i="9"/>
  <c r="W77" i="9"/>
  <c r="W82" i="9"/>
  <c r="W79" i="9"/>
  <c r="W71" i="9"/>
  <c r="W73" i="9"/>
  <c r="P85" i="9"/>
  <c r="P78" i="9"/>
  <c r="P80" i="9"/>
  <c r="P76" i="9"/>
  <c r="P86" i="9"/>
  <c r="P77" i="9"/>
  <c r="P72" i="9"/>
  <c r="P90" i="9"/>
  <c r="P83" i="9"/>
  <c r="P92" i="9"/>
  <c r="P71" i="9"/>
  <c r="P84" i="9"/>
  <c r="P73" i="9"/>
  <c r="P93" i="9"/>
  <c r="P88" i="9"/>
  <c r="P82" i="9"/>
  <c r="P74" i="9"/>
  <c r="P79" i="9"/>
  <c r="P91" i="9"/>
  <c r="P89" i="9"/>
  <c r="P75" i="9"/>
  <c r="P94" i="9"/>
  <c r="U71" i="9"/>
  <c r="U79" i="9"/>
  <c r="U74" i="9"/>
  <c r="U86" i="9"/>
  <c r="U87" i="9"/>
  <c r="U72" i="9"/>
  <c r="U85" i="9"/>
  <c r="U89" i="9"/>
  <c r="U77" i="9"/>
  <c r="U91" i="9"/>
  <c r="U81" i="9"/>
  <c r="U84" i="9"/>
  <c r="U94" i="9"/>
  <c r="U78" i="9"/>
  <c r="U93" i="9"/>
  <c r="U83" i="9"/>
  <c r="U73" i="9"/>
  <c r="U90" i="9"/>
  <c r="U92" i="9"/>
  <c r="U80" i="9"/>
  <c r="U75" i="9"/>
  <c r="N81" i="9"/>
  <c r="N85" i="9"/>
  <c r="N82" i="9"/>
  <c r="N90" i="9"/>
  <c r="N71" i="9"/>
  <c r="N76" i="9"/>
  <c r="N74" i="9"/>
  <c r="N88" i="9"/>
  <c r="N72" i="9"/>
  <c r="N73" i="9"/>
  <c r="N84" i="9"/>
  <c r="N93" i="9"/>
  <c r="N92" i="9"/>
  <c r="N79" i="9"/>
  <c r="N94" i="9"/>
  <c r="N75" i="9"/>
  <c r="N80" i="9"/>
  <c r="N78" i="9"/>
  <c r="N86" i="9"/>
  <c r="N91" i="9"/>
  <c r="N87" i="9"/>
  <c r="N83" i="9"/>
  <c r="S78" i="9"/>
  <c r="F85" i="9"/>
  <c r="P87" i="9"/>
  <c r="CH870" i="1"/>
  <c r="W86" i="9"/>
  <c r="I86" i="9"/>
  <c r="I78" i="9"/>
  <c r="I74" i="9"/>
  <c r="I75" i="9"/>
  <c r="I71" i="9"/>
  <c r="I83" i="9"/>
  <c r="I73" i="9"/>
  <c r="I92" i="9"/>
  <c r="I81" i="9"/>
  <c r="I93" i="9"/>
  <c r="I87" i="9"/>
  <c r="I85" i="9"/>
  <c r="I79" i="9"/>
  <c r="I72" i="9"/>
  <c r="I90" i="9"/>
  <c r="I77" i="9"/>
  <c r="I84" i="9"/>
  <c r="I89" i="9"/>
  <c r="I94" i="9"/>
  <c r="I80" i="9"/>
  <c r="I91" i="9"/>
  <c r="V85" i="9"/>
  <c r="V84" i="9"/>
  <c r="V83" i="9"/>
  <c r="V86" i="9"/>
  <c r="V72" i="9"/>
  <c r="V79" i="9"/>
  <c r="V77" i="9"/>
  <c r="V91" i="9"/>
  <c r="V78" i="9"/>
  <c r="V89" i="9"/>
  <c r="V82" i="9"/>
  <c r="V94" i="9"/>
  <c r="V71" i="9"/>
  <c r="V93" i="9"/>
  <c r="V80" i="9"/>
  <c r="V90" i="9"/>
  <c r="V88" i="9"/>
  <c r="V73" i="9"/>
  <c r="V81" i="9"/>
  <c r="V74" i="9"/>
  <c r="V76" i="9"/>
  <c r="V92" i="9"/>
  <c r="T79" i="9"/>
  <c r="T75" i="9"/>
  <c r="T71" i="9"/>
  <c r="T80" i="9"/>
  <c r="T74" i="9"/>
  <c r="T84" i="9"/>
  <c r="T73" i="9"/>
  <c r="T94" i="9"/>
  <c r="T85" i="9"/>
  <c r="T76" i="9"/>
  <c r="T91" i="9"/>
  <c r="T93" i="9"/>
  <c r="T92" i="9"/>
  <c r="T87" i="9"/>
  <c r="T90" i="9"/>
  <c r="T86" i="9"/>
  <c r="T88" i="9"/>
  <c r="T82" i="9"/>
  <c r="T81" i="9"/>
  <c r="T78" i="9"/>
  <c r="T72" i="9"/>
  <c r="V87" i="9"/>
  <c r="BV870" i="1"/>
  <c r="BJ870" i="1"/>
  <c r="I76" i="9"/>
  <c r="Z83" i="9"/>
  <c r="AB13" i="10"/>
  <c r="W31" i="10"/>
  <c r="W81" i="10" s="1"/>
  <c r="F90" i="9"/>
  <c r="F88" i="9"/>
  <c r="F93" i="9"/>
  <c r="F91" i="9"/>
  <c r="F76" i="9"/>
  <c r="F72" i="9"/>
  <c r="F71" i="9"/>
  <c r="F75" i="9"/>
  <c r="F84" i="9"/>
  <c r="F74" i="9"/>
  <c r="F92" i="9"/>
  <c r="F82" i="9"/>
  <c r="F80" i="9"/>
  <c r="F94" i="9"/>
  <c r="F83" i="9"/>
  <c r="F87" i="9"/>
  <c r="F78" i="9"/>
  <c r="F89" i="9"/>
  <c r="F77" i="9"/>
  <c r="F86" i="9"/>
  <c r="F81" i="9"/>
  <c r="G79" i="9"/>
  <c r="G91" i="9"/>
  <c r="G93" i="9"/>
  <c r="G73" i="9"/>
  <c r="G89" i="9"/>
  <c r="G71" i="9"/>
  <c r="G80" i="9"/>
  <c r="G94" i="9"/>
  <c r="G77" i="9"/>
  <c r="G76" i="9"/>
  <c r="G85" i="9"/>
  <c r="G87" i="9"/>
  <c r="G75" i="9"/>
  <c r="G88" i="9"/>
  <c r="G74" i="9"/>
  <c r="G86" i="9"/>
  <c r="G83" i="9"/>
  <c r="G82" i="9"/>
  <c r="G92" i="9"/>
  <c r="G81" i="9"/>
  <c r="AB31" i="9"/>
  <c r="AB73" i="9" s="1"/>
  <c r="E90" i="9"/>
  <c r="E77" i="9"/>
  <c r="E83" i="9"/>
  <c r="E88" i="9"/>
  <c r="E84" i="9"/>
  <c r="E78" i="9"/>
  <c r="E71" i="9"/>
  <c r="E93" i="9"/>
  <c r="E73" i="9"/>
  <c r="E87" i="9"/>
  <c r="E91" i="9"/>
  <c r="E94" i="9"/>
  <c r="E82" i="9"/>
  <c r="E76" i="9"/>
  <c r="E72" i="9"/>
  <c r="E79" i="9"/>
  <c r="E85" i="9"/>
  <c r="E92" i="9"/>
  <c r="E81" i="9"/>
  <c r="E75" i="9"/>
  <c r="E89" i="9"/>
  <c r="E86" i="9"/>
  <c r="D79" i="9"/>
  <c r="D88" i="9"/>
  <c r="D77" i="9"/>
  <c r="D86" i="9"/>
  <c r="D73" i="9"/>
  <c r="D90" i="9"/>
  <c r="D72" i="9"/>
  <c r="D91" i="9"/>
  <c r="D76" i="9"/>
  <c r="D82" i="9"/>
  <c r="D92" i="9"/>
  <c r="D84" i="9"/>
  <c r="D83" i="9"/>
  <c r="D71" i="9"/>
  <c r="D85" i="9"/>
  <c r="D74" i="9"/>
  <c r="D80" i="9"/>
  <c r="D89" i="9"/>
  <c r="D81" i="9"/>
  <c r="D93" i="9"/>
  <c r="D78" i="9"/>
  <c r="D94" i="9"/>
  <c r="AA72" i="9"/>
  <c r="AA84" i="9"/>
  <c r="AA86" i="9"/>
  <c r="AA79" i="9"/>
  <c r="AA90" i="9"/>
  <c r="AA74" i="9"/>
  <c r="AA78" i="9"/>
  <c r="AA80" i="9"/>
  <c r="AA94" i="9"/>
  <c r="AA87" i="9"/>
  <c r="AA73" i="9"/>
  <c r="AA93" i="9"/>
  <c r="AA89" i="9"/>
  <c r="AA83" i="9"/>
  <c r="AA75" i="9"/>
  <c r="AA91" i="9"/>
  <c r="AA92" i="9"/>
  <c r="AA71" i="9"/>
  <c r="AA85" i="9"/>
  <c r="AA76" i="9"/>
  <c r="AA81" i="9"/>
  <c r="AA77" i="9"/>
  <c r="Z77" i="9"/>
  <c r="F79" i="9"/>
  <c r="T83" i="9"/>
  <c r="BP870" i="1"/>
  <c r="B92" i="5"/>
  <c r="Y83" i="5"/>
  <c r="C82" i="5"/>
  <c r="L87" i="9"/>
  <c r="L75" i="9"/>
  <c r="L91" i="9"/>
  <c r="L86" i="9"/>
  <c r="L90" i="9"/>
  <c r="L77" i="9"/>
  <c r="L92" i="9"/>
  <c r="L71" i="9"/>
  <c r="L72" i="9"/>
  <c r="L93" i="9"/>
  <c r="L76" i="9"/>
  <c r="L83" i="9"/>
  <c r="L84" i="9"/>
  <c r="L81" i="9"/>
  <c r="L94" i="9"/>
  <c r="L74" i="9"/>
  <c r="L78" i="9"/>
  <c r="L82" i="9"/>
  <c r="L88" i="9"/>
  <c r="L80" i="9"/>
  <c r="L89" i="9"/>
  <c r="Z81" i="9"/>
  <c r="Z85" i="9"/>
  <c r="Z93" i="9"/>
  <c r="Z84" i="9"/>
  <c r="Z79" i="9"/>
  <c r="Z91" i="9"/>
  <c r="Z92" i="9"/>
  <c r="Z78" i="9"/>
  <c r="Z86" i="9"/>
  <c r="Z76" i="9"/>
  <c r="Z72" i="9"/>
  <c r="Z87" i="9"/>
  <c r="Z71" i="9"/>
  <c r="Z73" i="9"/>
  <c r="Z75" i="9"/>
  <c r="Z94" i="9"/>
  <c r="Z88" i="9"/>
  <c r="Z90" i="9"/>
  <c r="Z74" i="9"/>
  <c r="Z82" i="9"/>
  <c r="Z80" i="9"/>
  <c r="L79" i="9"/>
  <c r="G84" i="9"/>
  <c r="CB870" i="1"/>
  <c r="L85" i="9"/>
  <c r="B71" i="9"/>
  <c r="B76" i="9"/>
  <c r="B75" i="9"/>
  <c r="B79" i="9"/>
  <c r="B90" i="9"/>
  <c r="B81" i="9"/>
  <c r="B73" i="9"/>
  <c r="B85" i="9"/>
  <c r="B86" i="9"/>
  <c r="B80" i="9"/>
  <c r="B78" i="9"/>
  <c r="B84" i="9"/>
  <c r="B92" i="9"/>
  <c r="B88" i="9"/>
  <c r="B87" i="9"/>
  <c r="B72" i="9"/>
  <c r="B94" i="9"/>
  <c r="B82" i="9"/>
  <c r="B91" i="9"/>
  <c r="B93" i="9"/>
  <c r="B74" i="9"/>
  <c r="V87" i="5"/>
  <c r="G90" i="9"/>
  <c r="AC31" i="9"/>
  <c r="AC72" i="9" s="1"/>
  <c r="K81" i="9"/>
  <c r="K93" i="9"/>
  <c r="K87" i="9"/>
  <c r="K84" i="9"/>
  <c r="K82" i="9"/>
  <c r="K85" i="9"/>
  <c r="K76" i="9"/>
  <c r="K88" i="9"/>
  <c r="K94" i="9"/>
  <c r="K77" i="9"/>
  <c r="K78" i="9"/>
  <c r="K83" i="9"/>
  <c r="K91" i="9"/>
  <c r="K90" i="9"/>
  <c r="K72" i="9"/>
  <c r="K92" i="9"/>
  <c r="K89" i="9"/>
  <c r="K79" i="9"/>
  <c r="K71" i="9"/>
  <c r="K75" i="9"/>
  <c r="K73" i="9"/>
  <c r="C80" i="9"/>
  <c r="C87" i="9"/>
  <c r="C91" i="9"/>
  <c r="C94" i="9"/>
  <c r="C77" i="9"/>
  <c r="C75" i="9"/>
  <c r="C93" i="9"/>
  <c r="C81" i="9"/>
  <c r="C78" i="9"/>
  <c r="C85" i="9"/>
  <c r="C84" i="9"/>
  <c r="C73" i="9"/>
  <c r="C72" i="9"/>
  <c r="C86" i="9"/>
  <c r="C79" i="9"/>
  <c r="C89" i="9"/>
  <c r="C90" i="9"/>
  <c r="C74" i="9"/>
  <c r="C82" i="9"/>
  <c r="C71" i="9"/>
  <c r="C92" i="9"/>
  <c r="C83" i="9"/>
  <c r="B91" i="5"/>
  <c r="Z84" i="5"/>
  <c r="AA91" i="5"/>
  <c r="V83" i="5"/>
  <c r="V90" i="5"/>
  <c r="H77" i="5"/>
  <c r="O76" i="5"/>
  <c r="O81" i="5"/>
  <c r="H86" i="5"/>
  <c r="Y91" i="5"/>
  <c r="P74" i="5"/>
  <c r="Y90" i="5"/>
  <c r="H84" i="5"/>
  <c r="H89" i="5"/>
  <c r="C76" i="5"/>
  <c r="H74" i="5"/>
  <c r="Y31" i="10"/>
  <c r="Y73" i="10" s="1"/>
  <c r="AB25" i="10"/>
  <c r="BG849" i="1"/>
  <c r="G78" i="9"/>
  <c r="D87" i="9"/>
  <c r="R81" i="9"/>
  <c r="R77" i="9"/>
  <c r="R86" i="9"/>
  <c r="R92" i="9"/>
  <c r="R75" i="9"/>
  <c r="R91" i="9"/>
  <c r="R84" i="9"/>
  <c r="R76" i="9"/>
  <c r="R82" i="9"/>
  <c r="R83" i="9"/>
  <c r="R78" i="9"/>
  <c r="R72" i="9"/>
  <c r="R90" i="9"/>
  <c r="R93" i="9"/>
  <c r="R71" i="9"/>
  <c r="R88" i="9"/>
  <c r="R80" i="9"/>
  <c r="R89" i="9"/>
  <c r="R87" i="9"/>
  <c r="R74" i="9"/>
  <c r="R94" i="9"/>
  <c r="O76" i="9"/>
  <c r="H75" i="9"/>
  <c r="H91" i="9"/>
  <c r="H73" i="9"/>
  <c r="H81" i="9"/>
  <c r="H88" i="9"/>
  <c r="H85" i="9"/>
  <c r="H78" i="9"/>
  <c r="H74" i="9"/>
  <c r="H79" i="9"/>
  <c r="H94" i="9"/>
  <c r="H71" i="9"/>
  <c r="H84" i="9"/>
  <c r="H86" i="9"/>
  <c r="H76" i="9"/>
  <c r="H72" i="9"/>
  <c r="H87" i="9"/>
  <c r="H90" i="9"/>
  <c r="H93" i="9"/>
  <c r="H82" i="9"/>
  <c r="H92" i="9"/>
  <c r="H80" i="9"/>
  <c r="AC78" i="9"/>
  <c r="E80" i="9"/>
  <c r="P81" i="9"/>
  <c r="I88" i="9"/>
  <c r="K86" i="9"/>
  <c r="T89" i="9"/>
  <c r="B83" i="9"/>
  <c r="U85" i="5"/>
  <c r="P88" i="5"/>
  <c r="S80" i="9"/>
  <c r="S83" i="9"/>
  <c r="S89" i="9"/>
  <c r="S71" i="9"/>
  <c r="S93" i="9"/>
  <c r="S94" i="9"/>
  <c r="S81" i="9"/>
  <c r="S75" i="9"/>
  <c r="S73" i="9"/>
  <c r="S77" i="9"/>
  <c r="S87" i="9"/>
  <c r="S76" i="9"/>
  <c r="S88" i="9"/>
  <c r="S82" i="9"/>
  <c r="S74" i="9"/>
  <c r="S86" i="9"/>
  <c r="S79" i="9"/>
  <c r="S91" i="9"/>
  <c r="S85" i="9"/>
  <c r="S92" i="9"/>
  <c r="L73" i="9"/>
  <c r="M94" i="9"/>
  <c r="M89" i="9"/>
  <c r="M87" i="9"/>
  <c r="M77" i="9"/>
  <c r="M92" i="9"/>
  <c r="M91" i="9"/>
  <c r="M76" i="9"/>
  <c r="M73" i="9"/>
  <c r="M71" i="9"/>
  <c r="M75" i="9"/>
  <c r="M93" i="9"/>
  <c r="M79" i="9"/>
  <c r="M81" i="9"/>
  <c r="M83" i="9"/>
  <c r="M85" i="9"/>
  <c r="M82" i="9"/>
  <c r="M74" i="9"/>
  <c r="M88" i="9"/>
  <c r="M84" i="9"/>
  <c r="M80" i="9"/>
  <c r="M86" i="9"/>
  <c r="X83" i="9"/>
  <c r="X91" i="9"/>
  <c r="X75" i="9"/>
  <c r="X94" i="9"/>
  <c r="X92" i="9"/>
  <c r="X74" i="9"/>
  <c r="X82" i="9"/>
  <c r="X87" i="9"/>
  <c r="X71" i="9"/>
  <c r="X84" i="9"/>
  <c r="X72" i="9"/>
  <c r="X80" i="9"/>
  <c r="X90" i="9"/>
  <c r="X86" i="9"/>
  <c r="X88" i="9"/>
  <c r="X89" i="9"/>
  <c r="X93" i="9"/>
  <c r="X76" i="9"/>
  <c r="X79" i="9"/>
  <c r="X81" i="9"/>
  <c r="X78" i="9"/>
  <c r="X77" i="9"/>
  <c r="Q78" i="9"/>
  <c r="Q73" i="9"/>
  <c r="Q71" i="9"/>
  <c r="Q88" i="9"/>
  <c r="Q85" i="9"/>
  <c r="Q92" i="9"/>
  <c r="Q81" i="9"/>
  <c r="Q77" i="9"/>
  <c r="Q72" i="9"/>
  <c r="Q75" i="9"/>
  <c r="Q90" i="9"/>
  <c r="Q79" i="9"/>
  <c r="Q76" i="9"/>
  <c r="Q84" i="9"/>
  <c r="Q83" i="9"/>
  <c r="Q94" i="9"/>
  <c r="Q91" i="9"/>
  <c r="Q87" i="9"/>
  <c r="Q82" i="9"/>
  <c r="Q93" i="9"/>
  <c r="Q89" i="9"/>
  <c r="J85" i="9"/>
  <c r="J73" i="9"/>
  <c r="J88" i="9"/>
  <c r="J84" i="9"/>
  <c r="J89" i="9"/>
  <c r="J72" i="9"/>
  <c r="J82" i="9"/>
  <c r="J90" i="9"/>
  <c r="J74" i="9"/>
  <c r="J94" i="9"/>
  <c r="J92" i="9"/>
  <c r="J91" i="9"/>
  <c r="J83" i="9"/>
  <c r="J86" i="9"/>
  <c r="J77" i="9"/>
  <c r="J79" i="9"/>
  <c r="J80" i="9"/>
  <c r="J78" i="9"/>
  <c r="J76" i="9"/>
  <c r="J71" i="9"/>
  <c r="J93" i="9"/>
  <c r="O80" i="9"/>
  <c r="O78" i="9"/>
  <c r="O73" i="9"/>
  <c r="O84" i="9"/>
  <c r="O93" i="9"/>
  <c r="O83" i="9"/>
  <c r="O94" i="9"/>
  <c r="O81" i="9"/>
  <c r="O71" i="9"/>
  <c r="O72" i="9"/>
  <c r="O92" i="9"/>
  <c r="O87" i="9"/>
  <c r="O90" i="9"/>
  <c r="O91" i="9"/>
  <c r="O86" i="9"/>
  <c r="O75" i="9"/>
  <c r="O77" i="9"/>
  <c r="O85" i="9"/>
  <c r="O79" i="9"/>
  <c r="O74" i="9"/>
  <c r="O89" i="9"/>
  <c r="M78" i="9"/>
  <c r="O88" i="9"/>
  <c r="AA82" i="9"/>
  <c r="Q86" i="9"/>
  <c r="M90" i="9"/>
  <c r="BW839" i="1"/>
  <c r="BV839" i="1"/>
  <c r="H31" i="10"/>
  <c r="H91" i="10" s="1"/>
  <c r="AC31" i="8"/>
  <c r="AC86" i="8" s="1"/>
  <c r="R82" i="5"/>
  <c r="AC16" i="10"/>
  <c r="BK839" i="1"/>
  <c r="CH839" i="1"/>
  <c r="V88" i="8"/>
  <c r="V80" i="8"/>
  <c r="V83" i="8"/>
  <c r="V91" i="8"/>
  <c r="V74" i="8"/>
  <c r="V82" i="8"/>
  <c r="V76" i="8"/>
  <c r="V77" i="8"/>
  <c r="V72" i="8"/>
  <c r="V71" i="8"/>
  <c r="V75" i="8"/>
  <c r="V78" i="8"/>
  <c r="V85" i="8"/>
  <c r="V89" i="8"/>
  <c r="V92" i="8"/>
  <c r="V87" i="8"/>
  <c r="V79" i="8"/>
  <c r="V90" i="8"/>
  <c r="V94" i="8"/>
  <c r="V86" i="8"/>
  <c r="V73" i="8"/>
  <c r="V93" i="8"/>
  <c r="V84" i="8"/>
  <c r="BZ839" i="1"/>
  <c r="BN839" i="1"/>
  <c r="BG818" i="1"/>
  <c r="BX839" i="1"/>
  <c r="X82" i="5"/>
  <c r="Y88" i="5"/>
  <c r="B88" i="5"/>
  <c r="Z92" i="5"/>
  <c r="Z77" i="5"/>
  <c r="V79" i="5"/>
  <c r="V88" i="5"/>
  <c r="R90" i="5"/>
  <c r="P92" i="5"/>
  <c r="K77" i="5"/>
  <c r="Z80" i="5"/>
  <c r="AB9" i="10"/>
  <c r="Y86" i="5"/>
  <c r="Y82" i="5"/>
  <c r="W86" i="5"/>
  <c r="BJ839" i="1"/>
  <c r="BR839" i="1"/>
  <c r="BL839" i="1"/>
  <c r="V81" i="8"/>
  <c r="BT839" i="1"/>
  <c r="Y89" i="5"/>
  <c r="Y73" i="5"/>
  <c r="U77" i="5"/>
  <c r="R86" i="5"/>
  <c r="P31" i="10"/>
  <c r="P73" i="10" s="1"/>
  <c r="Z86" i="5"/>
  <c r="Y92" i="5"/>
  <c r="Y74" i="5"/>
  <c r="Y85" i="5"/>
  <c r="AB21" i="10"/>
  <c r="U86" i="5"/>
  <c r="R31" i="10"/>
  <c r="R80" i="10" s="1"/>
  <c r="U83" i="5"/>
  <c r="Y78" i="5"/>
  <c r="R88" i="5"/>
  <c r="X31" i="10"/>
  <c r="X87" i="10" s="1"/>
  <c r="Y72" i="5"/>
  <c r="Y77" i="5"/>
  <c r="CB839" i="1"/>
  <c r="BV374" i="1"/>
  <c r="CB374" i="1"/>
  <c r="P78" i="5"/>
  <c r="P83" i="5"/>
  <c r="U92" i="5"/>
  <c r="U81" i="5"/>
  <c r="U82" i="5"/>
  <c r="S84" i="5"/>
  <c r="AA78" i="5"/>
  <c r="AA87" i="5"/>
  <c r="R83" i="5"/>
  <c r="R73" i="5"/>
  <c r="R77" i="5"/>
  <c r="P79" i="5"/>
  <c r="P86" i="5"/>
  <c r="W72" i="5"/>
  <c r="W73" i="5"/>
  <c r="W89" i="5"/>
  <c r="W83" i="5"/>
  <c r="W78" i="5"/>
  <c r="W90" i="5"/>
  <c r="W87" i="5"/>
  <c r="W81" i="5"/>
  <c r="W79" i="5"/>
  <c r="W76" i="5"/>
  <c r="W77" i="5"/>
  <c r="W82" i="5"/>
  <c r="W75" i="5"/>
  <c r="W84" i="5"/>
  <c r="W85" i="5"/>
  <c r="W91" i="5"/>
  <c r="W88" i="5"/>
  <c r="W92" i="5"/>
  <c r="BJ374" i="1"/>
  <c r="S83" i="5"/>
  <c r="S80" i="5"/>
  <c r="AA74" i="5"/>
  <c r="AA92" i="5"/>
  <c r="AA79" i="5"/>
  <c r="R84" i="5"/>
  <c r="R81" i="5"/>
  <c r="R80" i="5"/>
  <c r="R76" i="5"/>
  <c r="S31" i="10"/>
  <c r="S71" i="10" s="1"/>
  <c r="J84" i="5"/>
  <c r="P90" i="5"/>
  <c r="P77" i="5"/>
  <c r="P75" i="5"/>
  <c r="P82" i="5"/>
  <c r="U73" i="5"/>
  <c r="U72" i="5"/>
  <c r="S82" i="5"/>
  <c r="AA82" i="5"/>
  <c r="AA77" i="5"/>
  <c r="AA80" i="5"/>
  <c r="R78" i="5"/>
  <c r="R87" i="5"/>
  <c r="R91" i="5"/>
  <c r="R92" i="5"/>
  <c r="P80" i="5"/>
  <c r="P87" i="5"/>
  <c r="P76" i="5"/>
  <c r="CH374" i="1"/>
  <c r="AB19" i="10"/>
  <c r="T80" i="5"/>
  <c r="U80" i="5"/>
  <c r="U78" i="5"/>
  <c r="AA84" i="5"/>
  <c r="R89" i="5"/>
  <c r="R79" i="5"/>
  <c r="AC11" i="10"/>
  <c r="P84" i="5"/>
  <c r="P85" i="5"/>
  <c r="P73" i="5"/>
  <c r="P91" i="5"/>
  <c r="C77" i="5"/>
  <c r="C73" i="5"/>
  <c r="C81" i="5"/>
  <c r="C92" i="5"/>
  <c r="C79" i="5"/>
  <c r="C86" i="5"/>
  <c r="C84" i="5"/>
  <c r="C72" i="5"/>
  <c r="C83" i="5"/>
  <c r="C74" i="5"/>
  <c r="C91" i="5"/>
  <c r="C85" i="5"/>
  <c r="C89" i="5"/>
  <c r="C80" i="5"/>
  <c r="C90" i="5"/>
  <c r="C78" i="5"/>
  <c r="C88" i="5"/>
  <c r="T31" i="10"/>
  <c r="T80" i="10" s="1"/>
  <c r="S73" i="5"/>
  <c r="S77" i="5"/>
  <c r="S79" i="5"/>
  <c r="S72" i="5"/>
  <c r="S78" i="5"/>
  <c r="S76" i="5"/>
  <c r="S74" i="5"/>
  <c r="S85" i="5"/>
  <c r="S90" i="5"/>
  <c r="S89" i="5"/>
  <c r="U31" i="10"/>
  <c r="AC17" i="10"/>
  <c r="AC25" i="10"/>
  <c r="V77" i="5"/>
  <c r="V75" i="5"/>
  <c r="V85" i="5"/>
  <c r="V89" i="5"/>
  <c r="V80" i="5"/>
  <c r="V86" i="5"/>
  <c r="I91" i="5"/>
  <c r="I83" i="5"/>
  <c r="I80" i="5"/>
  <c r="I81" i="5"/>
  <c r="I87" i="5"/>
  <c r="I75" i="5"/>
  <c r="I79" i="5"/>
  <c r="I73" i="5"/>
  <c r="I77" i="5"/>
  <c r="I74" i="5"/>
  <c r="I84" i="5"/>
  <c r="I82" i="5"/>
  <c r="I88" i="5"/>
  <c r="I86" i="5"/>
  <c r="I78" i="5"/>
  <c r="I90" i="5"/>
  <c r="I92" i="5"/>
  <c r="I76" i="5"/>
  <c r="I85" i="5"/>
  <c r="I89" i="5"/>
  <c r="Z31" i="10"/>
  <c r="Z80" i="10" s="1"/>
  <c r="BZ126" i="1"/>
  <c r="BN126" i="1"/>
  <c r="AB17" i="10"/>
  <c r="X86" i="5"/>
  <c r="X92" i="5"/>
  <c r="X78" i="5"/>
  <c r="X77" i="5"/>
  <c r="X85" i="5"/>
  <c r="X75" i="5"/>
  <c r="X91" i="5"/>
  <c r="X72" i="5"/>
  <c r="X90" i="5"/>
  <c r="X73" i="5"/>
  <c r="X81" i="5"/>
  <c r="X87" i="5"/>
  <c r="X74" i="5"/>
  <c r="X80" i="5"/>
  <c r="AA73" i="5"/>
  <c r="AA86" i="5"/>
  <c r="AA72" i="5"/>
  <c r="AA75" i="5"/>
  <c r="AA81" i="5"/>
  <c r="AA88" i="5"/>
  <c r="S81" i="5"/>
  <c r="AC19" i="10"/>
  <c r="AC21" i="10"/>
  <c r="S87" i="5"/>
  <c r="S91" i="5"/>
  <c r="F85" i="5"/>
  <c r="F89" i="5"/>
  <c r="F72" i="5"/>
  <c r="F73" i="5"/>
  <c r="F80" i="5"/>
  <c r="F74" i="5"/>
  <c r="F83" i="5"/>
  <c r="F86" i="5"/>
  <c r="F84" i="5"/>
  <c r="F90" i="5"/>
  <c r="F75" i="5"/>
  <c r="F87" i="5"/>
  <c r="F76" i="5"/>
  <c r="F81" i="5"/>
  <c r="F91" i="5"/>
  <c r="F92" i="5"/>
  <c r="F88" i="5"/>
  <c r="Q89" i="5"/>
  <c r="Q78" i="5"/>
  <c r="Q86" i="5"/>
  <c r="Q88" i="5"/>
  <c r="Q91" i="5"/>
  <c r="Q79" i="5"/>
  <c r="Q82" i="5"/>
  <c r="Q85" i="5"/>
  <c r="Q77" i="5"/>
  <c r="Q74" i="5"/>
  <c r="Q87" i="5"/>
  <c r="Q80" i="5"/>
  <c r="Q90" i="5"/>
  <c r="Q72" i="5"/>
  <c r="Q83" i="5"/>
  <c r="Q76" i="5"/>
  <c r="Q81" i="5"/>
  <c r="Q84" i="5"/>
  <c r="Q75" i="5"/>
  <c r="Q92" i="5"/>
  <c r="I31" i="10"/>
  <c r="I72" i="10" s="1"/>
  <c r="B90" i="5"/>
  <c r="B79" i="5"/>
  <c r="B82" i="5"/>
  <c r="B84" i="5"/>
  <c r="B77" i="5"/>
  <c r="B86" i="5"/>
  <c r="B78" i="5"/>
  <c r="B76" i="5"/>
  <c r="B74" i="5"/>
  <c r="B89" i="5"/>
  <c r="B72" i="5"/>
  <c r="B85" i="5"/>
  <c r="B80" i="5"/>
  <c r="N90" i="5"/>
  <c r="N78" i="5"/>
  <c r="N91" i="5"/>
  <c r="N87" i="5"/>
  <c r="N92" i="5"/>
  <c r="N85" i="5"/>
  <c r="N75" i="5"/>
  <c r="N89" i="5"/>
  <c r="N73" i="5"/>
  <c r="N72" i="5"/>
  <c r="N81" i="5"/>
  <c r="N77" i="5"/>
  <c r="N82" i="5"/>
  <c r="N88" i="5"/>
  <c r="N76" i="5"/>
  <c r="N79" i="5"/>
  <c r="N84" i="5"/>
  <c r="N83" i="5"/>
  <c r="AA31" i="10"/>
  <c r="AA79" i="10" s="1"/>
  <c r="AB22" i="10"/>
  <c r="AC10" i="10"/>
  <c r="Q31" i="10"/>
  <c r="Q73" i="10" s="1"/>
  <c r="O84" i="5"/>
  <c r="O75" i="5"/>
  <c r="O89" i="5"/>
  <c r="CF126" i="1"/>
  <c r="B31" i="10"/>
  <c r="B75" i="10" s="1"/>
  <c r="AB11" i="10"/>
  <c r="AB23" i="10"/>
  <c r="N31" i="10"/>
  <c r="N80" i="10" s="1"/>
  <c r="AB10" i="10"/>
  <c r="M85" i="5"/>
  <c r="M78" i="5"/>
  <c r="M88" i="5"/>
  <c r="M74" i="5"/>
  <c r="M84" i="5"/>
  <c r="M91" i="5"/>
  <c r="M82" i="5"/>
  <c r="M86" i="5"/>
  <c r="M89" i="5"/>
  <c r="M90" i="5"/>
  <c r="M79" i="5"/>
  <c r="M83" i="5"/>
  <c r="M76" i="5"/>
  <c r="M73" i="5"/>
  <c r="M72" i="5"/>
  <c r="M92" i="5"/>
  <c r="M80" i="5"/>
  <c r="M77" i="5"/>
  <c r="AB12" i="10"/>
  <c r="AB14" i="10"/>
  <c r="AC15" i="10"/>
  <c r="N86" i="5"/>
  <c r="F31" i="10"/>
  <c r="F73" i="10" s="1"/>
  <c r="D85" i="5"/>
  <c r="D79" i="5"/>
  <c r="D73" i="5"/>
  <c r="D80" i="5"/>
  <c r="D75" i="5"/>
  <c r="D86" i="5"/>
  <c r="D78" i="5"/>
  <c r="D90" i="5"/>
  <c r="D92" i="5"/>
  <c r="D77" i="5"/>
  <c r="D84" i="5"/>
  <c r="D82" i="5"/>
  <c r="D76" i="5"/>
  <c r="D91" i="5"/>
  <c r="D87" i="5"/>
  <c r="D74" i="5"/>
  <c r="D88" i="5"/>
  <c r="D89" i="5"/>
  <c r="D81" i="5"/>
  <c r="D83" i="5"/>
  <c r="O31" i="10"/>
  <c r="B75" i="5"/>
  <c r="M75" i="5"/>
  <c r="E73" i="5"/>
  <c r="E81" i="5"/>
  <c r="E85" i="5"/>
  <c r="E75" i="5"/>
  <c r="E79" i="5"/>
  <c r="E90" i="5"/>
  <c r="E77" i="5"/>
  <c r="E86" i="5"/>
  <c r="E80" i="5"/>
  <c r="E87" i="5"/>
  <c r="E88" i="5"/>
  <c r="E76" i="5"/>
  <c r="E82" i="5"/>
  <c r="E78" i="5"/>
  <c r="E91" i="5"/>
  <c r="E84" i="5"/>
  <c r="E92" i="5"/>
  <c r="E74" i="5"/>
  <c r="E72" i="5"/>
  <c r="E89" i="5"/>
  <c r="J79" i="5"/>
  <c r="J72" i="5"/>
  <c r="J88" i="5"/>
  <c r="J85" i="5"/>
  <c r="J75" i="5"/>
  <c r="J83" i="5"/>
  <c r="J87" i="5"/>
  <c r="J81" i="5"/>
  <c r="J80" i="5"/>
  <c r="J89" i="5"/>
  <c r="J77" i="5"/>
  <c r="J82" i="5"/>
  <c r="J76" i="5"/>
  <c r="J86" i="5"/>
  <c r="J74" i="5"/>
  <c r="J91" i="5"/>
  <c r="J78" i="5"/>
  <c r="J73" i="5"/>
  <c r="U89" i="5"/>
  <c r="U87" i="5"/>
  <c r="U74" i="5"/>
  <c r="U90" i="5"/>
  <c r="U84" i="5"/>
  <c r="U75" i="5"/>
  <c r="U88" i="5"/>
  <c r="AB16" i="10"/>
  <c r="AB18" i="10"/>
  <c r="V84" i="5"/>
  <c r="AA85" i="5"/>
  <c r="AC23" i="10"/>
  <c r="AB24" i="10"/>
  <c r="AB26" i="10"/>
  <c r="AC27" i="10"/>
  <c r="K75" i="5"/>
  <c r="K81" i="5"/>
  <c r="K74" i="5"/>
  <c r="K78" i="5"/>
  <c r="K88" i="5"/>
  <c r="K76" i="5"/>
  <c r="K90" i="5"/>
  <c r="K79" i="5"/>
  <c r="K80" i="5"/>
  <c r="K87" i="5"/>
  <c r="K91" i="5"/>
  <c r="K86" i="5"/>
  <c r="K72" i="5"/>
  <c r="K73" i="5"/>
  <c r="K92" i="5"/>
  <c r="K84" i="5"/>
  <c r="K82" i="5"/>
  <c r="K85" i="5"/>
  <c r="D31" i="10"/>
  <c r="D90" i="10" s="1"/>
  <c r="C31" i="10"/>
  <c r="C85" i="10" s="1"/>
  <c r="AB28" i="10"/>
  <c r="B81" i="5"/>
  <c r="T88" i="5"/>
  <c r="T73" i="5"/>
  <c r="T89" i="5"/>
  <c r="T79" i="5"/>
  <c r="T91" i="5"/>
  <c r="T87" i="5"/>
  <c r="T84" i="5"/>
  <c r="T78" i="5"/>
  <c r="T85" i="5"/>
  <c r="T83" i="5"/>
  <c r="T72" i="5"/>
  <c r="T77" i="5"/>
  <c r="T81" i="5"/>
  <c r="T76" i="5"/>
  <c r="T75" i="5"/>
  <c r="T82" i="5"/>
  <c r="T92" i="5"/>
  <c r="T90" i="5"/>
  <c r="M31" i="10"/>
  <c r="AC13" i="10"/>
  <c r="E31" i="10"/>
  <c r="E89" i="10" s="1"/>
  <c r="J31" i="10"/>
  <c r="J84" i="10" s="1"/>
  <c r="U79" i="5"/>
  <c r="N80" i="5"/>
  <c r="M81" i="5"/>
  <c r="E83" i="5"/>
  <c r="AB20" i="10"/>
  <c r="T86" i="5"/>
  <c r="M87" i="5"/>
  <c r="J90" i="5"/>
  <c r="V31" i="10"/>
  <c r="V78" i="10" s="1"/>
  <c r="S92" i="5"/>
  <c r="K31" i="10"/>
  <c r="K89" i="10" s="1"/>
  <c r="I72" i="5"/>
  <c r="Z90" i="5"/>
  <c r="Z85" i="5"/>
  <c r="Z75" i="5"/>
  <c r="Z91" i="5"/>
  <c r="Z78" i="5"/>
  <c r="Z83" i="5"/>
  <c r="Z79" i="5"/>
  <c r="Z89" i="5"/>
  <c r="Z88" i="5"/>
  <c r="Z81" i="5"/>
  <c r="Z74" i="5"/>
  <c r="BT126" i="1"/>
  <c r="BQ808" i="1"/>
  <c r="CJ789" i="1"/>
  <c r="CJ785" i="1"/>
  <c r="CJ802" i="1"/>
  <c r="CJ805" i="1"/>
  <c r="CJ801" i="1"/>
  <c r="CJ796" i="1"/>
  <c r="CJ800" i="1"/>
  <c r="CJ807" i="1"/>
  <c r="CJ792" i="1"/>
  <c r="CJ799" i="1"/>
  <c r="CJ793" i="1"/>
  <c r="CJ784" i="1"/>
  <c r="CJ786" i="1"/>
  <c r="CJ797" i="1"/>
  <c r="CJ795" i="1"/>
  <c r="CJ804" i="1"/>
  <c r="CJ806" i="1"/>
  <c r="CJ791" i="1"/>
  <c r="CJ803" i="1"/>
  <c r="CJ794" i="1"/>
  <c r="CJ788" i="1"/>
  <c r="D32" i="11"/>
  <c r="L80" i="5"/>
  <c r="L81" i="5"/>
  <c r="L78" i="5"/>
  <c r="L90" i="5"/>
  <c r="L73" i="5"/>
  <c r="L76" i="5"/>
  <c r="L86" i="5"/>
  <c r="L79" i="5"/>
  <c r="L87" i="5"/>
  <c r="L91" i="5"/>
  <c r="L84" i="5"/>
  <c r="L77" i="5"/>
  <c r="L74" i="5"/>
  <c r="L85" i="5"/>
  <c r="L88" i="5"/>
  <c r="L75" i="5"/>
  <c r="L89" i="5"/>
  <c r="L82" i="5"/>
  <c r="L92" i="5"/>
  <c r="L83" i="5"/>
  <c r="BV808" i="1"/>
  <c r="BF795" i="1"/>
  <c r="BM808" i="1"/>
  <c r="AB31" i="5"/>
  <c r="AB72" i="5" s="1"/>
  <c r="BS808" i="1"/>
  <c r="L31" i="10"/>
  <c r="L72" i="10" s="1"/>
  <c r="AB8" i="10"/>
  <c r="CH808" i="1"/>
  <c r="CJ798" i="1"/>
  <c r="G87" i="5"/>
  <c r="G92" i="5"/>
  <c r="G82" i="5"/>
  <c r="G76" i="5"/>
  <c r="G79" i="5"/>
  <c r="G89" i="5"/>
  <c r="G85" i="5"/>
  <c r="G73" i="5"/>
  <c r="G88" i="5"/>
  <c r="G83" i="5"/>
  <c r="G77" i="5"/>
  <c r="G91" i="5"/>
  <c r="G75" i="5"/>
  <c r="G81" i="5"/>
  <c r="G86" i="5"/>
  <c r="G80" i="5"/>
  <c r="G74" i="5"/>
  <c r="G90" i="5"/>
  <c r="G84" i="5"/>
  <c r="G78" i="5"/>
  <c r="L72" i="5"/>
  <c r="BY808" i="1"/>
  <c r="CJ790" i="1"/>
  <c r="AC31" i="5"/>
  <c r="BG795" i="1"/>
  <c r="CE808" i="1"/>
  <c r="CJ787" i="1"/>
  <c r="AC8" i="10"/>
  <c r="G31" i="10"/>
  <c r="G72" i="10" s="1"/>
  <c r="CJ932" i="1" l="1"/>
  <c r="G34" i="11"/>
  <c r="CJ870" i="1"/>
  <c r="CJ839" i="1"/>
  <c r="CK839" i="1"/>
  <c r="BG764" i="1"/>
  <c r="CJ746" i="1"/>
  <c r="CK715" i="1"/>
  <c r="CJ684" i="1"/>
  <c r="G28" i="11"/>
  <c r="CK560" i="1"/>
  <c r="BG508" i="1"/>
  <c r="BF508" i="1"/>
  <c r="BG485" i="1"/>
  <c r="BG756" i="1"/>
  <c r="BF733" i="1"/>
  <c r="CJ281" i="1"/>
  <c r="CJ343" i="1"/>
  <c r="CK281" i="1"/>
  <c r="BF198" i="1"/>
  <c r="BG206" i="1"/>
  <c r="BF671" i="1"/>
  <c r="BG423" i="1"/>
  <c r="CK405" i="1"/>
  <c r="AB71" i="8"/>
  <c r="BG291" i="1"/>
  <c r="CJ219" i="1"/>
  <c r="P95" i="8"/>
  <c r="CJ157" i="1"/>
  <c r="BF74" i="1"/>
  <c r="BF144" i="1"/>
  <c r="BG330" i="1"/>
  <c r="BF423" i="1"/>
  <c r="BF485" i="1"/>
  <c r="BG578" i="1"/>
  <c r="BF578" i="1"/>
  <c r="AB81" i="8"/>
  <c r="BF609" i="1"/>
  <c r="BF725" i="1"/>
  <c r="CJ901" i="1"/>
  <c r="BG857" i="1"/>
  <c r="CK808" i="1"/>
  <c r="CK777" i="1"/>
  <c r="CJ777" i="1"/>
  <c r="G31" i="11"/>
  <c r="CK746" i="1"/>
  <c r="CJ715" i="1"/>
  <c r="CK684" i="1"/>
  <c r="CJ405" i="1"/>
  <c r="CK591" i="1"/>
  <c r="CJ126" i="1"/>
  <c r="BG826" i="1"/>
  <c r="BG384" i="1"/>
  <c r="BG950" i="1"/>
  <c r="CK653" i="1"/>
  <c r="BG640" i="1"/>
  <c r="CJ529" i="1"/>
  <c r="BG632" i="1"/>
  <c r="BF640" i="1"/>
  <c r="CJ622" i="1"/>
  <c r="CK622" i="1"/>
  <c r="AB94" i="8"/>
  <c r="CK529" i="1"/>
  <c r="CK498" i="1"/>
  <c r="CK467" i="1"/>
  <c r="CJ467" i="1"/>
  <c r="CK436" i="1"/>
  <c r="CJ436" i="1"/>
  <c r="L95" i="8"/>
  <c r="F95" i="8"/>
  <c r="AB87" i="8"/>
  <c r="AB92" i="8"/>
  <c r="AB75" i="8"/>
  <c r="AB90" i="8"/>
  <c r="AB79" i="8"/>
  <c r="AB85" i="8"/>
  <c r="AB80" i="8"/>
  <c r="T95" i="8"/>
  <c r="AB93" i="8"/>
  <c r="AB84" i="8"/>
  <c r="AB77" i="8"/>
  <c r="AB74" i="8"/>
  <c r="AB78" i="8"/>
  <c r="AB89" i="8"/>
  <c r="AB91" i="8"/>
  <c r="AB76" i="8"/>
  <c r="AB72" i="8"/>
  <c r="AB83" i="8"/>
  <c r="AB73" i="8"/>
  <c r="AB86" i="8"/>
  <c r="AB82" i="8"/>
  <c r="Y95" i="8"/>
  <c r="BF392" i="1"/>
  <c r="BF384" i="1"/>
  <c r="BG353" i="1"/>
  <c r="CK343" i="1"/>
  <c r="CJ312" i="1"/>
  <c r="CK312" i="1"/>
  <c r="CK250" i="1"/>
  <c r="CJ250" i="1"/>
  <c r="AA95" i="8"/>
  <c r="CK33" i="1"/>
  <c r="BG663" i="1"/>
  <c r="BF330" i="1"/>
  <c r="E95" i="8"/>
  <c r="CJ33" i="1"/>
  <c r="BF361" i="1"/>
  <c r="Y95" i="9"/>
  <c r="W95" i="8"/>
  <c r="H95" i="8"/>
  <c r="D95" i="8"/>
  <c r="S95" i="8"/>
  <c r="C95" i="8"/>
  <c r="I95" i="8"/>
  <c r="E62" i="11" a="1"/>
  <c r="E62" i="11" s="1"/>
  <c r="BF663" i="1"/>
  <c r="CK219" i="1"/>
  <c r="CK188" i="1"/>
  <c r="R95" i="8"/>
  <c r="K95" i="8"/>
  <c r="N95" i="8"/>
  <c r="M95" i="8"/>
  <c r="O95" i="8"/>
  <c r="Q95" i="8"/>
  <c r="G95" i="8"/>
  <c r="U95" i="8"/>
  <c r="J95" i="8"/>
  <c r="Z95" i="8"/>
  <c r="X95" i="8"/>
  <c r="CJ188" i="1"/>
  <c r="E61" i="11" a="1"/>
  <c r="E61" i="11" s="1"/>
  <c r="CK95" i="1"/>
  <c r="D59" i="11"/>
  <c r="CK126" i="1"/>
  <c r="CK64" i="1"/>
  <c r="AB83" i="9"/>
  <c r="AB79" i="9"/>
  <c r="P93" i="10"/>
  <c r="Y82" i="10"/>
  <c r="P92" i="10"/>
  <c r="Y74" i="10"/>
  <c r="AB87" i="9"/>
  <c r="AB81" i="9"/>
  <c r="H78" i="10"/>
  <c r="AC86" i="9"/>
  <c r="AB85" i="9"/>
  <c r="B95" i="8"/>
  <c r="P76" i="10"/>
  <c r="P74" i="10"/>
  <c r="Y79" i="10"/>
  <c r="P78" i="10"/>
  <c r="Y87" i="10"/>
  <c r="P84" i="10"/>
  <c r="P79" i="10"/>
  <c r="X91" i="10"/>
  <c r="X83" i="10"/>
  <c r="E59" i="11" a="1"/>
  <c r="E59" i="11" s="1"/>
  <c r="Y92" i="10"/>
  <c r="Y72" i="10"/>
  <c r="Y78" i="10"/>
  <c r="Y91" i="10"/>
  <c r="E41" i="11"/>
  <c r="Y71" i="10"/>
  <c r="Y81" i="10"/>
  <c r="Y88" i="10"/>
  <c r="Y93" i="10"/>
  <c r="Y85" i="10"/>
  <c r="Y86" i="10"/>
  <c r="Y84" i="10"/>
  <c r="Y80" i="10"/>
  <c r="Y76" i="10"/>
  <c r="Y90" i="10"/>
  <c r="Y75" i="10"/>
  <c r="E38" i="11"/>
  <c r="AC32" i="5" s="1"/>
  <c r="Y77" i="10"/>
  <c r="Y83" i="10"/>
  <c r="Y89" i="10"/>
  <c r="Y94" i="10"/>
  <c r="E60" i="11" a="1"/>
  <c r="E60" i="11" s="1"/>
  <c r="E63" i="11" a="1"/>
  <c r="E63" i="11" s="1"/>
  <c r="X77" i="10"/>
  <c r="W88" i="10"/>
  <c r="R71" i="10"/>
  <c r="W87" i="10"/>
  <c r="R76" i="10"/>
  <c r="X74" i="10"/>
  <c r="R94" i="10"/>
  <c r="W83" i="10"/>
  <c r="X81" i="10"/>
  <c r="R78" i="10"/>
  <c r="W91" i="10"/>
  <c r="W92" i="10"/>
  <c r="W90" i="10"/>
  <c r="P72" i="10"/>
  <c r="P85" i="10"/>
  <c r="W73" i="10"/>
  <c r="W86" i="10"/>
  <c r="W78" i="10"/>
  <c r="X72" i="10"/>
  <c r="W85" i="10"/>
  <c r="W76" i="10"/>
  <c r="W74" i="10"/>
  <c r="W79" i="10"/>
  <c r="W75" i="10"/>
  <c r="W93" i="10"/>
  <c r="W72" i="10"/>
  <c r="W77" i="10"/>
  <c r="P80" i="10"/>
  <c r="P82" i="10"/>
  <c r="R92" i="10"/>
  <c r="W94" i="10"/>
  <c r="W71" i="10"/>
  <c r="W80" i="10"/>
  <c r="X73" i="10"/>
  <c r="X94" i="10"/>
  <c r="S89" i="10"/>
  <c r="X82" i="10"/>
  <c r="X90" i="10"/>
  <c r="R87" i="10"/>
  <c r="R88" i="10"/>
  <c r="X71" i="10"/>
  <c r="X89" i="10"/>
  <c r="R82" i="10"/>
  <c r="R81" i="10"/>
  <c r="H82" i="10"/>
  <c r="R79" i="10"/>
  <c r="R91" i="10"/>
  <c r="X88" i="10"/>
  <c r="X75" i="10"/>
  <c r="X86" i="10"/>
  <c r="H80" i="10"/>
  <c r="R74" i="10"/>
  <c r="R90" i="10"/>
  <c r="R84" i="10"/>
  <c r="R93" i="10"/>
  <c r="R72" i="10"/>
  <c r="W82" i="10"/>
  <c r="W84" i="10"/>
  <c r="W89" i="10"/>
  <c r="X80" i="10"/>
  <c r="X85" i="10"/>
  <c r="H95" i="5"/>
  <c r="Y95" i="5"/>
  <c r="H72" i="10"/>
  <c r="H92" i="10"/>
  <c r="H74" i="10"/>
  <c r="H84" i="10"/>
  <c r="H94" i="10"/>
  <c r="H86" i="10"/>
  <c r="H83" i="10"/>
  <c r="H79" i="10"/>
  <c r="H75" i="10"/>
  <c r="H87" i="10"/>
  <c r="H88" i="10"/>
  <c r="H85" i="10"/>
  <c r="H76" i="10"/>
  <c r="AC80" i="9"/>
  <c r="AC88" i="9"/>
  <c r="AB89" i="9"/>
  <c r="R86" i="10"/>
  <c r="R85" i="10"/>
  <c r="AB75" i="9"/>
  <c r="H93" i="10"/>
  <c r="H73" i="10"/>
  <c r="H71" i="10"/>
  <c r="H81" i="10"/>
  <c r="AC82" i="9"/>
  <c r="S95" i="9"/>
  <c r="AC84" i="9"/>
  <c r="B95" i="9"/>
  <c r="AB94" i="9"/>
  <c r="AB92" i="9"/>
  <c r="AB71" i="9"/>
  <c r="AB72" i="9"/>
  <c r="AB78" i="9"/>
  <c r="AB80" i="9"/>
  <c r="AB84" i="9"/>
  <c r="AB91" i="9"/>
  <c r="AB86" i="9"/>
  <c r="AB88" i="9"/>
  <c r="AB82" i="9"/>
  <c r="AB93" i="9"/>
  <c r="AB76" i="9"/>
  <c r="AB74" i="9"/>
  <c r="AB90" i="9"/>
  <c r="N95" i="9"/>
  <c r="R95" i="5"/>
  <c r="J95" i="9"/>
  <c r="X95" i="9"/>
  <c r="H95" i="9"/>
  <c r="R95" i="9"/>
  <c r="U95" i="9"/>
  <c r="P95" i="9"/>
  <c r="W95" i="9"/>
  <c r="Z95" i="9"/>
  <c r="AA95" i="9"/>
  <c r="AC76" i="9"/>
  <c r="T95" i="9"/>
  <c r="V95" i="9"/>
  <c r="I95" i="9"/>
  <c r="O95" i="9"/>
  <c r="Q95" i="9"/>
  <c r="K95" i="9"/>
  <c r="AC90" i="9"/>
  <c r="G95" i="9"/>
  <c r="AC74" i="9"/>
  <c r="H77" i="10"/>
  <c r="H90" i="10"/>
  <c r="H89" i="10"/>
  <c r="M95" i="9"/>
  <c r="AB77" i="9"/>
  <c r="E95" i="9"/>
  <c r="C95" i="9"/>
  <c r="AC91" i="9"/>
  <c r="AC87" i="9"/>
  <c r="AC93" i="9"/>
  <c r="AC71" i="9"/>
  <c r="AC94" i="9"/>
  <c r="AC79" i="9"/>
  <c r="AC73" i="9"/>
  <c r="AC75" i="9"/>
  <c r="AC81" i="9"/>
  <c r="AC92" i="9"/>
  <c r="AC89" i="9"/>
  <c r="AC85" i="9"/>
  <c r="AC83" i="9"/>
  <c r="AC77" i="9"/>
  <c r="L95" i="9"/>
  <c r="D95" i="9"/>
  <c r="F95" i="9"/>
  <c r="AC71" i="8"/>
  <c r="AC75" i="8"/>
  <c r="AC83" i="8"/>
  <c r="AC88" i="8"/>
  <c r="AC77" i="8"/>
  <c r="AC73" i="8"/>
  <c r="AC76" i="8"/>
  <c r="AC87" i="8"/>
  <c r="AC91" i="8"/>
  <c r="AC81" i="8"/>
  <c r="AC93" i="8"/>
  <c r="AC90" i="8"/>
  <c r="AC79" i="8"/>
  <c r="AC82" i="8"/>
  <c r="AC92" i="8"/>
  <c r="AC94" i="8"/>
  <c r="AC78" i="8"/>
  <c r="AC72" i="8"/>
  <c r="AC89" i="8"/>
  <c r="AC84" i="8"/>
  <c r="AC85" i="8"/>
  <c r="AC74" i="8"/>
  <c r="K73" i="10"/>
  <c r="P75" i="10"/>
  <c r="P90" i="10"/>
  <c r="P87" i="10"/>
  <c r="P89" i="10"/>
  <c r="AC80" i="8"/>
  <c r="P83" i="10"/>
  <c r="P86" i="10"/>
  <c r="P81" i="10"/>
  <c r="D72" i="10"/>
  <c r="N86" i="10"/>
  <c r="X92" i="10"/>
  <c r="X79" i="10"/>
  <c r="K77" i="10"/>
  <c r="U95" i="5"/>
  <c r="R75" i="10"/>
  <c r="R83" i="10"/>
  <c r="R73" i="10"/>
  <c r="R89" i="10"/>
  <c r="R77" i="10"/>
  <c r="P95" i="5"/>
  <c r="P91" i="10"/>
  <c r="P71" i="10"/>
  <c r="P88" i="10"/>
  <c r="P77" i="10"/>
  <c r="B95" i="5"/>
  <c r="F95" i="5"/>
  <c r="P94" i="10"/>
  <c r="V95" i="5"/>
  <c r="X84" i="10"/>
  <c r="X93" i="10"/>
  <c r="X76" i="10"/>
  <c r="X78" i="10"/>
  <c r="V95" i="8"/>
  <c r="V84" i="10"/>
  <c r="J78" i="10"/>
  <c r="X95" i="5"/>
  <c r="T86" i="10"/>
  <c r="C95" i="5"/>
  <c r="V73" i="10"/>
  <c r="J92" i="10"/>
  <c r="T74" i="10"/>
  <c r="W95" i="5"/>
  <c r="C91" i="10"/>
  <c r="AA95" i="5"/>
  <c r="S95" i="5"/>
  <c r="S86" i="10"/>
  <c r="S93" i="10"/>
  <c r="S83" i="10"/>
  <c r="S72" i="10"/>
  <c r="S77" i="10"/>
  <c r="S91" i="10"/>
  <c r="S80" i="10"/>
  <c r="S79" i="10"/>
  <c r="S90" i="10"/>
  <c r="S75" i="10"/>
  <c r="S78" i="10"/>
  <c r="S85" i="10"/>
  <c r="S87" i="10"/>
  <c r="S92" i="10"/>
  <c r="S74" i="10"/>
  <c r="S82" i="10"/>
  <c r="S88" i="10"/>
  <c r="S94" i="10"/>
  <c r="S84" i="10"/>
  <c r="S76" i="10"/>
  <c r="S73" i="10"/>
  <c r="S81" i="10"/>
  <c r="Z95" i="5"/>
  <c r="B87" i="10"/>
  <c r="O95" i="5"/>
  <c r="C74" i="10"/>
  <c r="B81" i="10"/>
  <c r="J95" i="5"/>
  <c r="M95" i="5"/>
  <c r="M89" i="10"/>
  <c r="M86" i="10"/>
  <c r="M74" i="10"/>
  <c r="M80" i="10"/>
  <c r="M72" i="10"/>
  <c r="M79" i="10"/>
  <c r="M82" i="10"/>
  <c r="M76" i="10"/>
  <c r="M84" i="10"/>
  <c r="M91" i="10"/>
  <c r="M94" i="10"/>
  <c r="M73" i="10"/>
  <c r="M88" i="10"/>
  <c r="M85" i="10"/>
  <c r="M93" i="10"/>
  <c r="M90" i="10"/>
  <c r="M77" i="10"/>
  <c r="M71" i="10"/>
  <c r="M78" i="10"/>
  <c r="M83" i="10"/>
  <c r="M92" i="10"/>
  <c r="AA91" i="10"/>
  <c r="AA88" i="10"/>
  <c r="AA94" i="10"/>
  <c r="AA83" i="10"/>
  <c r="AA89" i="10"/>
  <c r="AA71" i="10"/>
  <c r="AA73" i="10"/>
  <c r="AA80" i="10"/>
  <c r="AA93" i="10"/>
  <c r="AA84" i="10"/>
  <c r="AA74" i="10"/>
  <c r="AA82" i="10"/>
  <c r="AA78" i="10"/>
  <c r="AA81" i="10"/>
  <c r="AA90" i="10"/>
  <c r="AA92" i="10"/>
  <c r="AA72" i="10"/>
  <c r="AA77" i="10"/>
  <c r="AA85" i="10"/>
  <c r="AA87" i="10"/>
  <c r="AA76" i="10"/>
  <c r="AA86" i="10"/>
  <c r="AA75" i="10"/>
  <c r="D84" i="10"/>
  <c r="M75" i="10"/>
  <c r="D95" i="5"/>
  <c r="I84" i="10"/>
  <c r="I78" i="10"/>
  <c r="I73" i="10"/>
  <c r="I83" i="10"/>
  <c r="I87" i="10"/>
  <c r="I94" i="10"/>
  <c r="I85" i="10"/>
  <c r="I93" i="10"/>
  <c r="I74" i="10"/>
  <c r="I81" i="10"/>
  <c r="I75" i="10"/>
  <c r="I77" i="10"/>
  <c r="I76" i="10"/>
  <c r="I82" i="10"/>
  <c r="I89" i="10"/>
  <c r="I79" i="10"/>
  <c r="I86" i="10"/>
  <c r="I71" i="10"/>
  <c r="I80" i="10"/>
  <c r="I92" i="10"/>
  <c r="I91" i="10"/>
  <c r="I90" i="10"/>
  <c r="I88" i="10"/>
  <c r="M81" i="10"/>
  <c r="Z81" i="10"/>
  <c r="Z74" i="10"/>
  <c r="Z93" i="10"/>
  <c r="Z87" i="10"/>
  <c r="Z79" i="10"/>
  <c r="Z94" i="10"/>
  <c r="Z76" i="10"/>
  <c r="Z90" i="10"/>
  <c r="Z92" i="10"/>
  <c r="Z82" i="10"/>
  <c r="Z83" i="10"/>
  <c r="Z71" i="10"/>
  <c r="Z84" i="10"/>
  <c r="Z73" i="10"/>
  <c r="Z91" i="10"/>
  <c r="Z89" i="10"/>
  <c r="Z77" i="10"/>
  <c r="Z75" i="10"/>
  <c r="Z78" i="10"/>
  <c r="Z88" i="10"/>
  <c r="Z85" i="10"/>
  <c r="V91" i="10"/>
  <c r="V81" i="10"/>
  <c r="V79" i="10"/>
  <c r="V86" i="10"/>
  <c r="V71" i="10"/>
  <c r="V76" i="10"/>
  <c r="V80" i="10"/>
  <c r="V75" i="10"/>
  <c r="V94" i="10"/>
  <c r="V87" i="10"/>
  <c r="V77" i="10"/>
  <c r="V72" i="10"/>
  <c r="V85" i="10"/>
  <c r="V89" i="10"/>
  <c r="V92" i="10"/>
  <c r="V90" i="10"/>
  <c r="V93" i="10"/>
  <c r="V74" i="10"/>
  <c r="V82" i="10"/>
  <c r="V83" i="10"/>
  <c r="V88" i="10"/>
  <c r="J88" i="10"/>
  <c r="J85" i="10"/>
  <c r="J87" i="10"/>
  <c r="J75" i="10"/>
  <c r="J80" i="10"/>
  <c r="J94" i="10"/>
  <c r="J77" i="10"/>
  <c r="J93" i="10"/>
  <c r="J79" i="10"/>
  <c r="J89" i="10"/>
  <c r="J73" i="10"/>
  <c r="J86" i="10"/>
  <c r="J82" i="10"/>
  <c r="J76" i="10"/>
  <c r="J71" i="10"/>
  <c r="J91" i="10"/>
  <c r="J72" i="10"/>
  <c r="J74" i="10"/>
  <c r="J81" i="10"/>
  <c r="J90" i="10"/>
  <c r="J83" i="10"/>
  <c r="C79" i="10"/>
  <c r="C83" i="10"/>
  <c r="C84" i="10"/>
  <c r="C78" i="10"/>
  <c r="C82" i="10"/>
  <c r="C81" i="10"/>
  <c r="C75" i="10"/>
  <c r="C87" i="10"/>
  <c r="C89" i="10"/>
  <c r="C88" i="10"/>
  <c r="C90" i="10"/>
  <c r="C72" i="10"/>
  <c r="C80" i="10"/>
  <c r="C94" i="10"/>
  <c r="C93" i="10"/>
  <c r="C71" i="10"/>
  <c r="C73" i="10"/>
  <c r="C92" i="10"/>
  <c r="C76" i="10"/>
  <c r="C86" i="10"/>
  <c r="C77" i="10"/>
  <c r="O72" i="10"/>
  <c r="O92" i="10"/>
  <c r="O81" i="10"/>
  <c r="O91" i="10"/>
  <c r="O77" i="10"/>
  <c r="O88" i="10"/>
  <c r="O79" i="10"/>
  <c r="O74" i="10"/>
  <c r="O71" i="10"/>
  <c r="O89" i="10"/>
  <c r="O76" i="10"/>
  <c r="O73" i="10"/>
  <c r="O78" i="10"/>
  <c r="O75" i="10"/>
  <c r="O94" i="10"/>
  <c r="O84" i="10"/>
  <c r="O90" i="10"/>
  <c r="O93" i="10"/>
  <c r="O86" i="10"/>
  <c r="O87" i="10"/>
  <c r="O82" i="10"/>
  <c r="O83" i="10"/>
  <c r="O80" i="10"/>
  <c r="O85" i="10"/>
  <c r="K83" i="10"/>
  <c r="N74" i="10"/>
  <c r="N95" i="5"/>
  <c r="Q95" i="5"/>
  <c r="F77" i="10"/>
  <c r="F87" i="10"/>
  <c r="F91" i="10"/>
  <c r="F80" i="10"/>
  <c r="F72" i="10"/>
  <c r="F90" i="10"/>
  <c r="F85" i="10"/>
  <c r="F92" i="10"/>
  <c r="F78" i="10"/>
  <c r="F74" i="10"/>
  <c r="F93" i="10"/>
  <c r="F75" i="10"/>
  <c r="F71" i="10"/>
  <c r="F84" i="10"/>
  <c r="F89" i="10"/>
  <c r="F79" i="10"/>
  <c r="F83" i="10"/>
  <c r="F94" i="10"/>
  <c r="F86" i="10"/>
  <c r="F81" i="10"/>
  <c r="I95" i="5"/>
  <c r="E87" i="10"/>
  <c r="E88" i="10"/>
  <c r="E91" i="10"/>
  <c r="E77" i="10"/>
  <c r="E73" i="10"/>
  <c r="E81" i="10"/>
  <c r="E71" i="10"/>
  <c r="E85" i="10"/>
  <c r="E79" i="10"/>
  <c r="E94" i="10"/>
  <c r="E76" i="10"/>
  <c r="E86" i="10"/>
  <c r="E84" i="10"/>
  <c r="E83" i="10"/>
  <c r="E72" i="10"/>
  <c r="E74" i="10"/>
  <c r="E80" i="10"/>
  <c r="E93" i="10"/>
  <c r="E75" i="10"/>
  <c r="E90" i="10"/>
  <c r="E92" i="10"/>
  <c r="E82" i="10"/>
  <c r="E78" i="10"/>
  <c r="T95" i="5"/>
  <c r="F88" i="10"/>
  <c r="F82" i="10"/>
  <c r="E95" i="5"/>
  <c r="B85" i="10"/>
  <c r="B79" i="10"/>
  <c r="B72" i="10"/>
  <c r="B86" i="10"/>
  <c r="B73" i="10"/>
  <c r="B77" i="10"/>
  <c r="B88" i="10"/>
  <c r="B71" i="10"/>
  <c r="B80" i="10"/>
  <c r="B90" i="10"/>
  <c r="B92" i="10"/>
  <c r="B78" i="10"/>
  <c r="B83" i="10"/>
  <c r="B74" i="10"/>
  <c r="B94" i="10"/>
  <c r="B84" i="10"/>
  <c r="B89" i="10"/>
  <c r="B91" i="10"/>
  <c r="B82" i="10"/>
  <c r="B76" i="10"/>
  <c r="B93" i="10"/>
  <c r="Z86" i="10"/>
  <c r="U86" i="10"/>
  <c r="U87" i="10"/>
  <c r="U81" i="10"/>
  <c r="U93" i="10"/>
  <c r="U88" i="10"/>
  <c r="U78" i="10"/>
  <c r="U77" i="10"/>
  <c r="U82" i="10"/>
  <c r="U84" i="10"/>
  <c r="U83" i="10"/>
  <c r="U74" i="10"/>
  <c r="U73" i="10"/>
  <c r="U76" i="10"/>
  <c r="U71" i="10"/>
  <c r="U72" i="10"/>
  <c r="U85" i="10"/>
  <c r="U91" i="10"/>
  <c r="U80" i="10"/>
  <c r="U90" i="10"/>
  <c r="U75" i="10"/>
  <c r="U89" i="10"/>
  <c r="U94" i="10"/>
  <c r="U92" i="10"/>
  <c r="L95" i="5"/>
  <c r="F76" i="10"/>
  <c r="G95" i="5"/>
  <c r="K79" i="10"/>
  <c r="K93" i="10"/>
  <c r="K94" i="10"/>
  <c r="K74" i="10"/>
  <c r="K78" i="10"/>
  <c r="K71" i="10"/>
  <c r="K87" i="10"/>
  <c r="K92" i="10"/>
  <c r="K91" i="10"/>
  <c r="K86" i="10"/>
  <c r="K72" i="10"/>
  <c r="K76" i="10"/>
  <c r="K75" i="10"/>
  <c r="K88" i="10"/>
  <c r="K80" i="10"/>
  <c r="K84" i="10"/>
  <c r="K81" i="10"/>
  <c r="K85" i="10"/>
  <c r="K82" i="10"/>
  <c r="K90" i="10"/>
  <c r="D92" i="10"/>
  <c r="D80" i="10"/>
  <c r="D86" i="10"/>
  <c r="D73" i="10"/>
  <c r="D79" i="10"/>
  <c r="D77" i="10"/>
  <c r="D89" i="10"/>
  <c r="D93" i="10"/>
  <c r="D81" i="10"/>
  <c r="D71" i="10"/>
  <c r="D88" i="10"/>
  <c r="D82" i="10"/>
  <c r="D75" i="10"/>
  <c r="D76" i="10"/>
  <c r="D74" i="10"/>
  <c r="D91" i="10"/>
  <c r="D83" i="10"/>
  <c r="D85" i="10"/>
  <c r="D87" i="10"/>
  <c r="D94" i="10"/>
  <c r="K95" i="5"/>
  <c r="D78" i="10"/>
  <c r="N89" i="10"/>
  <c r="N77" i="10"/>
  <c r="N88" i="10"/>
  <c r="N87" i="10"/>
  <c r="N90" i="10"/>
  <c r="N79" i="10"/>
  <c r="N82" i="10"/>
  <c r="N78" i="10"/>
  <c r="N84" i="10"/>
  <c r="N94" i="10"/>
  <c r="N71" i="10"/>
  <c r="N76" i="10"/>
  <c r="N92" i="10"/>
  <c r="N72" i="10"/>
  <c r="N73" i="10"/>
  <c r="N83" i="10"/>
  <c r="N85" i="10"/>
  <c r="N75" i="10"/>
  <c r="N81" i="10"/>
  <c r="N93" i="10"/>
  <c r="N91" i="10"/>
  <c r="Q80" i="10"/>
  <c r="Q87" i="10"/>
  <c r="Q89" i="10"/>
  <c r="Q74" i="10"/>
  <c r="Q92" i="10"/>
  <c r="Q85" i="10"/>
  <c r="Q71" i="10"/>
  <c r="Q79" i="10"/>
  <c r="Q75" i="10"/>
  <c r="Q93" i="10"/>
  <c r="Q86" i="10"/>
  <c r="Q77" i="10"/>
  <c r="Q81" i="10"/>
  <c r="Q78" i="10"/>
  <c r="Q91" i="10"/>
  <c r="Q94" i="10"/>
  <c r="Q76" i="10"/>
  <c r="Q72" i="10"/>
  <c r="Q82" i="10"/>
  <c r="Q83" i="10"/>
  <c r="Q84" i="10"/>
  <c r="Q88" i="10"/>
  <c r="Q90" i="10"/>
  <c r="Z72" i="10"/>
  <c r="M87" i="10"/>
  <c r="U79" i="10"/>
  <c r="T76" i="10"/>
  <c r="T82" i="10"/>
  <c r="T93" i="10"/>
  <c r="T84" i="10"/>
  <c r="T77" i="10"/>
  <c r="T88" i="10"/>
  <c r="T71" i="10"/>
  <c r="T90" i="10"/>
  <c r="T72" i="10"/>
  <c r="T79" i="10"/>
  <c r="T75" i="10"/>
  <c r="T83" i="10"/>
  <c r="T78" i="10"/>
  <c r="T81" i="10"/>
  <c r="T73" i="10"/>
  <c r="T89" i="10"/>
  <c r="T94" i="10"/>
  <c r="T85" i="10"/>
  <c r="T87" i="10"/>
  <c r="T91" i="10"/>
  <c r="T92" i="10"/>
  <c r="AB31" i="10"/>
  <c r="AB72" i="10" s="1"/>
  <c r="L91" i="10"/>
  <c r="L87" i="10"/>
  <c r="L71" i="10"/>
  <c r="L74" i="10"/>
  <c r="L86" i="10"/>
  <c r="L75" i="10"/>
  <c r="L81" i="10"/>
  <c r="L85" i="10"/>
  <c r="L88" i="10"/>
  <c r="L76" i="10"/>
  <c r="L80" i="10"/>
  <c r="L93" i="10"/>
  <c r="L77" i="10"/>
  <c r="L79" i="10"/>
  <c r="L78" i="10"/>
  <c r="L83" i="10"/>
  <c r="L92" i="10"/>
  <c r="L90" i="10"/>
  <c r="L82" i="10"/>
  <c r="L94" i="10"/>
  <c r="L84" i="10"/>
  <c r="L89" i="10"/>
  <c r="L73" i="10"/>
  <c r="AB79" i="5"/>
  <c r="AB71" i="5"/>
  <c r="AB87" i="5"/>
  <c r="AB92" i="5"/>
  <c r="AB78" i="5"/>
  <c r="AB83" i="5"/>
  <c r="AB75" i="5"/>
  <c r="AB73" i="5"/>
  <c r="AB90" i="5"/>
  <c r="AB82" i="5"/>
  <c r="AB91" i="5"/>
  <c r="AB94" i="5"/>
  <c r="AB93" i="5"/>
  <c r="AB80" i="5"/>
  <c r="AB86" i="5"/>
  <c r="AB89" i="5"/>
  <c r="AB85" i="5"/>
  <c r="AB88" i="5"/>
  <c r="AB77" i="5"/>
  <c r="AB76" i="5"/>
  <c r="AB81" i="5"/>
  <c r="AB84" i="5"/>
  <c r="AB74" i="5"/>
  <c r="AC75" i="5"/>
  <c r="AC94" i="5"/>
  <c r="AC84" i="5"/>
  <c r="AC80" i="5"/>
  <c r="AC88" i="5"/>
  <c r="AC81" i="5"/>
  <c r="AC85" i="5"/>
  <c r="AC74" i="5"/>
  <c r="AC83" i="5"/>
  <c r="AC92" i="5"/>
  <c r="AC78" i="5"/>
  <c r="AC86" i="5"/>
  <c r="AC89" i="5"/>
  <c r="AC82" i="5"/>
  <c r="AC91" i="5"/>
  <c r="AC79" i="5"/>
  <c r="AC76" i="5"/>
  <c r="AC71" i="5"/>
  <c r="AC77" i="5"/>
  <c r="AC87" i="5"/>
  <c r="AC90" i="5"/>
  <c r="AC93" i="5"/>
  <c r="AC73" i="5"/>
  <c r="CJ808" i="1"/>
  <c r="G80" i="10"/>
  <c r="G85" i="10"/>
  <c r="G91" i="10"/>
  <c r="G87" i="10"/>
  <c r="G74" i="10"/>
  <c r="G89" i="10"/>
  <c r="G90" i="10"/>
  <c r="G94" i="10"/>
  <c r="G77" i="10"/>
  <c r="G82" i="10"/>
  <c r="G93" i="10"/>
  <c r="G92" i="10"/>
  <c r="G81" i="10"/>
  <c r="G88" i="10"/>
  <c r="G75" i="10"/>
  <c r="G78" i="10"/>
  <c r="G83" i="10"/>
  <c r="G71" i="10"/>
  <c r="G73" i="10"/>
  <c r="G84" i="10"/>
  <c r="G76" i="10"/>
  <c r="G86" i="10"/>
  <c r="G79" i="10"/>
  <c r="AC31" i="10"/>
  <c r="AC72" i="10" s="1"/>
  <c r="AC72" i="5"/>
  <c r="D61" i="11" a="1"/>
  <c r="D61" i="11" s="1"/>
  <c r="D60" i="11" a="1"/>
  <c r="D60" i="11" s="1"/>
  <c r="D41" i="11"/>
  <c r="D62" i="11" a="1"/>
  <c r="D62" i="11" s="1"/>
  <c r="G32" i="11"/>
  <c r="D38" i="11"/>
  <c r="AB32" i="5" s="1"/>
  <c r="D63" i="11" a="1"/>
  <c r="D63" i="11" s="1"/>
  <c r="AB95" i="8" l="1"/>
  <c r="E42" i="11"/>
  <c r="E49" i="11"/>
  <c r="E45" i="11"/>
  <c r="Y95" i="10"/>
  <c r="W95" i="10"/>
  <c r="H95" i="10"/>
  <c r="X95" i="10"/>
  <c r="AB95" i="9"/>
  <c r="R95" i="10"/>
  <c r="P95" i="10"/>
  <c r="AC95" i="9"/>
  <c r="AC95" i="8"/>
  <c r="K95" i="10"/>
  <c r="S95" i="10"/>
  <c r="M95" i="10"/>
  <c r="B95" i="10"/>
  <c r="J95" i="10"/>
  <c r="Z95" i="10"/>
  <c r="D95" i="10"/>
  <c r="F95" i="10"/>
  <c r="O95" i="10"/>
  <c r="U95" i="10"/>
  <c r="C95" i="10"/>
  <c r="I95" i="10"/>
  <c r="AA95" i="10"/>
  <c r="T95" i="10"/>
  <c r="N95" i="10"/>
  <c r="Q95" i="10"/>
  <c r="E95" i="10"/>
  <c r="V95" i="10"/>
  <c r="E51" i="11"/>
  <c r="L95" i="10"/>
  <c r="D51" i="11"/>
  <c r="D45" i="11"/>
  <c r="D42" i="11"/>
  <c r="D43" i="11"/>
  <c r="D47" i="11"/>
  <c r="D49" i="11"/>
  <c r="AC95" i="5"/>
  <c r="B65" i="5"/>
  <c r="D48" i="11"/>
  <c r="AB32" i="9" s="1"/>
  <c r="B65" i="9"/>
  <c r="E64" i="11"/>
  <c r="E44" i="11"/>
  <c r="AC32" i="10" s="1"/>
  <c r="E46" i="11"/>
  <c r="E48" i="11"/>
  <c r="AC32" i="9" s="1"/>
  <c r="B65" i="8"/>
  <c r="D65" i="11"/>
  <c r="B65" i="10"/>
  <c r="AB63" i="10" s="1"/>
  <c r="D46" i="11"/>
  <c r="D44" i="11"/>
  <c r="AB32" i="10" s="1"/>
  <c r="D64" i="11"/>
  <c r="E65" i="11"/>
  <c r="AC91" i="10"/>
  <c r="AC74" i="10"/>
  <c r="AC82" i="10"/>
  <c r="AC93" i="10"/>
  <c r="AC86" i="10"/>
  <c r="AC85" i="10"/>
  <c r="AC71" i="10"/>
  <c r="AC89" i="10"/>
  <c r="AC90" i="10"/>
  <c r="AC76" i="10"/>
  <c r="AC79" i="10"/>
  <c r="AC81" i="10"/>
  <c r="AC77" i="10"/>
  <c r="AC83" i="10"/>
  <c r="AC92" i="10"/>
  <c r="AC94" i="10"/>
  <c r="AC80" i="10"/>
  <c r="AC84" i="10"/>
  <c r="AC78" i="10"/>
  <c r="AC88" i="10"/>
  <c r="AC87" i="10"/>
  <c r="AC75" i="10"/>
  <c r="AC73" i="10"/>
  <c r="E47" i="11"/>
  <c r="E43" i="11"/>
  <c r="AB95" i="5"/>
  <c r="G95" i="10"/>
  <c r="AB75" i="10"/>
  <c r="AB79" i="10"/>
  <c r="AB78" i="10"/>
  <c r="AB74" i="10"/>
  <c r="AB83" i="10"/>
  <c r="AB84" i="10"/>
  <c r="AB80" i="10"/>
  <c r="AB89" i="10"/>
  <c r="AB87" i="10"/>
  <c r="AB92" i="10"/>
  <c r="AB86" i="10"/>
  <c r="AB77" i="10"/>
  <c r="AB71" i="10"/>
  <c r="AB93" i="10"/>
  <c r="AB94" i="10"/>
  <c r="AB81" i="10"/>
  <c r="AB90" i="10"/>
  <c r="AB76" i="10"/>
  <c r="AB88" i="10"/>
  <c r="AB82" i="10"/>
  <c r="AB85" i="10"/>
  <c r="AB73" i="10"/>
  <c r="AB91" i="10"/>
  <c r="AB64" i="10" l="1"/>
  <c r="AC63" i="10"/>
  <c r="AC64" i="10" s="1"/>
  <c r="V52" i="8"/>
  <c r="Y45" i="8"/>
  <c r="O57" i="8"/>
  <c r="T44" i="8"/>
  <c r="S52" i="8"/>
  <c r="H48" i="8"/>
  <c r="T46" i="8"/>
  <c r="Y56" i="8"/>
  <c r="S55" i="8"/>
  <c r="C48" i="8"/>
  <c r="T43" i="8"/>
  <c r="Q48" i="8"/>
  <c r="AA53" i="8"/>
  <c r="C44" i="8"/>
  <c r="Z58" i="8"/>
  <c r="Y44" i="8"/>
  <c r="M40" i="8"/>
  <c r="N45" i="8"/>
  <c r="G51" i="8"/>
  <c r="F41" i="8"/>
  <c r="AA50" i="8"/>
  <c r="H44" i="8"/>
  <c r="L46" i="8"/>
  <c r="I45" i="8"/>
  <c r="H46" i="8"/>
  <c r="B58" i="8"/>
  <c r="R57" i="8"/>
  <c r="L39" i="8"/>
  <c r="P52" i="8"/>
  <c r="H59" i="8"/>
  <c r="X55" i="8"/>
  <c r="S56" i="8"/>
  <c r="V43" i="8"/>
  <c r="E48" i="8"/>
  <c r="C46" i="8"/>
  <c r="P42" i="8"/>
  <c r="D52" i="8"/>
  <c r="D40" i="8"/>
  <c r="H42" i="8"/>
  <c r="X47" i="8"/>
  <c r="I54" i="8"/>
  <c r="S45" i="8"/>
  <c r="V42" i="8"/>
  <c r="R55" i="8"/>
  <c r="D58" i="8"/>
  <c r="I43" i="8"/>
  <c r="K57" i="8"/>
  <c r="F59" i="8"/>
  <c r="M48" i="8"/>
  <c r="Q59" i="8"/>
  <c r="R50" i="8"/>
  <c r="W51" i="8"/>
  <c r="R48" i="8"/>
  <c r="U55" i="8"/>
  <c r="O53" i="8"/>
  <c r="D55" i="8"/>
  <c r="F47" i="8"/>
  <c r="Q44" i="8"/>
  <c r="W43" i="8"/>
  <c r="W48" i="8"/>
  <c r="Y39" i="8"/>
  <c r="X50" i="8"/>
  <c r="E49" i="8"/>
  <c r="N39" i="8"/>
  <c r="S40" i="8"/>
  <c r="X51" i="8"/>
  <c r="E43" i="8"/>
  <c r="U59" i="8"/>
  <c r="Y48" i="8"/>
  <c r="Q58" i="8"/>
  <c r="I52" i="8"/>
  <c r="B51" i="8"/>
  <c r="E55" i="8"/>
  <c r="H55" i="8"/>
  <c r="G56" i="8"/>
  <c r="M52" i="8"/>
  <c r="T47" i="8"/>
  <c r="R59" i="8"/>
  <c r="Q57" i="8"/>
  <c r="S42" i="8"/>
  <c r="U51" i="8"/>
  <c r="R52" i="8"/>
  <c r="T52" i="8"/>
  <c r="L49" i="8"/>
  <c r="P48" i="8"/>
  <c r="F52" i="8"/>
  <c r="S59" i="8"/>
  <c r="V48" i="8"/>
  <c r="K59" i="8"/>
  <c r="E51" i="8"/>
  <c r="X44" i="8"/>
  <c r="C47" i="8"/>
  <c r="N57" i="8"/>
  <c r="V49" i="8"/>
  <c r="G40" i="8"/>
  <c r="W46" i="8"/>
  <c r="U40" i="8"/>
  <c r="B48" i="8"/>
  <c r="P39" i="8"/>
  <c r="U48" i="8"/>
  <c r="B59" i="8"/>
  <c r="E44" i="8"/>
  <c r="S47" i="8"/>
  <c r="C53" i="8"/>
  <c r="R43" i="8"/>
  <c r="M53" i="8"/>
  <c r="D54" i="8"/>
  <c r="R47" i="8"/>
  <c r="U47" i="8"/>
  <c r="T48" i="8"/>
  <c r="P57" i="8"/>
  <c r="J59" i="8"/>
  <c r="W56" i="8"/>
  <c r="P47" i="8"/>
  <c r="T42" i="8"/>
  <c r="P54" i="8"/>
  <c r="F44" i="8"/>
  <c r="O45" i="8"/>
  <c r="X57" i="8"/>
  <c r="H51" i="8"/>
  <c r="H52" i="8"/>
  <c r="M46" i="8"/>
  <c r="J58" i="8"/>
  <c r="T45" i="8"/>
  <c r="E54" i="8"/>
  <c r="F43" i="8"/>
  <c r="Y52" i="8"/>
  <c r="Z45" i="8"/>
  <c r="N49" i="8"/>
  <c r="X48" i="8"/>
  <c r="I53" i="8"/>
  <c r="S41" i="8"/>
  <c r="F56" i="8"/>
  <c r="R44" i="8"/>
  <c r="P55" i="8"/>
  <c r="S49" i="8"/>
  <c r="Z44" i="8"/>
  <c r="Q43" i="8"/>
  <c r="Z46" i="8"/>
  <c r="V56" i="8"/>
  <c r="AA41" i="8"/>
  <c r="V58" i="8"/>
  <c r="Q42" i="8"/>
  <c r="S43" i="8"/>
  <c r="J40" i="8"/>
  <c r="B52" i="8"/>
  <c r="B49" i="8"/>
  <c r="Q51" i="8"/>
  <c r="L44" i="8"/>
  <c r="O50" i="8"/>
  <c r="N52" i="8"/>
  <c r="AA52" i="8"/>
  <c r="B42" i="8"/>
  <c r="K51" i="8"/>
  <c r="J52" i="8"/>
  <c r="V44" i="8"/>
  <c r="T39" i="8"/>
  <c r="U50" i="8"/>
  <c r="K40" i="8"/>
  <c r="F48" i="8"/>
  <c r="D39" i="8"/>
  <c r="C41" i="8"/>
  <c r="J57" i="8"/>
  <c r="P49" i="8"/>
  <c r="K50" i="8"/>
  <c r="Q46" i="8"/>
  <c r="N47" i="8"/>
  <c r="G52" i="8"/>
  <c r="O43" i="8"/>
  <c r="R39" i="8"/>
  <c r="U39" i="8"/>
  <c r="U44" i="8"/>
  <c r="E40" i="8"/>
  <c r="W54" i="8"/>
  <c r="AA43" i="8"/>
  <c r="M59" i="8"/>
  <c r="F57" i="8"/>
  <c r="I39" i="8"/>
  <c r="C54" i="8"/>
  <c r="C40" i="8"/>
  <c r="O42" i="8"/>
  <c r="F53" i="8"/>
  <c r="W58" i="8"/>
  <c r="Y42" i="8"/>
  <c r="O56" i="8"/>
  <c r="O55" i="8"/>
  <c r="V55" i="8"/>
  <c r="Y46" i="8"/>
  <c r="J54" i="8"/>
  <c r="G44" i="8"/>
  <c r="N43" i="8"/>
  <c r="R53" i="8"/>
  <c r="G48" i="8"/>
  <c r="K48" i="8"/>
  <c r="N51" i="8"/>
  <c r="P59" i="8"/>
  <c r="X59" i="8"/>
  <c r="R42" i="8"/>
  <c r="D47" i="8"/>
  <c r="AA46" i="8"/>
  <c r="T59" i="8"/>
  <c r="Y57" i="8"/>
  <c r="E52" i="8"/>
  <c r="S50" i="8"/>
  <c r="X45" i="8"/>
  <c r="W47" i="8"/>
  <c r="D42" i="8"/>
  <c r="X56" i="8"/>
  <c r="M44" i="8"/>
  <c r="B40" i="8"/>
  <c r="AA57" i="8"/>
  <c r="M54" i="8"/>
  <c r="AA54" i="8"/>
  <c r="H58" i="8"/>
  <c r="H54" i="8"/>
  <c r="B57" i="8"/>
  <c r="J49" i="8"/>
  <c r="N58" i="8"/>
  <c r="D53" i="8"/>
  <c r="G57" i="8"/>
  <c r="E46" i="8"/>
  <c r="AA44" i="8"/>
  <c r="N41" i="8"/>
  <c r="T58" i="8"/>
  <c r="H40" i="8"/>
  <c r="H43" i="8"/>
  <c r="H53" i="8"/>
  <c r="T40" i="8"/>
  <c r="X46" i="8"/>
  <c r="L55" i="8"/>
  <c r="AA42" i="8"/>
  <c r="Z52" i="8"/>
  <c r="AA40" i="8"/>
  <c r="K46" i="8"/>
  <c r="G39" i="8"/>
  <c r="G53" i="8"/>
  <c r="V54" i="8"/>
  <c r="H47" i="8"/>
  <c r="P41" i="8"/>
  <c r="U43" i="8"/>
  <c r="B54" i="8"/>
  <c r="M50" i="8"/>
  <c r="AA45" i="8"/>
  <c r="C57" i="8"/>
  <c r="V53" i="8"/>
  <c r="L57" i="8"/>
  <c r="E56" i="8"/>
  <c r="J46" i="8"/>
  <c r="J45" i="8"/>
  <c r="K55" i="8"/>
  <c r="P58" i="8"/>
  <c r="J48" i="8"/>
  <c r="K58" i="8"/>
  <c r="I56" i="8"/>
  <c r="E59" i="8"/>
  <c r="U52" i="8"/>
  <c r="Y55" i="8"/>
  <c r="L51" i="8"/>
  <c r="C43" i="8"/>
  <c r="L58" i="8"/>
  <c r="M49" i="8"/>
  <c r="J41" i="8"/>
  <c r="F40" i="8"/>
  <c r="I48" i="8"/>
  <c r="L50" i="8"/>
  <c r="Y47" i="8"/>
  <c r="F45" i="8"/>
  <c r="O51" i="8"/>
  <c r="J56" i="8"/>
  <c r="G46" i="8"/>
  <c r="R56" i="8"/>
  <c r="B44" i="8"/>
  <c r="X58" i="8"/>
  <c r="L43" i="8"/>
  <c r="Y50" i="8"/>
  <c r="T51" i="8"/>
  <c r="T56" i="8"/>
  <c r="I51" i="8"/>
  <c r="K44" i="8"/>
  <c r="Z49" i="8"/>
  <c r="B53" i="8"/>
  <c r="D56" i="8"/>
  <c r="Q41" i="8"/>
  <c r="O52" i="8"/>
  <c r="O46" i="8"/>
  <c r="D44" i="8"/>
  <c r="G59" i="8"/>
  <c r="B45" i="8"/>
  <c r="B56" i="8"/>
  <c r="K52" i="8"/>
  <c r="V51" i="8"/>
  <c r="AA58" i="8"/>
  <c r="P50" i="8"/>
  <c r="L56" i="8"/>
  <c r="S51" i="8"/>
  <c r="G47" i="8"/>
  <c r="M39" i="8"/>
  <c r="X41" i="8"/>
  <c r="T54" i="8"/>
  <c r="V45" i="8"/>
  <c r="Q53" i="8"/>
  <c r="K41" i="8"/>
  <c r="E45" i="8"/>
  <c r="C52" i="8"/>
  <c r="S48" i="8"/>
  <c r="Z54" i="8"/>
  <c r="D51" i="8"/>
  <c r="U56" i="8"/>
  <c r="O59" i="8"/>
  <c r="O39" i="8"/>
  <c r="X49" i="8"/>
  <c r="L42" i="8"/>
  <c r="W55" i="8"/>
  <c r="M41" i="8"/>
  <c r="Z50" i="8"/>
  <c r="AA56" i="8"/>
  <c r="B55" i="8"/>
  <c r="N55" i="8"/>
  <c r="S54" i="8"/>
  <c r="G45" i="8"/>
  <c r="Z47" i="8"/>
  <c r="S44" i="8"/>
  <c r="X40" i="8"/>
  <c r="G42" i="8"/>
  <c r="Y49" i="8"/>
  <c r="Q49" i="8"/>
  <c r="AA59" i="8"/>
  <c r="K39" i="8"/>
  <c r="N50" i="8"/>
  <c r="T49" i="8"/>
  <c r="Y54" i="8"/>
  <c r="W40" i="8"/>
  <c r="Q54" i="8"/>
  <c r="W52" i="8"/>
  <c r="H45" i="8"/>
  <c r="H39" i="8"/>
  <c r="N56" i="8"/>
  <c r="P40" i="8"/>
  <c r="U49" i="8"/>
  <c r="R45" i="8"/>
  <c r="V47" i="8"/>
  <c r="H57" i="8"/>
  <c r="Z51" i="8"/>
  <c r="E53" i="8"/>
  <c r="Y41" i="8"/>
  <c r="M51" i="8"/>
  <c r="N54" i="8"/>
  <c r="D43" i="8"/>
  <c r="L45" i="8"/>
  <c r="K54" i="8"/>
  <c r="B47" i="8"/>
  <c r="Q47" i="8"/>
  <c r="L53" i="8"/>
  <c r="K45" i="8"/>
  <c r="Z55" i="8"/>
  <c r="H50" i="8"/>
  <c r="R40" i="8"/>
  <c r="D45" i="8"/>
  <c r="J42" i="8"/>
  <c r="O41" i="8"/>
  <c r="I40" i="8"/>
  <c r="AA47" i="8"/>
  <c r="S53" i="8"/>
  <c r="K47" i="8"/>
  <c r="H56" i="8"/>
  <c r="I42" i="8"/>
  <c r="L40" i="8"/>
  <c r="V57" i="8"/>
  <c r="P43" i="8"/>
  <c r="I47" i="8"/>
  <c r="G50" i="8"/>
  <c r="M43" i="8"/>
  <c r="R58" i="8"/>
  <c r="P51" i="8"/>
  <c r="I57" i="8"/>
  <c r="K53" i="8"/>
  <c r="I44" i="8"/>
  <c r="Q50" i="8"/>
  <c r="J39" i="8"/>
  <c r="S57" i="8"/>
  <c r="Z59" i="8"/>
  <c r="I50" i="8"/>
  <c r="I46" i="8"/>
  <c r="J50" i="8"/>
  <c r="J55" i="8"/>
  <c r="U53" i="8"/>
  <c r="L52" i="8"/>
  <c r="M47" i="8"/>
  <c r="R41" i="8"/>
  <c r="N42" i="8"/>
  <c r="Z53" i="8"/>
  <c r="S58" i="8"/>
  <c r="S46" i="8"/>
  <c r="F55" i="8"/>
  <c r="C45" i="8"/>
  <c r="W59" i="8"/>
  <c r="B39" i="8"/>
  <c r="Z41" i="8"/>
  <c r="I41" i="8"/>
  <c r="T41" i="8"/>
  <c r="Q55" i="8"/>
  <c r="O40" i="8"/>
  <c r="K43" i="8"/>
  <c r="U42" i="8"/>
  <c r="U58" i="8"/>
  <c r="Y43" i="8"/>
  <c r="I59" i="8"/>
  <c r="F42" i="8"/>
  <c r="M58" i="8"/>
  <c r="J51" i="8"/>
  <c r="G54" i="8"/>
  <c r="F51" i="8"/>
  <c r="P46" i="8"/>
  <c r="V40" i="8"/>
  <c r="M42" i="8"/>
  <c r="F50" i="8"/>
  <c r="W42" i="8"/>
  <c r="Q39" i="8"/>
  <c r="AA39" i="8"/>
  <c r="X54" i="8"/>
  <c r="L47" i="8"/>
  <c r="W44" i="8"/>
  <c r="J44" i="8"/>
  <c r="Y58" i="8"/>
  <c r="C49" i="8"/>
  <c r="V39" i="8"/>
  <c r="P53" i="8"/>
  <c r="C56" i="8"/>
  <c r="W49" i="8"/>
  <c r="Q52" i="8"/>
  <c r="E41" i="8"/>
  <c r="B43" i="8"/>
  <c r="B46" i="8"/>
  <c r="E58" i="8"/>
  <c r="Y51" i="8"/>
  <c r="Y40" i="8"/>
  <c r="Q56" i="8"/>
  <c r="D49" i="8"/>
  <c r="Z42" i="8"/>
  <c r="D46" i="8"/>
  <c r="F39" i="8"/>
  <c r="N44" i="8"/>
  <c r="C39" i="8"/>
  <c r="E50" i="8"/>
  <c r="X39" i="8"/>
  <c r="W39" i="8"/>
  <c r="C50" i="8"/>
  <c r="U45" i="8"/>
  <c r="D48" i="8"/>
  <c r="L54" i="8"/>
  <c r="H49" i="8"/>
  <c r="X52" i="8"/>
  <c r="R46" i="8"/>
  <c r="J53" i="8"/>
  <c r="M45" i="8"/>
  <c r="R54" i="8"/>
  <c r="X42" i="8"/>
  <c r="Q45" i="8"/>
  <c r="W45" i="8"/>
  <c r="K56" i="8"/>
  <c r="D41" i="8"/>
  <c r="M56" i="8"/>
  <c r="Z39" i="8"/>
  <c r="AA55" i="8"/>
  <c r="O47" i="8"/>
  <c r="N48" i="8"/>
  <c r="M57" i="8"/>
  <c r="X53" i="8"/>
  <c r="P56" i="8"/>
  <c r="C55" i="8"/>
  <c r="O58" i="8"/>
  <c r="T55" i="8"/>
  <c r="R49" i="8"/>
  <c r="I58" i="8"/>
  <c r="Y59" i="8"/>
  <c r="G55" i="8"/>
  <c r="AA48" i="8"/>
  <c r="W50" i="8"/>
  <c r="D50" i="8"/>
  <c r="N46" i="8"/>
  <c r="P45" i="8"/>
  <c r="Q40" i="8"/>
  <c r="V50" i="8"/>
  <c r="I55" i="8"/>
  <c r="U57" i="8"/>
  <c r="X43" i="8"/>
  <c r="I49" i="8"/>
  <c r="Z48" i="8"/>
  <c r="Z57" i="8"/>
  <c r="V46" i="8"/>
  <c r="U46" i="8"/>
  <c r="O48" i="8"/>
  <c r="E42" i="8"/>
  <c r="U41" i="8"/>
  <c r="S39" i="8"/>
  <c r="G58" i="8"/>
  <c r="O44" i="8"/>
  <c r="T50" i="8"/>
  <c r="F58" i="8"/>
  <c r="G43" i="8"/>
  <c r="B41" i="8"/>
  <c r="F49" i="8"/>
  <c r="C58" i="8"/>
  <c r="W57" i="8"/>
  <c r="E57" i="8"/>
  <c r="L48" i="8"/>
  <c r="B50" i="8"/>
  <c r="Z43" i="8"/>
  <c r="Z40" i="8"/>
  <c r="AA51" i="8"/>
  <c r="C59" i="8"/>
  <c r="V59" i="8"/>
  <c r="AA49" i="8"/>
  <c r="V41" i="8"/>
  <c r="U54" i="8"/>
  <c r="J47" i="8"/>
  <c r="P44" i="8"/>
  <c r="M55" i="8"/>
  <c r="Z56" i="8"/>
  <c r="L59" i="8"/>
  <c r="E39" i="8"/>
  <c r="O54" i="8"/>
  <c r="Y53" i="8"/>
  <c r="N40" i="8"/>
  <c r="O49" i="8"/>
  <c r="D57" i="8"/>
  <c r="K42" i="8"/>
  <c r="T53" i="8"/>
  <c r="K49" i="8"/>
  <c r="T57" i="8"/>
  <c r="C42" i="8"/>
  <c r="W41" i="8"/>
  <c r="W53" i="8"/>
  <c r="N59" i="8"/>
  <c r="R51" i="8"/>
  <c r="D59" i="8"/>
  <c r="F46" i="8"/>
  <c r="H41" i="8"/>
  <c r="C51" i="8"/>
  <c r="G49" i="8"/>
  <c r="J43" i="8"/>
  <c r="L41" i="8"/>
  <c r="N53" i="8"/>
  <c r="G41" i="8"/>
  <c r="E47" i="8"/>
  <c r="F54" i="8"/>
  <c r="R45" i="5"/>
  <c r="H42" i="5"/>
  <c r="O59" i="5"/>
  <c r="B41" i="5"/>
  <c r="I59" i="5"/>
  <c r="U52" i="5"/>
  <c r="F43" i="5"/>
  <c r="Y40" i="5"/>
  <c r="O41" i="5"/>
  <c r="X46" i="5"/>
  <c r="S47" i="5"/>
  <c r="U54" i="5"/>
  <c r="H57" i="5"/>
  <c r="K40" i="5"/>
  <c r="Q60" i="5"/>
  <c r="C57" i="5"/>
  <c r="V56" i="5"/>
  <c r="O55" i="5"/>
  <c r="AA43" i="5"/>
  <c r="B49" i="5"/>
  <c r="K54" i="5"/>
  <c r="C45" i="5"/>
  <c r="O49" i="5"/>
  <c r="H51" i="5"/>
  <c r="Z55" i="5"/>
  <c r="K60" i="5"/>
  <c r="B55" i="5"/>
  <c r="K45" i="5"/>
  <c r="P53" i="5"/>
  <c r="G55" i="5"/>
  <c r="Y52" i="5"/>
  <c r="L43" i="5"/>
  <c r="F56" i="5"/>
  <c r="T58" i="5"/>
  <c r="V53" i="5"/>
  <c r="T46" i="5"/>
  <c r="L46" i="5"/>
  <c r="S59" i="5"/>
  <c r="W43" i="5"/>
  <c r="C42" i="5"/>
  <c r="W45" i="5"/>
  <c r="H60" i="5"/>
  <c r="S60" i="5"/>
  <c r="N48" i="5"/>
  <c r="S46" i="5"/>
  <c r="E59" i="5"/>
  <c r="M45" i="5"/>
  <c r="Z56" i="5"/>
  <c r="T43" i="5"/>
  <c r="V43" i="5"/>
  <c r="D41" i="5"/>
  <c r="I40" i="5"/>
  <c r="T47" i="5"/>
  <c r="E56" i="5"/>
  <c r="H43" i="5"/>
  <c r="Y57" i="5"/>
  <c r="M43" i="5"/>
  <c r="Y46" i="5"/>
  <c r="K55" i="5"/>
  <c r="Y51" i="5"/>
  <c r="Q43" i="5"/>
  <c r="G58" i="5"/>
  <c r="W58" i="5"/>
  <c r="B48" i="5"/>
  <c r="S49" i="5"/>
  <c r="L51" i="5"/>
  <c r="J44" i="5"/>
  <c r="J59" i="5"/>
  <c r="H44" i="5"/>
  <c r="Q59" i="5"/>
  <c r="U57" i="5"/>
  <c r="N52" i="5"/>
  <c r="Z47" i="5"/>
  <c r="S57" i="5"/>
  <c r="K59" i="5"/>
  <c r="N42" i="5"/>
  <c r="R44" i="5"/>
  <c r="Y44" i="5"/>
  <c r="AA42" i="5"/>
  <c r="W51" i="5"/>
  <c r="C49" i="5"/>
  <c r="E54" i="5"/>
  <c r="M40" i="5"/>
  <c r="W54" i="5"/>
  <c r="Y49" i="5"/>
  <c r="U42" i="5"/>
  <c r="L49" i="5"/>
  <c r="R57" i="5"/>
  <c r="H46" i="5"/>
  <c r="R46" i="5"/>
  <c r="K46" i="5"/>
  <c r="T50" i="5"/>
  <c r="X40" i="5"/>
  <c r="W57" i="5"/>
  <c r="U44" i="5"/>
  <c r="F50" i="5"/>
  <c r="G47" i="5"/>
  <c r="B54" i="5"/>
  <c r="Q51" i="5"/>
  <c r="D46" i="5"/>
  <c r="H55" i="5"/>
  <c r="H52" i="5"/>
  <c r="M58" i="5"/>
  <c r="X45" i="5"/>
  <c r="Y47" i="5"/>
  <c r="C40" i="5"/>
  <c r="N40" i="5"/>
  <c r="L57" i="5"/>
  <c r="X59" i="5"/>
  <c r="L42" i="5"/>
  <c r="I43" i="5"/>
  <c r="N55" i="5"/>
  <c r="K49" i="5"/>
  <c r="M52" i="5"/>
  <c r="B47" i="5"/>
  <c r="E60" i="5"/>
  <c r="I55" i="5"/>
  <c r="H49" i="5"/>
  <c r="B60" i="5"/>
  <c r="L44" i="5"/>
  <c r="E46" i="5"/>
  <c r="R48" i="5"/>
  <c r="M42" i="5"/>
  <c r="AA47" i="5"/>
  <c r="G48" i="5"/>
  <c r="I53" i="5"/>
  <c r="C54" i="5"/>
  <c r="O46" i="5"/>
  <c r="Z54" i="5"/>
  <c r="E57" i="5"/>
  <c r="S41" i="5"/>
  <c r="D47" i="5"/>
  <c r="P49" i="5"/>
  <c r="C55" i="5"/>
  <c r="G43" i="5"/>
  <c r="E47" i="5"/>
  <c r="G51" i="5"/>
  <c r="M49" i="5"/>
  <c r="F59" i="5"/>
  <c r="F47" i="5"/>
  <c r="Z60" i="5"/>
  <c r="S58" i="5"/>
  <c r="AA46" i="5"/>
  <c r="S44" i="5"/>
  <c r="N57" i="5"/>
  <c r="N58" i="5"/>
  <c r="B44" i="5"/>
  <c r="J58" i="5"/>
  <c r="U43" i="5"/>
  <c r="F53" i="5"/>
  <c r="Q40" i="5"/>
  <c r="V60" i="5"/>
  <c r="J53" i="5"/>
  <c r="Y50" i="5"/>
  <c r="H40" i="5"/>
  <c r="E51" i="5"/>
  <c r="P58" i="5"/>
  <c r="W40" i="5"/>
  <c r="W56" i="5"/>
  <c r="O52" i="5"/>
  <c r="U47" i="5"/>
  <c r="U51" i="5"/>
  <c r="C47" i="5"/>
  <c r="O60" i="5"/>
  <c r="M44" i="5"/>
  <c r="J48" i="5"/>
  <c r="K43" i="5"/>
  <c r="T42" i="5"/>
  <c r="G60" i="5"/>
  <c r="P43" i="5"/>
  <c r="X42" i="5"/>
  <c r="Q58" i="5"/>
  <c r="H58" i="5"/>
  <c r="I48" i="5"/>
  <c r="L55" i="5"/>
  <c r="C43" i="5"/>
  <c r="B45" i="5"/>
  <c r="X43" i="5"/>
  <c r="D44" i="5"/>
  <c r="H41" i="5"/>
  <c r="V58" i="5"/>
  <c r="X41" i="5"/>
  <c r="K47" i="5"/>
  <c r="X50" i="5"/>
  <c r="F51" i="5"/>
  <c r="H47" i="5"/>
  <c r="P55" i="5"/>
  <c r="V50" i="5"/>
  <c r="G53" i="5"/>
  <c r="U49" i="5"/>
  <c r="D55" i="5"/>
  <c r="I42" i="5"/>
  <c r="G46" i="5"/>
  <c r="W55" i="5"/>
  <c r="U53" i="5"/>
  <c r="Y59" i="5"/>
  <c r="O56" i="5"/>
  <c r="AA60" i="5"/>
  <c r="L52" i="5"/>
  <c r="Q42" i="5"/>
  <c r="T49" i="5"/>
  <c r="T60" i="5"/>
  <c r="L53" i="5"/>
  <c r="N46" i="5"/>
  <c r="R56" i="5"/>
  <c r="P54" i="5"/>
  <c r="H50" i="5"/>
  <c r="N50" i="5"/>
  <c r="Q44" i="5"/>
  <c r="F57" i="5"/>
  <c r="K50" i="5"/>
  <c r="S45" i="5"/>
  <c r="O50" i="5"/>
  <c r="K42" i="5"/>
  <c r="C44" i="5"/>
  <c r="X51" i="5"/>
  <c r="Q52" i="5"/>
  <c r="N41" i="5"/>
  <c r="P47" i="5"/>
  <c r="Q55" i="5"/>
  <c r="C53" i="5"/>
  <c r="M46" i="5"/>
  <c r="S54" i="5"/>
  <c r="L50" i="5"/>
  <c r="V40" i="5"/>
  <c r="Y56" i="5"/>
  <c r="I60" i="5"/>
  <c r="F54" i="5"/>
  <c r="M60" i="5"/>
  <c r="P51" i="5"/>
  <c r="T54" i="5"/>
  <c r="K44" i="5"/>
  <c r="F46" i="5"/>
  <c r="I56" i="5"/>
  <c r="Q47" i="5"/>
  <c r="H48" i="5"/>
  <c r="R43" i="5"/>
  <c r="B53" i="5"/>
  <c r="P50" i="5"/>
  <c r="V54" i="5"/>
  <c r="S52" i="5"/>
  <c r="V57" i="5"/>
  <c r="F42" i="5"/>
  <c r="F58" i="5"/>
  <c r="J43" i="5"/>
  <c r="O57" i="5"/>
  <c r="J42" i="5"/>
  <c r="P48" i="5"/>
  <c r="C52" i="5"/>
  <c r="Z48" i="5"/>
  <c r="B56" i="5"/>
  <c r="S40" i="5"/>
  <c r="N43" i="5"/>
  <c r="X49" i="5"/>
  <c r="T53" i="5"/>
  <c r="B50" i="5"/>
  <c r="R60" i="5"/>
  <c r="V55" i="5"/>
  <c r="T55" i="5"/>
  <c r="M56" i="5"/>
  <c r="AA40" i="5"/>
  <c r="P44" i="5"/>
  <c r="R47" i="5"/>
  <c r="E41" i="5"/>
  <c r="Q56" i="5"/>
  <c r="U56" i="5"/>
  <c r="S42" i="5"/>
  <c r="W59" i="5"/>
  <c r="N53" i="5"/>
  <c r="N44" i="5"/>
  <c r="J60" i="5"/>
  <c r="B58" i="5"/>
  <c r="L56" i="5"/>
  <c r="G56" i="5"/>
  <c r="W53" i="5"/>
  <c r="G41" i="5"/>
  <c r="S51" i="5"/>
  <c r="E49" i="5"/>
  <c r="P41" i="5"/>
  <c r="O54" i="5"/>
  <c r="E48" i="5"/>
  <c r="L60" i="5"/>
  <c r="O43" i="5"/>
  <c r="T48" i="5"/>
  <c r="W52" i="5"/>
  <c r="S53" i="5"/>
  <c r="AA55" i="5"/>
  <c r="W42" i="5"/>
  <c r="E44" i="5"/>
  <c r="J49" i="5"/>
  <c r="W48" i="5"/>
  <c r="Z57" i="5"/>
  <c r="D56" i="5"/>
  <c r="E43" i="5"/>
  <c r="P60" i="5"/>
  <c r="K51" i="5"/>
  <c r="Z41" i="5"/>
  <c r="V46" i="5"/>
  <c r="Q46" i="5"/>
  <c r="I49" i="5"/>
  <c r="AA57" i="5"/>
  <c r="V45" i="5"/>
  <c r="F48" i="5"/>
  <c r="I45" i="5"/>
  <c r="R51" i="5"/>
  <c r="O53" i="5"/>
  <c r="U46" i="5"/>
  <c r="C60" i="5"/>
  <c r="AA59" i="5"/>
  <c r="P45" i="5"/>
  <c r="B51" i="5"/>
  <c r="E53" i="5"/>
  <c r="M55" i="5"/>
  <c r="I51" i="5"/>
  <c r="AA54" i="5"/>
  <c r="P42" i="5"/>
  <c r="AA45" i="5"/>
  <c r="T40" i="5"/>
  <c r="X44" i="5"/>
  <c r="AA52" i="5"/>
  <c r="W47" i="5"/>
  <c r="D58" i="5"/>
  <c r="U55" i="5"/>
  <c r="W44" i="5"/>
  <c r="Z46" i="5"/>
  <c r="Y58" i="5"/>
  <c r="Q45" i="5"/>
  <c r="V52" i="5"/>
  <c r="S56" i="5"/>
  <c r="R58" i="5"/>
  <c r="Z58" i="5"/>
  <c r="U60" i="5"/>
  <c r="Y60" i="5"/>
  <c r="J51" i="5"/>
  <c r="T45" i="5"/>
  <c r="R53" i="5"/>
  <c r="E42" i="5"/>
  <c r="M57" i="5"/>
  <c r="Q41" i="5"/>
  <c r="I57" i="5"/>
  <c r="F60" i="5"/>
  <c r="K52" i="5"/>
  <c r="S50" i="5"/>
  <c r="X58" i="5"/>
  <c r="X55" i="5"/>
  <c r="W50" i="5"/>
  <c r="C56" i="5"/>
  <c r="I50" i="5"/>
  <c r="O40" i="5"/>
  <c r="M47" i="5"/>
  <c r="AA49" i="5"/>
  <c r="P46" i="5"/>
  <c r="F49" i="5"/>
  <c r="G44" i="5"/>
  <c r="R42" i="5"/>
  <c r="B42" i="5"/>
  <c r="AA50" i="5"/>
  <c r="AA51" i="5"/>
  <c r="N51" i="5"/>
  <c r="B40" i="5"/>
  <c r="V59" i="5"/>
  <c r="F52" i="5"/>
  <c r="P52" i="5"/>
  <c r="N54" i="5"/>
  <c r="U58" i="5"/>
  <c r="P57" i="5"/>
  <c r="V51" i="5"/>
  <c r="P56" i="5"/>
  <c r="N45" i="5"/>
  <c r="AA58" i="5"/>
  <c r="G45" i="5"/>
  <c r="N56" i="5"/>
  <c r="D49" i="5"/>
  <c r="L48" i="5"/>
  <c r="E58" i="5"/>
  <c r="Z52" i="5"/>
  <c r="Y42" i="5"/>
  <c r="X52" i="5"/>
  <c r="AA48" i="5"/>
  <c r="D54" i="5"/>
  <c r="AA56" i="5"/>
  <c r="Z49" i="5"/>
  <c r="J50" i="5"/>
  <c r="B46" i="5"/>
  <c r="E45" i="5"/>
  <c r="C46" i="5"/>
  <c r="T57" i="5"/>
  <c r="E40" i="5"/>
  <c r="B59" i="5"/>
  <c r="C59" i="5"/>
  <c r="Z59" i="5"/>
  <c r="B57" i="5"/>
  <c r="R52" i="5"/>
  <c r="H45" i="5"/>
  <c r="X47" i="5"/>
  <c r="R41" i="5"/>
  <c r="L59" i="5"/>
  <c r="I44" i="5"/>
  <c r="I46" i="5"/>
  <c r="O42" i="5"/>
  <c r="D45" i="5"/>
  <c r="X56" i="5"/>
  <c r="S43" i="5"/>
  <c r="M48" i="5"/>
  <c r="T59" i="5"/>
  <c r="V47" i="5"/>
  <c r="D51" i="5"/>
  <c r="M50" i="5"/>
  <c r="D53" i="5"/>
  <c r="D42" i="5"/>
  <c r="W60" i="5"/>
  <c r="P59" i="5"/>
  <c r="J41" i="5"/>
  <c r="B52" i="5"/>
  <c r="O44" i="5"/>
  <c r="Z51" i="5"/>
  <c r="U59" i="5"/>
  <c r="G54" i="5"/>
  <c r="R55" i="5"/>
  <c r="Z53" i="5"/>
  <c r="G42" i="5"/>
  <c r="X53" i="5"/>
  <c r="X57" i="5"/>
  <c r="O51" i="5"/>
  <c r="V41" i="5"/>
  <c r="H54" i="5"/>
  <c r="AA53" i="5"/>
  <c r="E50" i="5"/>
  <c r="V42" i="5"/>
  <c r="Z43" i="5"/>
  <c r="Z50" i="5"/>
  <c r="C41" i="5"/>
  <c r="F40" i="5"/>
  <c r="P40" i="5"/>
  <c r="S48" i="5"/>
  <c r="D60" i="5"/>
  <c r="O47" i="5"/>
  <c r="F55" i="5"/>
  <c r="D57" i="5"/>
  <c r="O58" i="5"/>
  <c r="X60" i="5"/>
  <c r="V49" i="5"/>
  <c r="J46" i="5"/>
  <c r="D59" i="5"/>
  <c r="U41" i="5"/>
  <c r="Y53" i="5"/>
  <c r="Q57" i="5"/>
  <c r="K53" i="5"/>
  <c r="M51" i="5"/>
  <c r="Z40" i="5"/>
  <c r="V48" i="5"/>
  <c r="J47" i="5"/>
  <c r="V44" i="5"/>
  <c r="M41" i="5"/>
  <c r="M54" i="5"/>
  <c r="W41" i="5"/>
  <c r="U48" i="5"/>
  <c r="G49" i="5"/>
  <c r="Z42" i="5"/>
  <c r="J40" i="5"/>
  <c r="G59" i="5"/>
  <c r="J54" i="5"/>
  <c r="X48" i="5"/>
  <c r="G50" i="5"/>
  <c r="R49" i="5"/>
  <c r="Q53" i="5"/>
  <c r="K56" i="5"/>
  <c r="T44" i="5"/>
  <c r="D50" i="5"/>
  <c r="Q48" i="5"/>
  <c r="T51" i="5"/>
  <c r="M59" i="5"/>
  <c r="Y54" i="5"/>
  <c r="L54" i="5"/>
  <c r="N47" i="5"/>
  <c r="E55" i="5"/>
  <c r="W46" i="5"/>
  <c r="L41" i="5"/>
  <c r="E52" i="5"/>
  <c r="Y45" i="5"/>
  <c r="J56" i="5"/>
  <c r="I41" i="5"/>
  <c r="N49" i="5"/>
  <c r="L45" i="5"/>
  <c r="J52" i="5"/>
  <c r="Y43" i="5"/>
  <c r="J55" i="5"/>
  <c r="D48" i="5"/>
  <c r="Y48" i="5"/>
  <c r="D52" i="5"/>
  <c r="Z44" i="5"/>
  <c r="K57" i="5"/>
  <c r="H59" i="5"/>
  <c r="R40" i="5"/>
  <c r="R59" i="5"/>
  <c r="K41" i="5"/>
  <c r="K48" i="5"/>
  <c r="C58" i="5"/>
  <c r="L47" i="5"/>
  <c r="T52" i="5"/>
  <c r="U50" i="5"/>
  <c r="O48" i="5"/>
  <c r="I54" i="5"/>
  <c r="F41" i="5"/>
  <c r="S55" i="5"/>
  <c r="B43" i="5"/>
  <c r="D40" i="5"/>
  <c r="W49" i="5"/>
  <c r="J45" i="5"/>
  <c r="N59" i="5"/>
  <c r="AA41" i="5"/>
  <c r="I47" i="5"/>
  <c r="M53" i="5"/>
  <c r="I58" i="5"/>
  <c r="C48" i="5"/>
  <c r="D43" i="5"/>
  <c r="Y41" i="5"/>
  <c r="X54" i="5"/>
  <c r="G52" i="5"/>
  <c r="T56" i="5"/>
  <c r="K58" i="5"/>
  <c r="F44" i="5"/>
  <c r="N60" i="5"/>
  <c r="Z45" i="5"/>
  <c r="R54" i="5"/>
  <c r="L58" i="5"/>
  <c r="J57" i="5"/>
  <c r="L40" i="5"/>
  <c r="Q50" i="5"/>
  <c r="G57" i="5"/>
  <c r="F45" i="5"/>
  <c r="U45" i="5"/>
  <c r="Y55" i="5"/>
  <c r="Q54" i="5"/>
  <c r="U40" i="5"/>
  <c r="R50" i="5"/>
  <c r="AA44" i="5"/>
  <c r="Q49" i="5"/>
  <c r="T41" i="5"/>
  <c r="C50" i="5"/>
  <c r="I52" i="5"/>
  <c r="H56" i="5"/>
  <c r="C51" i="5"/>
  <c r="O45" i="5"/>
  <c r="H53" i="5"/>
  <c r="G40" i="5"/>
  <c r="AB63" i="5"/>
  <c r="AB64" i="5" s="1"/>
  <c r="AC63" i="5"/>
  <c r="AC64" i="5" s="1"/>
  <c r="D52" i="11"/>
  <c r="D53" i="11" s="1"/>
  <c r="AC32" i="8"/>
  <c r="E50" i="11"/>
  <c r="R58" i="9"/>
  <c r="U59" i="9"/>
  <c r="D58" i="9"/>
  <c r="M56" i="9"/>
  <c r="O55" i="9"/>
  <c r="S53" i="9"/>
  <c r="U52" i="9"/>
  <c r="B59" i="9"/>
  <c r="D56" i="9"/>
  <c r="N54" i="9"/>
  <c r="R52" i="9"/>
  <c r="R51" i="9"/>
  <c r="T50" i="9"/>
  <c r="T48" i="9"/>
  <c r="V47" i="9"/>
  <c r="N58" i="9"/>
  <c r="O59" i="9"/>
  <c r="Y57" i="9"/>
  <c r="I56" i="9"/>
  <c r="K55" i="9"/>
  <c r="O53" i="9"/>
  <c r="Q52" i="9"/>
  <c r="G58" i="9"/>
  <c r="Y55" i="9"/>
  <c r="H54" i="9"/>
  <c r="L52" i="9"/>
  <c r="N51" i="9"/>
  <c r="P50" i="9"/>
  <c r="P48" i="9"/>
  <c r="R47" i="9"/>
  <c r="T46" i="9"/>
  <c r="T44" i="9"/>
  <c r="V43" i="9"/>
  <c r="X42" i="9"/>
  <c r="X40" i="9"/>
  <c r="Z39" i="9"/>
  <c r="B39" i="9"/>
  <c r="K58" i="9"/>
  <c r="B56" i="9"/>
  <c r="P54" i="9"/>
  <c r="Z52" i="9"/>
  <c r="V50" i="9"/>
  <c r="X49" i="9"/>
  <c r="Z48" i="9"/>
  <c r="B48" i="9"/>
  <c r="F46" i="9"/>
  <c r="H45" i="9"/>
  <c r="J44" i="9"/>
  <c r="N42" i="9"/>
  <c r="P41" i="9"/>
  <c r="R40" i="9"/>
  <c r="C59" i="9"/>
  <c r="E55" i="9"/>
  <c r="AA51" i="9"/>
  <c r="G49" i="9"/>
  <c r="K47" i="9"/>
  <c r="Q44" i="9"/>
  <c r="W41" i="9"/>
  <c r="AA39" i="9"/>
  <c r="H58" i="9"/>
  <c r="O54" i="9"/>
  <c r="E51" i="9"/>
  <c r="M47" i="9"/>
  <c r="U43" i="9"/>
  <c r="M40" i="9"/>
  <c r="Q56" i="9"/>
  <c r="W51" i="9"/>
  <c r="E48" i="9"/>
  <c r="I45" i="9"/>
  <c r="AA41" i="9"/>
  <c r="E39" i="9"/>
  <c r="AA52" i="9"/>
  <c r="Y47" i="9"/>
  <c r="AA42" i="9"/>
  <c r="F57" i="9"/>
  <c r="Y50" i="9"/>
  <c r="AA45" i="9"/>
  <c r="C41" i="9"/>
  <c r="R54" i="9"/>
  <c r="E49" i="9"/>
  <c r="G44" i="9"/>
  <c r="I39" i="9"/>
  <c r="W39" i="9"/>
  <c r="J55" i="9"/>
  <c r="G47" i="9"/>
  <c r="X59" i="9"/>
  <c r="N57" i="9"/>
  <c r="K40" i="9"/>
  <c r="X51" i="9"/>
  <c r="Z45" i="9"/>
  <c r="J58" i="9"/>
  <c r="T58" i="9"/>
  <c r="E56" i="9"/>
  <c r="AA53" i="9"/>
  <c r="M52" i="9"/>
  <c r="P56" i="9"/>
  <c r="C54" i="9"/>
  <c r="Z51" i="9"/>
  <c r="L50" i="9"/>
  <c r="D48" i="9"/>
  <c r="X46" i="9"/>
  <c r="P44" i="9"/>
  <c r="N43" i="9"/>
  <c r="L42" i="9"/>
  <c r="H40" i="9"/>
  <c r="F39" i="9"/>
  <c r="C58" i="9"/>
  <c r="Q55" i="9"/>
  <c r="U53" i="9"/>
  <c r="B52" i="9"/>
  <c r="B50" i="9"/>
  <c r="V48" i="9"/>
  <c r="V46" i="9"/>
  <c r="T45" i="9"/>
  <c r="R44" i="9"/>
  <c r="R42" i="9"/>
  <c r="L41" i="9"/>
  <c r="J40" i="9"/>
  <c r="M57" i="9"/>
  <c r="D53" i="9"/>
  <c r="O49" i="9"/>
  <c r="C47" i="9"/>
  <c r="AA43" i="9"/>
  <c r="Y40" i="9"/>
  <c r="V59" i="9"/>
  <c r="B55" i="9"/>
  <c r="S50" i="9"/>
  <c r="G46" i="9"/>
  <c r="C42" i="9"/>
  <c r="N59" i="9"/>
  <c r="V52" i="9"/>
  <c r="U47" i="9"/>
  <c r="Q43" i="9"/>
  <c r="U40" i="9"/>
  <c r="H55" i="9"/>
  <c r="U48" i="9"/>
  <c r="G42" i="9"/>
  <c r="F58" i="9"/>
  <c r="O58" i="9"/>
  <c r="AA55" i="9"/>
  <c r="W53" i="9"/>
  <c r="W59" i="9"/>
  <c r="J56" i="9"/>
  <c r="X53" i="9"/>
  <c r="V51" i="9"/>
  <c r="H50" i="9"/>
  <c r="Z47" i="9"/>
  <c r="P46" i="9"/>
  <c r="L44" i="9"/>
  <c r="J43" i="9"/>
  <c r="H42" i="9"/>
  <c r="D40" i="9"/>
  <c r="AA59" i="9"/>
  <c r="O57" i="9"/>
  <c r="F55" i="9"/>
  <c r="P53" i="9"/>
  <c r="Z50" i="9"/>
  <c r="T49" i="9"/>
  <c r="R48" i="9"/>
  <c r="R46" i="9"/>
  <c r="P45" i="9"/>
  <c r="N44" i="9"/>
  <c r="J42" i="9"/>
  <c r="H41" i="9"/>
  <c r="F40" i="9"/>
  <c r="Y56" i="9"/>
  <c r="I52" i="9"/>
  <c r="Y48" i="9"/>
  <c r="W45" i="9"/>
  <c r="S43" i="9"/>
  <c r="Q40" i="9"/>
  <c r="AA58" i="9"/>
  <c r="B54" i="9"/>
  <c r="Y49" i="9"/>
  <c r="U45" i="9"/>
  <c r="S41" i="9"/>
  <c r="W58" i="9"/>
  <c r="M51" i="9"/>
  <c r="I47" i="9"/>
  <c r="G43" i="9"/>
  <c r="Y39" i="9"/>
  <c r="D54" i="9"/>
  <c r="E47" i="9"/>
  <c r="K41" i="9"/>
  <c r="T53" i="9"/>
  <c r="Q47" i="9"/>
  <c r="Y41" i="9"/>
  <c r="Q53" i="9"/>
  <c r="O47" i="9"/>
  <c r="U41" i="9"/>
  <c r="K46" i="9"/>
  <c r="I42" i="9"/>
  <c r="K59" i="9"/>
  <c r="H59" i="9"/>
  <c r="O48" i="9"/>
  <c r="E54" i="9"/>
  <c r="D47" i="9"/>
  <c r="T39" i="9"/>
  <c r="E58" i="9"/>
  <c r="K56" i="9"/>
  <c r="D51" i="9"/>
  <c r="F45" i="9"/>
  <c r="L57" i="9"/>
  <c r="S48" i="9"/>
  <c r="B53" i="9"/>
  <c r="Z57" i="9"/>
  <c r="O44" i="9"/>
  <c r="S52" i="9"/>
  <c r="M46" i="9"/>
  <c r="L39" i="9"/>
  <c r="I54" i="9"/>
  <c r="H47" i="9"/>
  <c r="V56" i="9"/>
  <c r="J59" i="9"/>
  <c r="W55" i="9"/>
  <c r="C53" i="9"/>
  <c r="N55" i="9"/>
  <c r="H52" i="9"/>
  <c r="D50" i="9"/>
  <c r="F47" i="9"/>
  <c r="H44" i="9"/>
  <c r="T42" i="9"/>
  <c r="V39" i="9"/>
  <c r="F59" i="9"/>
  <c r="AA54" i="9"/>
  <c r="J52" i="9"/>
  <c r="P49" i="9"/>
  <c r="F48" i="9"/>
  <c r="L45" i="9"/>
  <c r="Z42" i="9"/>
  <c r="D41" i="9"/>
  <c r="P58" i="9"/>
  <c r="S51" i="9"/>
  <c r="AA47" i="9"/>
  <c r="K43" i="9"/>
  <c r="K39" i="9"/>
  <c r="L53" i="9"/>
  <c r="W47" i="9"/>
  <c r="I41" i="9"/>
  <c r="L54" i="9"/>
  <c r="O46" i="9"/>
  <c r="Q41" i="9"/>
  <c r="C52" i="9"/>
  <c r="S44" i="9"/>
  <c r="W54" i="9"/>
  <c r="W46" i="9"/>
  <c r="M39" i="9"/>
  <c r="W50" i="9"/>
  <c r="M43" i="9"/>
  <c r="S49" i="9"/>
  <c r="I51" i="9"/>
  <c r="G54" i="9"/>
  <c r="V57" i="9"/>
  <c r="P55" i="9"/>
  <c r="T47" i="9"/>
  <c r="D39" i="9"/>
  <c r="I50" i="9"/>
  <c r="Z53" i="9"/>
  <c r="U46" i="9"/>
  <c r="N56" i="9"/>
  <c r="C44" i="9"/>
  <c r="T59" i="9"/>
  <c r="K52" i="9"/>
  <c r="M54" i="9"/>
  <c r="L47" i="9"/>
  <c r="B41" i="9"/>
  <c r="O52" i="9"/>
  <c r="D43" i="9"/>
  <c r="E59" i="9"/>
  <c r="S55" i="9"/>
  <c r="Y52" i="9"/>
  <c r="I55" i="9"/>
  <c r="D52" i="9"/>
  <c r="X48" i="9"/>
  <c r="B47" i="9"/>
  <c r="D44" i="9"/>
  <c r="P42" i="9"/>
  <c r="R39" i="9"/>
  <c r="X58" i="9"/>
  <c r="V54" i="9"/>
  <c r="F52" i="9"/>
  <c r="L49" i="9"/>
  <c r="Z46" i="9"/>
  <c r="D45" i="9"/>
  <c r="V42" i="9"/>
  <c r="Z40" i="9"/>
  <c r="AA57" i="9"/>
  <c r="K51" i="9"/>
  <c r="S47" i="9"/>
  <c r="C43" i="9"/>
  <c r="C39" i="9"/>
  <c r="X52" i="9"/>
  <c r="AA46" i="9"/>
  <c r="C40" i="9"/>
  <c r="I53" i="9"/>
  <c r="C46" i="9"/>
  <c r="E41" i="9"/>
  <c r="G51" i="9"/>
  <c r="W43" i="9"/>
  <c r="P52" i="9"/>
  <c r="E45" i="9"/>
  <c r="Y59" i="9"/>
  <c r="AA49" i="9"/>
  <c r="Q42" i="9"/>
  <c r="E43" i="9"/>
  <c r="C48" i="9"/>
  <c r="S40" i="9"/>
  <c r="C56" i="9"/>
  <c r="U54" i="9"/>
  <c r="J45" i="9"/>
  <c r="R56" i="9"/>
  <c r="G48" i="9"/>
  <c r="W52" i="9"/>
  <c r="V45" i="9"/>
  <c r="Z56" i="9"/>
  <c r="X47" i="9"/>
  <c r="L59" i="9"/>
  <c r="AA48" i="9"/>
  <c r="R53" i="9"/>
  <c r="R45" i="9"/>
  <c r="Q46" i="9"/>
  <c r="L51" i="9"/>
  <c r="Z41" i="9"/>
  <c r="Z58" i="9"/>
  <c r="S57" i="9"/>
  <c r="G55" i="9"/>
  <c r="Q59" i="9"/>
  <c r="X54" i="9"/>
  <c r="J51" i="9"/>
  <c r="L48" i="9"/>
  <c r="L46" i="9"/>
  <c r="Z43" i="9"/>
  <c r="D42" i="9"/>
  <c r="N39" i="9"/>
  <c r="G57" i="9"/>
  <c r="K54" i="9"/>
  <c r="R50" i="9"/>
  <c r="H49" i="9"/>
  <c r="N46" i="9"/>
  <c r="Z44" i="9"/>
  <c r="F42" i="9"/>
  <c r="V40" i="9"/>
  <c r="Z55" i="9"/>
  <c r="C51" i="9"/>
  <c r="O45" i="9"/>
  <c r="O41" i="9"/>
  <c r="Q57" i="9"/>
  <c r="Y51" i="9"/>
  <c r="K45" i="9"/>
  <c r="Q39" i="9"/>
  <c r="AA50" i="9"/>
  <c r="S45" i="9"/>
  <c r="O39" i="9"/>
  <c r="K50" i="9"/>
  <c r="O40" i="9"/>
  <c r="U51" i="9"/>
  <c r="K44" i="9"/>
  <c r="L58" i="9"/>
  <c r="K48" i="9"/>
  <c r="AA40" i="9"/>
  <c r="O56" i="9"/>
  <c r="U44" i="9"/>
  <c r="B49" i="9"/>
  <c r="Q50" i="9"/>
  <c r="J53" i="9"/>
  <c r="P43" i="9"/>
  <c r="P57" i="9"/>
  <c r="W44" i="9"/>
  <c r="T51" i="9"/>
  <c r="L43" i="9"/>
  <c r="X57" i="9"/>
  <c r="T43" i="9"/>
  <c r="D59" i="9"/>
  <c r="Y46" i="9"/>
  <c r="P51" i="9"/>
  <c r="X43" i="9"/>
  <c r="W56" i="9"/>
  <c r="M50" i="9"/>
  <c r="X39" i="9"/>
  <c r="H46" i="9"/>
  <c r="V58" i="9"/>
  <c r="I57" i="9"/>
  <c r="C55" i="9"/>
  <c r="I59" i="9"/>
  <c r="S54" i="9"/>
  <c r="F51" i="9"/>
  <c r="H48" i="9"/>
  <c r="R43" i="9"/>
  <c r="T40" i="9"/>
  <c r="J39" i="9"/>
  <c r="T56" i="9"/>
  <c r="F54" i="9"/>
  <c r="N50" i="9"/>
  <c r="D49" i="9"/>
  <c r="J46" i="9"/>
  <c r="V44" i="9"/>
  <c r="B42" i="9"/>
  <c r="N40" i="9"/>
  <c r="T54" i="9"/>
  <c r="W49" i="9"/>
  <c r="G45" i="9"/>
  <c r="G41" i="9"/>
  <c r="U56" i="9"/>
  <c r="O51" i="9"/>
  <c r="E44" i="9"/>
  <c r="G39" i="9"/>
  <c r="G50" i="9"/>
  <c r="M44" i="9"/>
  <c r="G59" i="9"/>
  <c r="Q49" i="9"/>
  <c r="U39" i="9"/>
  <c r="C50" i="9"/>
  <c r="O43" i="9"/>
  <c r="U55" i="9"/>
  <c r="S46" i="9"/>
  <c r="E40" i="9"/>
  <c r="E52" i="9"/>
  <c r="M41" i="9"/>
  <c r="P59" i="9"/>
  <c r="AA44" i="9"/>
  <c r="H51" i="9"/>
  <c r="U42" i="9"/>
  <c r="B57" i="9"/>
  <c r="W40" i="9"/>
  <c r="Z49" i="9"/>
  <c r="M42" i="9"/>
  <c r="H57" i="9"/>
  <c r="J41" i="9"/>
  <c r="Q58" i="9"/>
  <c r="AA56" i="9"/>
  <c r="U50" i="9"/>
  <c r="H43" i="9"/>
  <c r="T55" i="9"/>
  <c r="R49" i="9"/>
  <c r="T57" i="9"/>
  <c r="B58" i="9"/>
  <c r="C57" i="9"/>
  <c r="K53" i="9"/>
  <c r="K57" i="9"/>
  <c r="M53" i="9"/>
  <c r="B51" i="9"/>
  <c r="N47" i="9"/>
  <c r="D46" i="9"/>
  <c r="F43" i="9"/>
  <c r="P40" i="9"/>
  <c r="S59" i="9"/>
  <c r="L56" i="9"/>
  <c r="E53" i="9"/>
  <c r="J50" i="9"/>
  <c r="N48" i="9"/>
  <c r="B46" i="9"/>
  <c r="F44" i="9"/>
  <c r="X41" i="9"/>
  <c r="B40" i="9"/>
  <c r="J54" i="9"/>
  <c r="Q48" i="9"/>
  <c r="Y44" i="9"/>
  <c r="I40" i="9"/>
  <c r="F56" i="9"/>
  <c r="M49" i="9"/>
  <c r="I43" i="9"/>
  <c r="M55" i="9"/>
  <c r="U49" i="9"/>
  <c r="W42" i="9"/>
  <c r="U57" i="9"/>
  <c r="I46" i="9"/>
  <c r="S58" i="9"/>
  <c r="I49" i="9"/>
  <c r="S42" i="9"/>
  <c r="N52" i="9"/>
  <c r="Y45" i="9"/>
  <c r="W57" i="9"/>
  <c r="W48" i="9"/>
  <c r="O50" i="9"/>
  <c r="Y58" i="9"/>
  <c r="Y42" i="9"/>
  <c r="E50" i="9"/>
  <c r="V41" i="9"/>
  <c r="U58" i="9"/>
  <c r="L55" i="9"/>
  <c r="J49" i="9"/>
  <c r="R41" i="9"/>
  <c r="M58" i="9"/>
  <c r="H39" i="9"/>
  <c r="R57" i="9"/>
  <c r="G56" i="9"/>
  <c r="V49" i="9"/>
  <c r="E42" i="9"/>
  <c r="Y54" i="9"/>
  <c r="E46" i="9"/>
  <c r="D57" i="9"/>
  <c r="Z59" i="9"/>
  <c r="X56" i="9"/>
  <c r="G53" i="9"/>
  <c r="E57" i="9"/>
  <c r="H53" i="9"/>
  <c r="X50" i="9"/>
  <c r="J47" i="9"/>
  <c r="X44" i="9"/>
  <c r="B43" i="9"/>
  <c r="L40" i="9"/>
  <c r="M59" i="9"/>
  <c r="V55" i="9"/>
  <c r="T52" i="9"/>
  <c r="F50" i="9"/>
  <c r="J48" i="9"/>
  <c r="X45" i="9"/>
  <c r="B44" i="9"/>
  <c r="T41" i="9"/>
  <c r="R59" i="9"/>
  <c r="Y53" i="9"/>
  <c r="I48" i="9"/>
  <c r="I44" i="9"/>
  <c r="S39" i="9"/>
  <c r="R55" i="9"/>
  <c r="C49" i="9"/>
  <c r="O42" i="9"/>
  <c r="Z54" i="9"/>
  <c r="K49" i="9"/>
  <c r="K42" i="9"/>
  <c r="H56" i="9"/>
  <c r="M45" i="9"/>
  <c r="X55" i="9"/>
  <c r="M48" i="9"/>
  <c r="G40" i="9"/>
  <c r="Q51" i="9"/>
  <c r="S56" i="9"/>
  <c r="P39" i="9"/>
  <c r="N41" i="9"/>
  <c r="D55" i="9"/>
  <c r="P47" i="9"/>
  <c r="C45" i="9"/>
  <c r="N49" i="9"/>
  <c r="G52" i="9"/>
  <c r="N53" i="9"/>
  <c r="Q54" i="9"/>
  <c r="I58" i="9"/>
  <c r="F49" i="9"/>
  <c r="F53" i="9"/>
  <c r="F41" i="9"/>
  <c r="B45" i="9"/>
  <c r="N45" i="9"/>
  <c r="Y43" i="9"/>
  <c r="Q45" i="9"/>
  <c r="V53" i="9"/>
  <c r="J57" i="9"/>
  <c r="AC95" i="10"/>
  <c r="AB32" i="8"/>
  <c r="D50" i="11"/>
  <c r="E52" i="11"/>
  <c r="E53" i="11" s="1"/>
  <c r="AB95" i="10"/>
  <c r="X40" i="10"/>
  <c r="F40" i="10"/>
  <c r="D41" i="10"/>
  <c r="B44" i="10"/>
  <c r="N44" i="10"/>
  <c r="Z44" i="10"/>
  <c r="U40" i="10"/>
  <c r="O43" i="10"/>
  <c r="J46" i="10"/>
  <c r="B48" i="10"/>
  <c r="Z49" i="10"/>
  <c r="T51" i="10"/>
  <c r="N53" i="10"/>
  <c r="T57" i="10"/>
  <c r="H60" i="10"/>
  <c r="T60" i="10"/>
  <c r="W39" i="10"/>
  <c r="I40" i="10"/>
  <c r="J42" i="10"/>
  <c r="E44" i="10"/>
  <c r="D47" i="10"/>
  <c r="X48" i="10"/>
  <c r="V50" i="10"/>
  <c r="V52" i="10"/>
  <c r="E54" i="10"/>
  <c r="Q54" i="10"/>
  <c r="C55" i="10"/>
  <c r="Z55" i="10"/>
  <c r="L56" i="10"/>
  <c r="X56" i="10"/>
  <c r="Y57" i="10"/>
  <c r="H41" i="10"/>
  <c r="V46" i="10"/>
  <c r="V48" i="10"/>
  <c r="T50" i="10"/>
  <c r="T52" i="10"/>
  <c r="V55" i="10"/>
  <c r="J58" i="10"/>
  <c r="V58" i="10"/>
  <c r="F42" i="10"/>
  <c r="J50" i="10"/>
  <c r="H40" i="10"/>
  <c r="T45" i="10"/>
  <c r="AA40" i="10"/>
  <c r="D44" i="10"/>
  <c r="R44" i="10"/>
  <c r="E40" i="10"/>
  <c r="T42" i="10"/>
  <c r="B46" i="10"/>
  <c r="J48" i="10"/>
  <c r="P50" i="10"/>
  <c r="P52" i="10"/>
  <c r="B57" i="10"/>
  <c r="F60" i="10"/>
  <c r="V60" i="10"/>
  <c r="S39" i="10"/>
  <c r="Y40" i="10"/>
  <c r="M43" i="10"/>
  <c r="X46" i="10"/>
  <c r="D49" i="10"/>
  <c r="N51" i="10"/>
  <c r="T53" i="10"/>
  <c r="M54" i="10"/>
  <c r="AA54" i="10"/>
  <c r="B56" i="10"/>
  <c r="P56" i="10"/>
  <c r="I57" i="10"/>
  <c r="V59" i="10"/>
  <c r="N46" i="10"/>
  <c r="H49" i="10"/>
  <c r="L51" i="10"/>
  <c r="D55" i="10"/>
  <c r="F58" i="10"/>
  <c r="T58" i="10"/>
  <c r="K43" i="10"/>
  <c r="P51" i="10"/>
  <c r="E56" i="10"/>
  <c r="U59" i="10"/>
  <c r="L47" i="10"/>
  <c r="D54" i="10"/>
  <c r="K56" i="10"/>
  <c r="I44" i="10"/>
  <c r="R52" i="10"/>
  <c r="P55" i="10"/>
  <c r="N59" i="10"/>
  <c r="U53" i="10"/>
  <c r="F49" i="10"/>
  <c r="Z52" i="10"/>
  <c r="U43" i="10"/>
  <c r="I60" i="10"/>
  <c r="AA44" i="10"/>
  <c r="L39" i="10"/>
  <c r="W53" i="10"/>
  <c r="Y48" i="10"/>
  <c r="U51" i="10"/>
  <c r="C43" i="10"/>
  <c r="S47" i="10"/>
  <c r="M60" i="10"/>
  <c r="G44" i="10"/>
  <c r="M58" i="10"/>
  <c r="G55" i="10"/>
  <c r="I59" i="10"/>
  <c r="O52" i="10"/>
  <c r="Q43" i="10"/>
  <c r="W47" i="10"/>
  <c r="G51" i="10"/>
  <c r="M50" i="10"/>
  <c r="H39" i="10"/>
  <c r="Y51" i="10"/>
  <c r="G47" i="10"/>
  <c r="M39" i="10"/>
  <c r="V39" i="10"/>
  <c r="E50" i="10"/>
  <c r="I43" i="10"/>
  <c r="K58" i="10"/>
  <c r="G52" i="10"/>
  <c r="G43" i="10"/>
  <c r="S48" i="10"/>
  <c r="C52" i="10"/>
  <c r="G42" i="10"/>
  <c r="X39" i="10"/>
  <c r="AA47" i="10"/>
  <c r="C46" i="10"/>
  <c r="Q40" i="10"/>
  <c r="K40" i="10"/>
  <c r="Q41" i="10"/>
  <c r="H44" i="10"/>
  <c r="V44" i="10"/>
  <c r="R40" i="10"/>
  <c r="R43" i="10"/>
  <c r="Z46" i="10"/>
  <c r="Z48" i="10"/>
  <c r="D51" i="10"/>
  <c r="D53" i="10"/>
  <c r="J59" i="10"/>
  <c r="L60" i="10"/>
  <c r="Z60" i="10"/>
  <c r="O39" i="10"/>
  <c r="X41" i="10"/>
  <c r="M44" i="10"/>
  <c r="T47" i="10"/>
  <c r="T49" i="10"/>
  <c r="F52" i="10"/>
  <c r="C54" i="10"/>
  <c r="S54" i="10"/>
  <c r="J55" i="10"/>
  <c r="F56" i="10"/>
  <c r="T56" i="10"/>
  <c r="W57" i="10"/>
  <c r="H42" i="10"/>
  <c r="N47" i="10"/>
  <c r="X49" i="10"/>
  <c r="D52" i="10"/>
  <c r="T55" i="10"/>
  <c r="L58" i="10"/>
  <c r="Z58" i="10"/>
  <c r="X45" i="10"/>
  <c r="S53" i="10"/>
  <c r="U56" i="10"/>
  <c r="AA43" i="10"/>
  <c r="V49" i="10"/>
  <c r="T54" i="10"/>
  <c r="AA56" i="10"/>
  <c r="D46" i="10"/>
  <c r="J54" i="10"/>
  <c r="I56" i="10"/>
  <c r="B50" i="10"/>
  <c r="O56" i="10"/>
  <c r="I55" i="10"/>
  <c r="P54" i="10"/>
  <c r="W46" i="10"/>
  <c r="Q58" i="10"/>
  <c r="O55" i="10"/>
  <c r="K60" i="10"/>
  <c r="O44" i="10"/>
  <c r="Q46" i="10"/>
  <c r="K49" i="10"/>
  <c r="S52" i="10"/>
  <c r="W42" i="10"/>
  <c r="S49" i="10"/>
  <c r="R39" i="10"/>
  <c r="M53" i="10"/>
  <c r="S44" i="10"/>
  <c r="U57" i="10"/>
  <c r="U49" i="10"/>
  <c r="Q52" i="10"/>
  <c r="M45" i="10"/>
  <c r="U48" i="10"/>
  <c r="S59" i="10"/>
  <c r="Y59" i="10"/>
  <c r="Y46" i="10"/>
  <c r="W51" i="10"/>
  <c r="E55" i="10"/>
  <c r="AA59" i="10"/>
  <c r="E43" i="10"/>
  <c r="T39" i="10"/>
  <c r="M52" i="10"/>
  <c r="O49" i="10"/>
  <c r="O53" i="10"/>
  <c r="K46" i="10"/>
  <c r="W49" i="10"/>
  <c r="Z39" i="10"/>
  <c r="E57" i="10"/>
  <c r="AA42" i="10"/>
  <c r="AA52" i="10"/>
  <c r="B41" i="10"/>
  <c r="F41" i="10"/>
  <c r="V57" i="10"/>
  <c r="B45" i="10"/>
  <c r="F45" i="10"/>
  <c r="Z41" i="10"/>
  <c r="Z40" i="10"/>
  <c r="M40" i="10"/>
  <c r="T41" i="10"/>
  <c r="J44" i="10"/>
  <c r="X44" i="10"/>
  <c r="M41" i="10"/>
  <c r="C45" i="10"/>
  <c r="F47" i="10"/>
  <c r="J49" i="10"/>
  <c r="J51" i="10"/>
  <c r="X53" i="10"/>
  <c r="Z59" i="10"/>
  <c r="N60" i="10"/>
  <c r="AA39" i="10"/>
  <c r="C40" i="10"/>
  <c r="R42" i="10"/>
  <c r="U44" i="10"/>
  <c r="Z47" i="10"/>
  <c r="F50" i="10"/>
  <c r="N52" i="10"/>
  <c r="G54" i="10"/>
  <c r="U54" i="10"/>
  <c r="Q55" i="10"/>
  <c r="H56" i="10"/>
  <c r="V56" i="10"/>
  <c r="F59" i="10"/>
  <c r="P42" i="10"/>
  <c r="X47" i="10"/>
  <c r="D50" i="10"/>
  <c r="L52" i="10"/>
  <c r="L57" i="10"/>
  <c r="N58" i="10"/>
  <c r="B59" i="10"/>
  <c r="T46" i="10"/>
  <c r="F54" i="10"/>
  <c r="H57" i="10"/>
  <c r="H45" i="10"/>
  <c r="R50" i="10"/>
  <c r="B55" i="10"/>
  <c r="F57" i="10"/>
  <c r="D48" i="10"/>
  <c r="R54" i="10"/>
  <c r="Q56" i="10"/>
  <c r="X54" i="10"/>
  <c r="G59" i="10"/>
  <c r="W56" i="10"/>
  <c r="L48" i="10"/>
  <c r="S41" i="10"/>
  <c r="AA57" i="10"/>
  <c r="C51" i="10"/>
  <c r="Q59" i="10"/>
  <c r="W52" i="10"/>
  <c r="W43" i="10"/>
  <c r="C48" i="10"/>
  <c r="Q51" i="10"/>
  <c r="C41" i="10"/>
  <c r="W55" i="10"/>
  <c r="U60" i="10"/>
  <c r="O48" i="10"/>
  <c r="P39" i="10"/>
  <c r="G53" i="10"/>
  <c r="Q48" i="10"/>
  <c r="K51" i="10"/>
  <c r="U42" i="10"/>
  <c r="M47" i="10"/>
  <c r="C57" i="10"/>
  <c r="G58" i="10"/>
  <c r="E41" i="10"/>
  <c r="S50" i="10"/>
  <c r="C44" i="10"/>
  <c r="Y58" i="10"/>
  <c r="K39" i="10"/>
  <c r="S60" i="10"/>
  <c r="Y47" i="10"/>
  <c r="I48" i="10"/>
  <c r="I52" i="10"/>
  <c r="G45" i="10"/>
  <c r="M48" i="10"/>
  <c r="E58" i="10"/>
  <c r="O47" i="10"/>
  <c r="E53" i="10"/>
  <c r="M49" i="10"/>
  <c r="O40" i="10"/>
  <c r="X59" i="10"/>
  <c r="P59" i="10"/>
  <c r="D59" i="10"/>
  <c r="J41" i="10"/>
  <c r="T43" i="10"/>
  <c r="D45" i="10"/>
  <c r="Z43" i="10"/>
  <c r="B40" i="10"/>
  <c r="S45" i="10"/>
  <c r="H50" i="10"/>
  <c r="N55" i="10"/>
  <c r="R60" i="10"/>
  <c r="S40" i="10"/>
  <c r="P46" i="10"/>
  <c r="H51" i="10"/>
  <c r="K54" i="10"/>
  <c r="X55" i="10"/>
  <c r="G57" i="10"/>
  <c r="F46" i="10"/>
  <c r="B51" i="10"/>
  <c r="D58" i="10"/>
  <c r="C42" i="10"/>
  <c r="V54" i="10"/>
  <c r="B47" i="10"/>
  <c r="C56" i="10"/>
  <c r="V51" i="10"/>
  <c r="O57" i="10"/>
  <c r="O45" i="10"/>
  <c r="I39" i="10"/>
  <c r="I49" i="10"/>
  <c r="C58" i="10"/>
  <c r="Y52" i="10"/>
  <c r="G49" i="10"/>
  <c r="E39" i="10"/>
  <c r="G39" i="10"/>
  <c r="K44" i="10"/>
  <c r="AA48" i="10"/>
  <c r="O42" i="10"/>
  <c r="I41" i="10"/>
  <c r="I45" i="10"/>
  <c r="K57" i="10"/>
  <c r="AA58" i="10"/>
  <c r="AA45" i="10"/>
  <c r="K53" i="10"/>
  <c r="M51" i="10"/>
  <c r="K48" i="10"/>
  <c r="R57" i="10"/>
  <c r="J45" i="10"/>
  <c r="D43" i="10"/>
  <c r="N45" i="10"/>
  <c r="D40" i="10"/>
  <c r="F44" i="10"/>
  <c r="R46" i="10"/>
  <c r="X50" i="10"/>
  <c r="D57" i="10"/>
  <c r="X60" i="10"/>
  <c r="K41" i="10"/>
  <c r="J47" i="10"/>
  <c r="X51" i="10"/>
  <c r="O54" i="10"/>
  <c r="D56" i="10"/>
  <c r="P57" i="10"/>
  <c r="H47" i="10"/>
  <c r="R51" i="10"/>
  <c r="H58" i="10"/>
  <c r="Y44" i="10"/>
  <c r="M56" i="10"/>
  <c r="L49" i="10"/>
  <c r="S56" i="10"/>
  <c r="B54" i="10"/>
  <c r="R47" i="10"/>
  <c r="H54" i="10"/>
  <c r="S51" i="10"/>
  <c r="C39" i="10"/>
  <c r="Y49" i="10"/>
  <c r="Q50" i="10"/>
  <c r="M46" i="10"/>
  <c r="B39" i="10"/>
  <c r="G48" i="10"/>
  <c r="I51" i="10"/>
  <c r="S46" i="10"/>
  <c r="I42" i="10"/>
  <c r="E49" i="10"/>
  <c r="U55" i="10"/>
  <c r="I47" i="10"/>
  <c r="M57" i="10"/>
  <c r="Y41" i="10"/>
  <c r="AA50" i="10"/>
  <c r="W58" i="10"/>
  <c r="E42" i="10"/>
  <c r="B53" i="10"/>
  <c r="X43" i="10"/>
  <c r="L59" i="10"/>
  <c r="B42" i="10"/>
  <c r="O41" i="10"/>
  <c r="P41" i="10"/>
  <c r="R48" i="10"/>
  <c r="B60" i="10"/>
  <c r="Q39" i="10"/>
  <c r="H48" i="10"/>
  <c r="AA53" i="10"/>
  <c r="J56" i="10"/>
  <c r="W40" i="10"/>
  <c r="F53" i="10"/>
  <c r="X58" i="10"/>
  <c r="X57" i="10"/>
  <c r="L54" i="10"/>
  <c r="Z54" i="10"/>
  <c r="Z53" i="10"/>
  <c r="N39" i="10"/>
  <c r="AA60" i="10"/>
  <c r="AA46" i="10"/>
  <c r="U58" i="10"/>
  <c r="W60" i="10"/>
  <c r="K42" i="10"/>
  <c r="W41" i="10"/>
  <c r="S43" i="10"/>
  <c r="U52" i="10"/>
  <c r="W50" i="10"/>
  <c r="C47" i="10"/>
  <c r="K45" i="10"/>
  <c r="R45" i="10"/>
  <c r="V45" i="10"/>
  <c r="V53" i="10"/>
  <c r="D42" i="10"/>
  <c r="J43" i="10"/>
  <c r="L42" i="10"/>
  <c r="P49" i="10"/>
  <c r="D60" i="10"/>
  <c r="P40" i="10"/>
  <c r="P48" i="10"/>
  <c r="I54" i="10"/>
  <c r="N56" i="10"/>
  <c r="X42" i="10"/>
  <c r="L53" i="10"/>
  <c r="R59" i="10"/>
  <c r="E59" i="10"/>
  <c r="R55" i="10"/>
  <c r="K55" i="10"/>
  <c r="N40" i="10"/>
  <c r="Y60" i="10"/>
  <c r="S58" i="10"/>
  <c r="W45" i="10"/>
  <c r="Q45" i="10"/>
  <c r="G60" i="10"/>
  <c r="I50" i="10"/>
  <c r="Y42" i="10"/>
  <c r="E48" i="10"/>
  <c r="G46" i="10"/>
  <c r="E47" i="10"/>
  <c r="Y45" i="10"/>
  <c r="Y50" i="10"/>
  <c r="L43" i="10"/>
  <c r="H43" i="10"/>
  <c r="N57" i="10"/>
  <c r="J40" i="10"/>
  <c r="L44" i="10"/>
  <c r="B43" i="10"/>
  <c r="Z51" i="10"/>
  <c r="J60" i="10"/>
  <c r="Z42" i="10"/>
  <c r="N49" i="10"/>
  <c r="W54" i="10"/>
  <c r="R56" i="10"/>
  <c r="F48" i="10"/>
  <c r="F55" i="10"/>
  <c r="T48" i="10"/>
  <c r="N42" i="10"/>
  <c r="Q57" i="10"/>
  <c r="AA55" i="10"/>
  <c r="L46" i="10"/>
  <c r="K59" i="10"/>
  <c r="O51" i="10"/>
  <c r="U41" i="10"/>
  <c r="E60" i="10"/>
  <c r="O58" i="10"/>
  <c r="Q53" i="10"/>
  <c r="O60" i="10"/>
  <c r="M55" i="10"/>
  <c r="D39" i="10"/>
  <c r="E51" i="10"/>
  <c r="W48" i="10"/>
  <c r="U46" i="10"/>
  <c r="P43" i="10"/>
  <c r="R41" i="10"/>
  <c r="N43" i="10"/>
  <c r="P44" i="10"/>
  <c r="L45" i="10"/>
  <c r="H52" i="10"/>
  <c r="P60" i="10"/>
  <c r="F43" i="10"/>
  <c r="N50" i="10"/>
  <c r="Y54" i="10"/>
  <c r="Z56" i="10"/>
  <c r="N48" i="10"/>
  <c r="B58" i="10"/>
  <c r="F51" i="10"/>
  <c r="U45" i="10"/>
  <c r="V42" i="10"/>
  <c r="Y56" i="10"/>
  <c r="Y55" i="10"/>
  <c r="Y53" i="10"/>
  <c r="G50" i="10"/>
  <c r="K50" i="10"/>
  <c r="C59" i="10"/>
  <c r="C49" i="10"/>
  <c r="K52" i="10"/>
  <c r="U50" i="10"/>
  <c r="F39" i="10"/>
  <c r="C60" i="10"/>
  <c r="AA49" i="10"/>
  <c r="O46" i="10"/>
  <c r="G41" i="10"/>
  <c r="Z57" i="10"/>
  <c r="H59" i="10"/>
  <c r="T40" i="10"/>
  <c r="T44" i="10"/>
  <c r="P47" i="10"/>
  <c r="X52" i="10"/>
  <c r="Y39" i="10"/>
  <c r="V43" i="10"/>
  <c r="H53" i="10"/>
  <c r="H55" i="10"/>
  <c r="M59" i="10"/>
  <c r="R49" i="10"/>
  <c r="P58" i="10"/>
  <c r="B52" i="10"/>
  <c r="J52" i="10"/>
  <c r="E45" i="10"/>
  <c r="G56" i="10"/>
  <c r="J53" i="10"/>
  <c r="W44" i="10"/>
  <c r="U47" i="10"/>
  <c r="E52" i="10"/>
  <c r="S57" i="10"/>
  <c r="K47" i="10"/>
  <c r="C50" i="10"/>
  <c r="AA51" i="10"/>
  <c r="Q60" i="10"/>
  <c r="Q42" i="10"/>
  <c r="Q47" i="10"/>
  <c r="C53" i="10"/>
  <c r="Z45" i="10"/>
  <c r="B49" i="10"/>
  <c r="J57" i="10"/>
  <c r="V40" i="10"/>
  <c r="P45" i="10"/>
  <c r="V47" i="10"/>
  <c r="L55" i="10"/>
  <c r="U39" i="10"/>
  <c r="H46" i="10"/>
  <c r="R53" i="10"/>
  <c r="S55" i="10"/>
  <c r="O59" i="10"/>
  <c r="L50" i="10"/>
  <c r="R58" i="10"/>
  <c r="N54" i="10"/>
  <c r="P53" i="10"/>
  <c r="Z50" i="10"/>
  <c r="Q44" i="10"/>
  <c r="W59" i="10"/>
  <c r="AA41" i="10"/>
  <c r="S42" i="10"/>
  <c r="J39" i="10"/>
  <c r="Y43" i="10"/>
  <c r="I46" i="10"/>
  <c r="E46" i="10"/>
  <c r="Q49" i="10"/>
  <c r="I58" i="10"/>
  <c r="I53" i="10"/>
  <c r="M42" i="10"/>
  <c r="O50" i="10"/>
  <c r="N41" i="10"/>
  <c r="V41" i="10"/>
  <c r="T59" i="10"/>
  <c r="L41" i="10"/>
  <c r="L40" i="10"/>
  <c r="G40" i="10"/>
  <c r="AB46" i="9" l="1"/>
  <c r="AC50" i="5"/>
  <c r="AC53" i="10"/>
  <c r="AC49" i="10"/>
  <c r="AB43" i="10"/>
  <c r="AB60" i="10"/>
  <c r="AC45" i="10"/>
  <c r="AB41" i="10"/>
  <c r="AB45" i="9"/>
  <c r="AB42" i="9"/>
  <c r="M63" i="9"/>
  <c r="G63" i="5"/>
  <c r="L63" i="5"/>
  <c r="AC58" i="5"/>
  <c r="Z63" i="5"/>
  <c r="AC59" i="5"/>
  <c r="AB46" i="5"/>
  <c r="S63" i="5"/>
  <c r="V63" i="8"/>
  <c r="AB52" i="5"/>
  <c r="H63" i="8"/>
  <c r="AC56" i="10"/>
  <c r="P63" i="10"/>
  <c r="X63" i="10"/>
  <c r="L63" i="9"/>
  <c r="AC41" i="9"/>
  <c r="Z63" i="9"/>
  <c r="AB59" i="5"/>
  <c r="AB51" i="5"/>
  <c r="AC44" i="5"/>
  <c r="H63" i="5"/>
  <c r="E63" i="8"/>
  <c r="C63" i="8"/>
  <c r="AC39" i="8"/>
  <c r="AA63" i="8"/>
  <c r="AC54" i="8"/>
  <c r="D63" i="8"/>
  <c r="AB59" i="8"/>
  <c r="AC46" i="8"/>
  <c r="J63" i="10"/>
  <c r="D63" i="10"/>
  <c r="B63" i="10"/>
  <c r="AB39" i="10"/>
  <c r="AB47" i="10"/>
  <c r="H63" i="10"/>
  <c r="AC43" i="10"/>
  <c r="AC57" i="9"/>
  <c r="AC55" i="9"/>
  <c r="O63" i="9"/>
  <c r="AB47" i="9"/>
  <c r="AB54" i="9"/>
  <c r="AC58" i="9"/>
  <c r="W63" i="9"/>
  <c r="E63" i="9"/>
  <c r="AA63" i="9"/>
  <c r="J63" i="5"/>
  <c r="E63" i="5"/>
  <c r="AB50" i="5"/>
  <c r="AB53" i="5"/>
  <c r="C63" i="5"/>
  <c r="AC40" i="5"/>
  <c r="AB48" i="5"/>
  <c r="I63" i="5"/>
  <c r="AC42" i="5"/>
  <c r="AC45" i="5"/>
  <c r="AC57" i="5"/>
  <c r="AB41" i="5"/>
  <c r="Q63" i="8"/>
  <c r="K63" i="8"/>
  <c r="O63" i="8"/>
  <c r="AC52" i="8"/>
  <c r="AC57" i="8"/>
  <c r="I63" i="8"/>
  <c r="N63" i="8"/>
  <c r="L63" i="8"/>
  <c r="AC48" i="8"/>
  <c r="L63" i="10"/>
  <c r="X63" i="9"/>
  <c r="AB53" i="9"/>
  <c r="Y63" i="9"/>
  <c r="AC41" i="5"/>
  <c r="B63" i="5"/>
  <c r="AB40" i="5"/>
  <c r="AB43" i="8"/>
  <c r="AB57" i="8"/>
  <c r="AB51" i="8"/>
  <c r="K63" i="10"/>
  <c r="R63" i="10"/>
  <c r="AC49" i="9"/>
  <c r="AC40" i="9"/>
  <c r="AC53" i="9"/>
  <c r="AB55" i="9"/>
  <c r="AB56" i="5"/>
  <c r="N63" i="5"/>
  <c r="AC49" i="8"/>
  <c r="AC60" i="10"/>
  <c r="AC47" i="10"/>
  <c r="G63" i="10"/>
  <c r="I63" i="10"/>
  <c r="AC44" i="10"/>
  <c r="AB45" i="10"/>
  <c r="AB50" i="10"/>
  <c r="AC52" i="10"/>
  <c r="AB56" i="10"/>
  <c r="AB57" i="10"/>
  <c r="W63" i="10"/>
  <c r="AC45" i="9"/>
  <c r="S63" i="9"/>
  <c r="AB44" i="9"/>
  <c r="H63" i="9"/>
  <c r="AB40" i="9"/>
  <c r="AB58" i="9"/>
  <c r="AC50" i="9"/>
  <c r="G63" i="9"/>
  <c r="N63" i="9"/>
  <c r="D63" i="9"/>
  <c r="F63" i="9"/>
  <c r="I63" i="9"/>
  <c r="AC59" i="9"/>
  <c r="AC51" i="5"/>
  <c r="D63" i="5"/>
  <c r="AA63" i="5"/>
  <c r="AC52" i="5"/>
  <c r="V63" i="5"/>
  <c r="AB45" i="5"/>
  <c r="AB44" i="5"/>
  <c r="X63" i="5"/>
  <c r="AC49" i="5"/>
  <c r="AB55" i="5"/>
  <c r="AC42" i="8"/>
  <c r="AB50" i="8"/>
  <c r="AB41" i="8"/>
  <c r="S63" i="8"/>
  <c r="AC50" i="8"/>
  <c r="F63" i="8"/>
  <c r="AB47" i="8"/>
  <c r="M63" i="8"/>
  <c r="U63" i="8"/>
  <c r="AB42" i="8"/>
  <c r="AB49" i="8"/>
  <c r="P63" i="8"/>
  <c r="AB51" i="10"/>
  <c r="AB45" i="8"/>
  <c r="AC41" i="8"/>
  <c r="AB53" i="10"/>
  <c r="AC48" i="10"/>
  <c r="P63" i="9"/>
  <c r="AC48" i="9"/>
  <c r="T63" i="9"/>
  <c r="AC48" i="5"/>
  <c r="M63" i="5"/>
  <c r="AC58" i="8"/>
  <c r="AC54" i="10"/>
  <c r="AB52" i="10"/>
  <c r="F63" i="10"/>
  <c r="U63" i="10"/>
  <c r="AB49" i="10"/>
  <c r="Y63" i="10"/>
  <c r="AB58" i="10"/>
  <c r="AB42" i="10"/>
  <c r="AB54" i="10"/>
  <c r="E63" i="10"/>
  <c r="AC42" i="10"/>
  <c r="AB55" i="10"/>
  <c r="AB59" i="10"/>
  <c r="AC40" i="10"/>
  <c r="Z63" i="10"/>
  <c r="T63" i="10"/>
  <c r="V63" i="10"/>
  <c r="AB48" i="10"/>
  <c r="AB44" i="10"/>
  <c r="AB51" i="9"/>
  <c r="AB57" i="9"/>
  <c r="U63" i="9"/>
  <c r="AB49" i="9"/>
  <c r="AC39" i="9"/>
  <c r="C63" i="9"/>
  <c r="AC44" i="9"/>
  <c r="AC52" i="9"/>
  <c r="AC42" i="9"/>
  <c r="AB50" i="9"/>
  <c r="AB48" i="9"/>
  <c r="AB56" i="9"/>
  <c r="AB43" i="5"/>
  <c r="R63" i="5"/>
  <c r="P63" i="5"/>
  <c r="AB57" i="5"/>
  <c r="AC46" i="5"/>
  <c r="AB42" i="5"/>
  <c r="AC60" i="5"/>
  <c r="AB58" i="5"/>
  <c r="AC43" i="5"/>
  <c r="W63" i="5"/>
  <c r="AC55" i="5"/>
  <c r="AB54" i="5"/>
  <c r="AB49" i="5"/>
  <c r="K63" i="5"/>
  <c r="Y63" i="5"/>
  <c r="AC55" i="8"/>
  <c r="W63" i="8"/>
  <c r="AC56" i="8"/>
  <c r="AB44" i="8"/>
  <c r="R63" i="8"/>
  <c r="AB52" i="8"/>
  <c r="AC53" i="8"/>
  <c r="AB48" i="8"/>
  <c r="AC47" i="8"/>
  <c r="AB58" i="8"/>
  <c r="AC44" i="8"/>
  <c r="N63" i="10"/>
  <c r="C63" i="10"/>
  <c r="AC39" i="10"/>
  <c r="AB40" i="10"/>
  <c r="S63" i="10"/>
  <c r="V63" i="9"/>
  <c r="AC54" i="9"/>
  <c r="B63" i="9"/>
  <c r="AB39" i="9"/>
  <c r="T63" i="5"/>
  <c r="AB40" i="8"/>
  <c r="AC40" i="8"/>
  <c r="AC59" i="10"/>
  <c r="AC58" i="10"/>
  <c r="AC57" i="10"/>
  <c r="AB46" i="10"/>
  <c r="J63" i="9"/>
  <c r="AC56" i="5"/>
  <c r="AC53" i="5"/>
  <c r="AB60" i="5"/>
  <c r="AC51" i="8"/>
  <c r="AC45" i="8"/>
  <c r="AB55" i="8"/>
  <c r="AB53" i="8"/>
  <c r="O63" i="10"/>
  <c r="AC50" i="10"/>
  <c r="Q63" i="10"/>
  <c r="AC41" i="10"/>
  <c r="AC51" i="10"/>
  <c r="AA63" i="10"/>
  <c r="AC46" i="10"/>
  <c r="M63" i="10"/>
  <c r="AC55" i="10"/>
  <c r="AB43" i="9"/>
  <c r="Q63" i="9"/>
  <c r="AC51" i="9"/>
  <c r="AC56" i="9"/>
  <c r="AC46" i="9"/>
  <c r="AC43" i="9"/>
  <c r="R63" i="9"/>
  <c r="AB41" i="9"/>
  <c r="K63" i="9"/>
  <c r="AC47" i="9"/>
  <c r="AB52" i="9"/>
  <c r="AB59" i="9"/>
  <c r="U63" i="5"/>
  <c r="F63" i="5"/>
  <c r="O63" i="5"/>
  <c r="AC47" i="5"/>
  <c r="Q63" i="5"/>
  <c r="AC54" i="5"/>
  <c r="AB47" i="5"/>
  <c r="AC59" i="8"/>
  <c r="Z63" i="8"/>
  <c r="X63" i="8"/>
  <c r="AB46" i="8"/>
  <c r="B63" i="8"/>
  <c r="AB39" i="8"/>
  <c r="J63" i="8"/>
  <c r="AB56" i="8"/>
  <c r="AC43" i="8"/>
  <c r="AB54" i="8"/>
  <c r="G63" i="8"/>
  <c r="T63" i="8"/>
  <c r="Y63" i="8"/>
  <c r="AB63" i="8" l="1"/>
  <c r="AB64" i="8" s="1"/>
  <c r="AB63" i="9"/>
  <c r="AB64" i="9" s="1"/>
  <c r="AC63" i="9"/>
  <c r="AC64" i="9" s="1"/>
  <c r="AC63" i="8"/>
  <c r="AC64" i="8" s="1"/>
</calcChain>
</file>

<file path=xl/sharedStrings.xml><?xml version="1.0" encoding="utf-8"?>
<sst xmlns="http://schemas.openxmlformats.org/spreadsheetml/2006/main" count="7879" uniqueCount="88">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</sst>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299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1" fontId="22" fillId="0" borderId="0" xfId="5" applyNumberFormat="1" applyFont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6" fillId="4" borderId="53" xfId="0" applyFont="1" applyFill="1" applyBorder="1"/>
    <xf numFmtId="0" fontId="6" fillId="4" borderId="15" xfId="0" applyFont="1" applyFill="1" applyBorder="1"/>
    <xf numFmtId="3" fontId="8" fillId="4" borderId="28" xfId="0" applyNumberFormat="1" applyFont="1" applyFill="1" applyBorder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0" fontId="3" fillId="4" borderId="0" xfId="0" applyFont="1" applyFill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65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916" zoomScale="80" zoomScaleNormal="80" zoomScalePageLayoutView="50" workbookViewId="0">
      <selection activeCell="AA967" sqref="AA967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86" t="s">
        <v>56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BI2" s="286" t="s">
        <v>56</v>
      </c>
      <c r="BJ2" s="286"/>
      <c r="BK2" s="286"/>
      <c r="BL2" s="286"/>
      <c r="BM2" s="286"/>
      <c r="BN2" s="286"/>
      <c r="BO2" s="286"/>
      <c r="BP2" s="286"/>
      <c r="BQ2" s="286"/>
      <c r="BR2" s="286"/>
      <c r="BS2" s="286"/>
      <c r="BT2" s="286"/>
      <c r="BU2" s="286"/>
      <c r="BV2" s="286"/>
      <c r="BW2" s="286"/>
      <c r="BX2" s="286"/>
      <c r="BY2" s="286"/>
      <c r="BZ2" s="286"/>
      <c r="CA2" s="286"/>
      <c r="CB2" s="286"/>
      <c r="CC2" s="286"/>
      <c r="CD2" s="286"/>
      <c r="CE2" s="286"/>
      <c r="CF2" s="286"/>
      <c r="CG2" s="286"/>
      <c r="CH2" s="286"/>
      <c r="CI2" s="286"/>
      <c r="CJ2" s="286"/>
      <c r="CK2" s="286"/>
    </row>
    <row r="5" spans="1:93" x14ac:dyDescent="0.2">
      <c r="A5" s="285">
        <v>44896</v>
      </c>
      <c r="B5" s="285"/>
      <c r="C5" s="285"/>
      <c r="D5" s="285"/>
      <c r="BI5" s="282">
        <f>A5</f>
        <v>44896</v>
      </c>
      <c r="BJ5" s="282"/>
      <c r="BK5" s="282"/>
      <c r="BL5" s="282"/>
    </row>
    <row r="6" spans="1:93" ht="13.5" thickBot="1" x14ac:dyDescent="0.25">
      <c r="AE6" t="s">
        <v>84</v>
      </c>
    </row>
    <row r="7" spans="1:93" ht="14.25" thickTop="1" thickBot="1" x14ac:dyDescent="0.25">
      <c r="A7" s="280" t="s">
        <v>0</v>
      </c>
      <c r="B7" s="274" t="s">
        <v>1</v>
      </c>
      <c r="C7" s="275"/>
      <c r="D7" s="274" t="s">
        <v>2</v>
      </c>
      <c r="E7" s="275"/>
      <c r="F7" s="274" t="s">
        <v>3</v>
      </c>
      <c r="G7" s="275"/>
      <c r="H7" s="274" t="s">
        <v>4</v>
      </c>
      <c r="I7" s="275"/>
      <c r="J7" s="274" t="s">
        <v>5</v>
      </c>
      <c r="K7" s="275"/>
      <c r="L7" s="274" t="s">
        <v>6</v>
      </c>
      <c r="M7" s="275"/>
      <c r="N7" s="274" t="s">
        <v>7</v>
      </c>
      <c r="O7" s="275"/>
      <c r="P7" s="274" t="s">
        <v>8</v>
      </c>
      <c r="Q7" s="275"/>
      <c r="R7" s="274" t="s">
        <v>9</v>
      </c>
      <c r="S7" s="275"/>
      <c r="T7" s="274" t="s">
        <v>10</v>
      </c>
      <c r="U7" s="275"/>
      <c r="V7" s="274" t="s">
        <v>11</v>
      </c>
      <c r="W7" s="275"/>
      <c r="X7" s="274" t="s">
        <v>12</v>
      </c>
      <c r="Y7" s="275"/>
      <c r="Z7" s="276" t="s">
        <v>40</v>
      </c>
      <c r="AA7" s="277"/>
      <c r="AB7" s="278" t="s">
        <v>41</v>
      </c>
      <c r="AC7" s="279"/>
      <c r="AE7" s="280" t="s">
        <v>0</v>
      </c>
      <c r="AF7" s="274" t="s">
        <v>1</v>
      </c>
      <c r="AG7" s="275"/>
      <c r="AH7" s="274" t="s">
        <v>2</v>
      </c>
      <c r="AI7" s="275"/>
      <c r="AJ7" s="274" t="s">
        <v>3</v>
      </c>
      <c r="AK7" s="275"/>
      <c r="AL7" s="274" t="s">
        <v>4</v>
      </c>
      <c r="AM7" s="275"/>
      <c r="AN7" s="274" t="s">
        <v>5</v>
      </c>
      <c r="AO7" s="275"/>
      <c r="AP7" s="274" t="s">
        <v>6</v>
      </c>
      <c r="AQ7" s="275"/>
      <c r="AR7" s="274" t="s">
        <v>7</v>
      </c>
      <c r="AS7" s="275"/>
      <c r="AT7" s="274" t="s">
        <v>8</v>
      </c>
      <c r="AU7" s="275"/>
      <c r="AV7" s="274" t="s">
        <v>9</v>
      </c>
      <c r="AW7" s="275"/>
      <c r="AX7" s="274" t="s">
        <v>10</v>
      </c>
      <c r="AY7" s="275"/>
      <c r="AZ7" s="274" t="s">
        <v>11</v>
      </c>
      <c r="BA7" s="275"/>
      <c r="BB7" s="274" t="s">
        <v>12</v>
      </c>
      <c r="BC7" s="275"/>
      <c r="BD7" s="276" t="s">
        <v>40</v>
      </c>
      <c r="BE7" s="277"/>
      <c r="BF7" s="278" t="s">
        <v>41</v>
      </c>
      <c r="BG7" s="279"/>
      <c r="BH7" s="222"/>
      <c r="BI7" s="280" t="s">
        <v>0</v>
      </c>
      <c r="BJ7" s="274" t="s">
        <v>1</v>
      </c>
      <c r="BK7" s="275"/>
      <c r="BL7" s="274" t="s">
        <v>2</v>
      </c>
      <c r="BM7" s="275"/>
      <c r="BN7" s="274" t="s">
        <v>3</v>
      </c>
      <c r="BO7" s="275"/>
      <c r="BP7" s="274" t="s">
        <v>4</v>
      </c>
      <c r="BQ7" s="275"/>
      <c r="BR7" s="274" t="s">
        <v>5</v>
      </c>
      <c r="BS7" s="275"/>
      <c r="BT7" s="274" t="s">
        <v>6</v>
      </c>
      <c r="BU7" s="275"/>
      <c r="BV7" s="274" t="s">
        <v>7</v>
      </c>
      <c r="BW7" s="275"/>
      <c r="BX7" s="274" t="s">
        <v>8</v>
      </c>
      <c r="BY7" s="275"/>
      <c r="BZ7" s="274" t="s">
        <v>9</v>
      </c>
      <c r="CA7" s="275"/>
      <c r="CB7" s="274" t="s">
        <v>10</v>
      </c>
      <c r="CC7" s="275"/>
      <c r="CD7" s="274" t="s">
        <v>11</v>
      </c>
      <c r="CE7" s="275"/>
      <c r="CF7" s="274" t="s">
        <v>12</v>
      </c>
      <c r="CG7" s="275"/>
      <c r="CH7" s="276" t="s">
        <v>40</v>
      </c>
      <c r="CI7" s="277"/>
      <c r="CJ7" s="274" t="s">
        <v>41</v>
      </c>
      <c r="CK7" s="275"/>
    </row>
    <row r="8" spans="1:93" ht="15" thickTop="1" thickBot="1" x14ac:dyDescent="0.3">
      <c r="A8" s="281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81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81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3748</v>
      </c>
      <c r="AG9" s="164">
        <f t="shared" ref="AG9:AV10" si="0">SUMIF($A$9:$A$32,$AE9,C$9:C$32)</f>
        <v>1349</v>
      </c>
      <c r="AH9" s="121">
        <f t="shared" si="0"/>
        <v>1469</v>
      </c>
      <c r="AI9" s="159">
        <f t="shared" si="0"/>
        <v>1232</v>
      </c>
      <c r="AJ9" s="120">
        <f t="shared" si="0"/>
        <v>3522</v>
      </c>
      <c r="AK9" s="122">
        <f t="shared" si="0"/>
        <v>1603</v>
      </c>
      <c r="AL9" s="121">
        <f t="shared" si="0"/>
        <v>4751</v>
      </c>
      <c r="AM9" s="159">
        <f t="shared" si="0"/>
        <v>2634</v>
      </c>
      <c r="AN9" s="120">
        <f t="shared" si="0"/>
        <v>274</v>
      </c>
      <c r="AO9" s="122">
        <f t="shared" si="0"/>
        <v>1155</v>
      </c>
      <c r="AP9" s="121">
        <f t="shared" si="0"/>
        <v>1290</v>
      </c>
      <c r="AQ9" s="120">
        <f t="shared" si="0"/>
        <v>3833</v>
      </c>
      <c r="AR9" s="158">
        <f t="shared" si="0"/>
        <v>3190</v>
      </c>
      <c r="AS9" s="160">
        <f t="shared" si="0"/>
        <v>4988</v>
      </c>
      <c r="AT9" s="120">
        <f t="shared" si="0"/>
        <v>2394</v>
      </c>
      <c r="AU9" s="122">
        <f t="shared" si="0"/>
        <v>2511</v>
      </c>
      <c r="AV9" s="121">
        <f t="shared" si="0"/>
        <v>2822</v>
      </c>
      <c r="AW9" s="159">
        <f t="shared" ref="AW9:BE10" si="1">SUMIF($A$9:$A$32,$AE9,S$9:S$32)</f>
        <v>2338</v>
      </c>
      <c r="AX9" s="120">
        <f t="shared" si="1"/>
        <v>413</v>
      </c>
      <c r="AY9" s="122">
        <f t="shared" si="1"/>
        <v>1746</v>
      </c>
      <c r="AZ9" s="121">
        <f t="shared" si="1"/>
        <v>1103</v>
      </c>
      <c r="BA9" s="159">
        <f t="shared" si="1"/>
        <v>3761</v>
      </c>
      <c r="BB9" s="120">
        <f t="shared" si="1"/>
        <v>2041</v>
      </c>
      <c r="BC9" s="122">
        <f t="shared" si="1"/>
        <v>2157</v>
      </c>
      <c r="BD9" s="21">
        <f t="shared" si="1"/>
        <v>4139</v>
      </c>
      <c r="BE9" s="163">
        <f t="shared" si="1"/>
        <v>2921</v>
      </c>
      <c r="BF9" s="149">
        <f>AF9+AH9+AJ9+AL9+AN9+AP9+AR9+AT9+AV9+AX9+AZ9+BB9+BD9</f>
        <v>31156</v>
      </c>
      <c r="BG9" s="150">
        <f>AG9+AI9+AK9+AM9+AO9+AQ9+AS9+AU9+AW9+AY9+BA9+BC9+BE9</f>
        <v>32228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335</v>
      </c>
      <c r="C10" s="168">
        <v>0</v>
      </c>
      <c r="D10" s="169">
        <v>294</v>
      </c>
      <c r="E10" s="170">
        <v>5</v>
      </c>
      <c r="F10" s="167">
        <v>846</v>
      </c>
      <c r="G10" s="171">
        <v>8</v>
      </c>
      <c r="H10" s="169">
        <v>525</v>
      </c>
      <c r="I10" s="170">
        <v>40</v>
      </c>
      <c r="J10" s="167">
        <v>10</v>
      </c>
      <c r="K10" s="171">
        <v>39</v>
      </c>
      <c r="L10" s="169">
        <v>74</v>
      </c>
      <c r="M10" s="167">
        <v>114</v>
      </c>
      <c r="N10" s="172">
        <v>237</v>
      </c>
      <c r="O10" s="173">
        <v>216</v>
      </c>
      <c r="P10" s="167">
        <v>75</v>
      </c>
      <c r="Q10" s="171">
        <v>82</v>
      </c>
      <c r="R10" s="169">
        <v>31</v>
      </c>
      <c r="S10" s="170">
        <v>132</v>
      </c>
      <c r="T10" s="167">
        <v>7</v>
      </c>
      <c r="U10" s="171">
        <v>36</v>
      </c>
      <c r="V10" s="169">
        <v>14</v>
      </c>
      <c r="W10" s="170">
        <v>0</v>
      </c>
      <c r="X10" s="167">
        <v>2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2450</v>
      </c>
      <c r="AC10" s="152">
        <f t="shared" ref="AC10:AC32" si="4">SUM(C10,E10,G10,I10,K10,M10,O10,Q10,S10,U10,W10,Y10,AA10)</f>
        <v>672</v>
      </c>
      <c r="AE10" s="226" t="s">
        <v>21</v>
      </c>
      <c r="AF10" s="120">
        <f>SUMIF($A$9:$A$32,$AE10,B$9:B$32)</f>
        <v>2821</v>
      </c>
      <c r="AG10" s="168">
        <f t="shared" si="0"/>
        <v>1037</v>
      </c>
      <c r="AH10" s="169">
        <f t="shared" si="0"/>
        <v>1215</v>
      </c>
      <c r="AI10" s="170">
        <f t="shared" si="0"/>
        <v>905</v>
      </c>
      <c r="AJ10" s="167">
        <f t="shared" si="0"/>
        <v>2508</v>
      </c>
      <c r="AK10" s="171">
        <f t="shared" si="0"/>
        <v>1210</v>
      </c>
      <c r="AL10" s="169">
        <f t="shared" si="0"/>
        <v>3379</v>
      </c>
      <c r="AM10" s="170">
        <f t="shared" si="0"/>
        <v>2383</v>
      </c>
      <c r="AN10" s="167">
        <f t="shared" si="0"/>
        <v>234</v>
      </c>
      <c r="AO10" s="171">
        <f t="shared" si="0"/>
        <v>1045</v>
      </c>
      <c r="AP10" s="169">
        <f t="shared" si="0"/>
        <v>1056</v>
      </c>
      <c r="AQ10" s="167">
        <f t="shared" si="0"/>
        <v>3616</v>
      </c>
      <c r="AR10" s="172">
        <f t="shared" si="0"/>
        <v>2485</v>
      </c>
      <c r="AS10" s="173">
        <f t="shared" si="0"/>
        <v>4436</v>
      </c>
      <c r="AT10" s="167">
        <f t="shared" si="0"/>
        <v>1963</v>
      </c>
      <c r="AU10" s="171">
        <f t="shared" si="0"/>
        <v>2001</v>
      </c>
      <c r="AV10" s="169">
        <f t="shared" si="0"/>
        <v>2251</v>
      </c>
      <c r="AW10" s="170">
        <f t="shared" si="1"/>
        <v>1862</v>
      </c>
      <c r="AX10" s="167">
        <f t="shared" si="1"/>
        <v>295</v>
      </c>
      <c r="AY10" s="171">
        <f t="shared" si="1"/>
        <v>1425</v>
      </c>
      <c r="AZ10" s="169">
        <f t="shared" si="1"/>
        <v>923</v>
      </c>
      <c r="BA10" s="170">
        <f t="shared" si="1"/>
        <v>2814</v>
      </c>
      <c r="BB10" s="167">
        <f t="shared" si="1"/>
        <v>1763</v>
      </c>
      <c r="BC10" s="171">
        <f t="shared" si="1"/>
        <v>1924</v>
      </c>
      <c r="BD10" s="169">
        <f t="shared" si="1"/>
        <v>3424</v>
      </c>
      <c r="BE10" s="167">
        <f t="shared" si="1"/>
        <v>2635</v>
      </c>
      <c r="BF10" s="151">
        <f>SUM(AF10,AH10,AJ10,AL10,AN10,AP10,AR10,AT10,AV10,AX10,AZ10,BB10,BD10)</f>
        <v>24317</v>
      </c>
      <c r="BG10" s="152">
        <f>SUM(AG10,AI10,AK10,AM10,AO10,AQ10,AS10,AU10,AW10,AY10,BA10,BC10,BE10)</f>
        <v>27293</v>
      </c>
      <c r="BH10" s="225"/>
      <c r="BI10" s="131" t="s">
        <v>17</v>
      </c>
      <c r="BJ10" s="123">
        <f t="shared" ref="BJ10:CK10" si="5">B10/B33</f>
        <v>1.180034520412836E-2</v>
      </c>
      <c r="BK10" s="124">
        <f t="shared" si="5"/>
        <v>0</v>
      </c>
      <c r="BL10" s="125">
        <f t="shared" si="5"/>
        <v>2.0476389469285417E-2</v>
      </c>
      <c r="BM10" s="126">
        <f t="shared" si="5"/>
        <v>3.6640773853143779E-4</v>
      </c>
      <c r="BN10" s="123">
        <f t="shared" si="5"/>
        <v>2.9745789529200803E-2</v>
      </c>
      <c r="BO10" s="124">
        <f t="shared" si="5"/>
        <v>3.3731078972888646E-4</v>
      </c>
      <c r="BP10" s="125">
        <f t="shared" si="5"/>
        <v>1.2426917887660663E-2</v>
      </c>
      <c r="BQ10" s="126">
        <f t="shared" si="5"/>
        <v>8.9090828099247185E-4</v>
      </c>
      <c r="BR10" s="123">
        <f t="shared" si="5"/>
        <v>1.565680288085173E-3</v>
      </c>
      <c r="BS10" s="124">
        <f t="shared" si="5"/>
        <v>5.1834130781499201E-3</v>
      </c>
      <c r="BT10" s="125">
        <f t="shared" si="5"/>
        <v>2.950322940754326E-3</v>
      </c>
      <c r="BU10" s="123">
        <f t="shared" si="5"/>
        <v>4.5532611734632744E-3</v>
      </c>
      <c r="BV10" s="127">
        <f t="shared" si="5"/>
        <v>5.3736622528568834E-3</v>
      </c>
      <c r="BW10" s="128">
        <f t="shared" si="5"/>
        <v>4.8184170607655933E-3</v>
      </c>
      <c r="BX10" s="123">
        <f t="shared" si="5"/>
        <v>3.1397831456440742E-3</v>
      </c>
      <c r="BY10" s="124">
        <f t="shared" si="5"/>
        <v>3.370740329674847E-3</v>
      </c>
      <c r="BZ10" s="125">
        <f t="shared" si="5"/>
        <v>1.1226596168471372E-3</v>
      </c>
      <c r="CA10" s="126">
        <f t="shared" si="5"/>
        <v>4.674386486773611E-3</v>
      </c>
      <c r="CB10" s="123">
        <f t="shared" si="5"/>
        <v>8.7216546224769503E-4</v>
      </c>
      <c r="CC10" s="124">
        <f t="shared" si="5"/>
        <v>4.0788579197824611E-3</v>
      </c>
      <c r="CD10" s="125">
        <f t="shared" si="5"/>
        <v>5.2858113720456094E-4</v>
      </c>
      <c r="CE10" s="126">
        <f t="shared" si="5"/>
        <v>0</v>
      </c>
      <c r="CF10" s="123">
        <f t="shared" si="5"/>
        <v>8.4666836000338663E-5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7.1701580946694999E-3</v>
      </c>
      <c r="CK10" s="130">
        <f t="shared" si="5"/>
        <v>1.9727687457065861E-3</v>
      </c>
      <c r="CN10" s="191"/>
      <c r="CO10" s="191"/>
    </row>
    <row r="11" spans="1:93" ht="13.5" thickBot="1" x14ac:dyDescent="0.25">
      <c r="A11" s="139" t="s">
        <v>18</v>
      </c>
      <c r="B11" s="174">
        <v>1575</v>
      </c>
      <c r="C11" s="175">
        <v>222</v>
      </c>
      <c r="D11" s="176">
        <v>886</v>
      </c>
      <c r="E11" s="177">
        <v>188</v>
      </c>
      <c r="F11" s="174">
        <v>2403</v>
      </c>
      <c r="G11" s="178">
        <v>331</v>
      </c>
      <c r="H11" s="176">
        <v>2035</v>
      </c>
      <c r="I11" s="177">
        <v>645</v>
      </c>
      <c r="J11" s="174">
        <v>91</v>
      </c>
      <c r="K11" s="178">
        <v>285</v>
      </c>
      <c r="L11" s="176">
        <v>496</v>
      </c>
      <c r="M11" s="174">
        <v>976</v>
      </c>
      <c r="N11" s="179">
        <v>1485</v>
      </c>
      <c r="O11" s="180">
        <v>2082</v>
      </c>
      <c r="P11" s="174">
        <v>701</v>
      </c>
      <c r="Q11" s="178">
        <v>940</v>
      </c>
      <c r="R11" s="176">
        <v>984</v>
      </c>
      <c r="S11" s="177">
        <v>1065</v>
      </c>
      <c r="T11" s="174">
        <v>111</v>
      </c>
      <c r="U11" s="178">
        <v>458</v>
      </c>
      <c r="V11" s="176">
        <v>455</v>
      </c>
      <c r="W11" s="177">
        <v>1341</v>
      </c>
      <c r="X11" s="174">
        <v>863</v>
      </c>
      <c r="Y11" s="178">
        <v>748</v>
      </c>
      <c r="Z11" s="176">
        <v>1979</v>
      </c>
      <c r="AA11" s="174">
        <v>1144</v>
      </c>
      <c r="AB11" s="151">
        <f t="shared" si="3"/>
        <v>14064</v>
      </c>
      <c r="AC11" s="152">
        <f t="shared" si="4"/>
        <v>10425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5.5479234914931841E-2</v>
      </c>
      <c r="BK11" s="124">
        <f t="shared" si="6"/>
        <v>7.9821659715230836E-3</v>
      </c>
      <c r="BL11" s="125">
        <f t="shared" si="6"/>
        <v>6.1707758740771695E-2</v>
      </c>
      <c r="BM11" s="126">
        <f t="shared" si="6"/>
        <v>1.3776930968782061E-2</v>
      </c>
      <c r="BN11" s="123">
        <f t="shared" si="6"/>
        <v>8.4490700045708661E-2</v>
      </c>
      <c r="BO11" s="124">
        <f t="shared" si="6"/>
        <v>1.3956233925032677E-2</v>
      </c>
      <c r="BP11" s="125">
        <f t="shared" si="6"/>
        <v>4.8169100764551331E-2</v>
      </c>
      <c r="BQ11" s="126">
        <f t="shared" si="6"/>
        <v>1.4365896031003609E-2</v>
      </c>
      <c r="BR11" s="123">
        <f t="shared" si="6"/>
        <v>1.4247690621575075E-2</v>
      </c>
      <c r="BS11" s="124">
        <f t="shared" si="6"/>
        <v>3.787878787878788E-2</v>
      </c>
      <c r="BT11" s="125">
        <f t="shared" si="6"/>
        <v>1.9775137548839805E-2</v>
      </c>
      <c r="BU11" s="123">
        <f t="shared" si="6"/>
        <v>3.8982306186843473E-2</v>
      </c>
      <c r="BV11" s="127">
        <f t="shared" si="6"/>
        <v>3.3670415381824775E-2</v>
      </c>
      <c r="BW11" s="128">
        <f t="shared" si="6"/>
        <v>4.6444186669046129E-2</v>
      </c>
      <c r="BX11" s="123">
        <f t="shared" si="6"/>
        <v>2.9346506467953282E-2</v>
      </c>
      <c r="BY11" s="124">
        <f t="shared" si="6"/>
        <v>3.8640194023101905E-2</v>
      </c>
      <c r="BZ11" s="125">
        <f t="shared" si="6"/>
        <v>3.5635389128309131E-2</v>
      </c>
      <c r="CA11" s="126">
        <f t="shared" si="6"/>
        <v>3.7713800063741636E-2</v>
      </c>
      <c r="CB11" s="123">
        <f t="shared" si="6"/>
        <v>1.3830052329927735E-2</v>
      </c>
      <c r="CC11" s="124">
        <f t="shared" si="6"/>
        <v>5.1892136868343527E-2</v>
      </c>
      <c r="CD11" s="125">
        <f t="shared" si="6"/>
        <v>1.717888695914823E-2</v>
      </c>
      <c r="CE11" s="126">
        <f t="shared" si="6"/>
        <v>4.3988846973921601E-2</v>
      </c>
      <c r="CF11" s="123">
        <f t="shared" si="6"/>
        <v>3.6533739734146135E-2</v>
      </c>
      <c r="CG11" s="124">
        <f t="shared" si="6"/>
        <v>5.0653484119997289E-2</v>
      </c>
      <c r="CH11" s="125">
        <f t="shared" si="6"/>
        <v>4.5967667007339959E-2</v>
      </c>
      <c r="CI11" s="123">
        <f t="shared" si="6"/>
        <v>2.4585231668529186E-2</v>
      </c>
      <c r="CJ11" s="129">
        <f t="shared" si="6"/>
        <v>4.1159634058543608E-2</v>
      </c>
      <c r="CK11" s="130">
        <f t="shared" si="6"/>
        <v>3.0604336568439222E-2</v>
      </c>
      <c r="CN11" s="191"/>
      <c r="CO11" s="191"/>
    </row>
    <row r="12" spans="1:93" ht="14.25" thickTop="1" thickBot="1" x14ac:dyDescent="0.25">
      <c r="A12" s="131" t="s">
        <v>19</v>
      </c>
      <c r="B12" s="167">
        <v>3066</v>
      </c>
      <c r="C12" s="168">
        <v>906</v>
      </c>
      <c r="D12" s="169">
        <v>1331</v>
      </c>
      <c r="E12" s="170">
        <v>772</v>
      </c>
      <c r="F12" s="167">
        <v>2824</v>
      </c>
      <c r="G12" s="171">
        <v>1172</v>
      </c>
      <c r="H12" s="169">
        <v>3002</v>
      </c>
      <c r="I12" s="170">
        <v>1729</v>
      </c>
      <c r="J12" s="167">
        <v>197</v>
      </c>
      <c r="K12" s="171">
        <v>707</v>
      </c>
      <c r="L12" s="169">
        <v>1049</v>
      </c>
      <c r="M12" s="167">
        <v>1892</v>
      </c>
      <c r="N12" s="172">
        <v>2852</v>
      </c>
      <c r="O12" s="173">
        <v>3168</v>
      </c>
      <c r="P12" s="167">
        <v>1814</v>
      </c>
      <c r="Q12" s="171">
        <v>1549</v>
      </c>
      <c r="R12" s="169">
        <v>2092</v>
      </c>
      <c r="S12" s="170">
        <v>1484</v>
      </c>
      <c r="T12" s="167">
        <v>304</v>
      </c>
      <c r="U12" s="171">
        <v>928</v>
      </c>
      <c r="V12" s="169">
        <v>1145</v>
      </c>
      <c r="W12" s="170">
        <v>2132</v>
      </c>
      <c r="X12" s="167">
        <v>1761</v>
      </c>
      <c r="Y12" s="171">
        <v>1495</v>
      </c>
      <c r="Z12" s="169">
        <v>3255</v>
      </c>
      <c r="AA12" s="167">
        <v>2050</v>
      </c>
      <c r="AB12" s="151">
        <f t="shared" si="3"/>
        <v>24692</v>
      </c>
      <c r="AC12" s="152">
        <f t="shared" si="4"/>
        <v>19984</v>
      </c>
      <c r="AE12" s="221" t="s">
        <v>13</v>
      </c>
      <c r="AF12" s="14">
        <f t="shared" ref="AF12:BG12" si="7">SUM(AF9:AF11)</f>
        <v>6569</v>
      </c>
      <c r="AG12" s="1">
        <f t="shared" si="7"/>
        <v>2386</v>
      </c>
      <c r="AH12" s="14">
        <f t="shared" si="7"/>
        <v>2684</v>
      </c>
      <c r="AI12" s="1">
        <f t="shared" si="7"/>
        <v>2137</v>
      </c>
      <c r="AJ12" s="14">
        <f t="shared" si="7"/>
        <v>6030</v>
      </c>
      <c r="AK12" s="1">
        <f t="shared" si="7"/>
        <v>2813</v>
      </c>
      <c r="AL12" s="14">
        <f t="shared" si="7"/>
        <v>8130</v>
      </c>
      <c r="AM12" s="1">
        <f t="shared" si="7"/>
        <v>5017</v>
      </c>
      <c r="AN12" s="14">
        <f t="shared" si="7"/>
        <v>508</v>
      </c>
      <c r="AO12" s="1">
        <f t="shared" si="7"/>
        <v>2200</v>
      </c>
      <c r="AP12" s="14">
        <f t="shared" si="7"/>
        <v>2346</v>
      </c>
      <c r="AQ12" s="1">
        <f t="shared" si="7"/>
        <v>7449</v>
      </c>
      <c r="AR12" s="14">
        <f t="shared" si="7"/>
        <v>5675</v>
      </c>
      <c r="AS12" s="1">
        <f t="shared" si="7"/>
        <v>9424</v>
      </c>
      <c r="AT12" s="14">
        <f t="shared" si="7"/>
        <v>4357</v>
      </c>
      <c r="AU12" s="1">
        <f t="shared" si="7"/>
        <v>4512</v>
      </c>
      <c r="AV12" s="14">
        <f t="shared" si="7"/>
        <v>5073</v>
      </c>
      <c r="AW12" s="1">
        <f t="shared" si="7"/>
        <v>4200</v>
      </c>
      <c r="AX12" s="14">
        <f t="shared" si="7"/>
        <v>708</v>
      </c>
      <c r="AY12" s="1">
        <f t="shared" si="7"/>
        <v>3171</v>
      </c>
      <c r="AZ12" s="14">
        <f t="shared" si="7"/>
        <v>2026</v>
      </c>
      <c r="BA12" s="1">
        <f t="shared" si="7"/>
        <v>6575</v>
      </c>
      <c r="BB12" s="14">
        <f t="shared" si="7"/>
        <v>3804</v>
      </c>
      <c r="BC12" s="1">
        <f t="shared" si="7"/>
        <v>4081</v>
      </c>
      <c r="BD12" s="14">
        <f t="shared" si="7"/>
        <v>7563</v>
      </c>
      <c r="BE12" s="1">
        <f t="shared" si="7"/>
        <v>5556</v>
      </c>
      <c r="BF12" s="153">
        <f t="shared" si="7"/>
        <v>55473</v>
      </c>
      <c r="BG12" s="154">
        <f t="shared" si="7"/>
        <v>59521</v>
      </c>
      <c r="BH12" s="227"/>
      <c r="BI12" s="131" t="s">
        <v>19</v>
      </c>
      <c r="BJ12" s="123">
        <f t="shared" ref="BJ12:CK12" si="8">B12/B33</f>
        <v>0.10799957730106731</v>
      </c>
      <c r="BK12" s="124">
        <f t="shared" si="8"/>
        <v>3.2575866532432045E-2</v>
      </c>
      <c r="BL12" s="125">
        <f t="shared" si="8"/>
        <v>9.2700933277615263E-2</v>
      </c>
      <c r="BM12" s="126">
        <f t="shared" si="8"/>
        <v>5.6573354829253991E-2</v>
      </c>
      <c r="BN12" s="123">
        <f t="shared" si="8"/>
        <v>9.9293273794873599E-2</v>
      </c>
      <c r="BO12" s="124">
        <f t="shared" si="8"/>
        <v>4.9416030695281866E-2</v>
      </c>
      <c r="BP12" s="125">
        <f t="shared" si="8"/>
        <v>7.1058299997632968E-2</v>
      </c>
      <c r="BQ12" s="126">
        <f t="shared" si="8"/>
        <v>3.8509510445899592E-2</v>
      </c>
      <c r="BR12" s="123">
        <f t="shared" si="8"/>
        <v>3.084390167527791E-2</v>
      </c>
      <c r="BS12" s="124">
        <f t="shared" si="8"/>
        <v>9.3965975544922919E-2</v>
      </c>
      <c r="BT12" s="125">
        <f t="shared" si="8"/>
        <v>4.1822821146639023E-2</v>
      </c>
      <c r="BU12" s="123">
        <f t="shared" si="8"/>
        <v>7.5568159124495743E-2</v>
      </c>
      <c r="BV12" s="127">
        <f t="shared" si="8"/>
        <v>6.4665336477417013E-2</v>
      </c>
      <c r="BW12" s="128">
        <f t="shared" si="8"/>
        <v>7.0670116891228693E-2</v>
      </c>
      <c r="BX12" s="123">
        <f t="shared" si="8"/>
        <v>7.5940888349311342E-2</v>
      </c>
      <c r="BY12" s="124">
        <f t="shared" si="8"/>
        <v>6.3674106959345583E-2</v>
      </c>
      <c r="BZ12" s="125">
        <f t="shared" si="8"/>
        <v>7.5761416724006811E-2</v>
      </c>
      <c r="CA12" s="126">
        <f t="shared" si="8"/>
        <v>5.2551435957363932E-2</v>
      </c>
      <c r="CB12" s="123">
        <f t="shared" si="8"/>
        <v>3.7876900074757039E-2</v>
      </c>
      <c r="CC12" s="124">
        <f t="shared" si="8"/>
        <v>0.10514389304328121</v>
      </c>
      <c r="CD12" s="125">
        <f t="shared" si="8"/>
        <v>4.3230385864230163E-2</v>
      </c>
      <c r="CE12" s="126">
        <f t="shared" si="8"/>
        <v>6.9936034115138587E-2</v>
      </c>
      <c r="CF12" s="123">
        <f t="shared" si="8"/>
        <v>7.4549149098298198E-2</v>
      </c>
      <c r="CG12" s="124">
        <f t="shared" si="8"/>
        <v>0.10123924967833683</v>
      </c>
      <c r="CH12" s="125">
        <f t="shared" si="8"/>
        <v>7.5606243612375737E-2</v>
      </c>
      <c r="CI12" s="123">
        <f t="shared" si="8"/>
        <v>4.4055703601822399E-2</v>
      </c>
      <c r="CJ12" s="129">
        <f t="shared" si="8"/>
        <v>7.2263487213705832E-2</v>
      </c>
      <c r="CK12" s="130">
        <f t="shared" si="8"/>
        <v>5.8666384842560135E-2</v>
      </c>
      <c r="CN12" s="191"/>
      <c r="CO12" s="191"/>
    </row>
    <row r="13" spans="1:93" ht="13.5" thickTop="1" x14ac:dyDescent="0.2">
      <c r="A13" s="139" t="s">
        <v>20</v>
      </c>
      <c r="B13" s="174">
        <v>3748</v>
      </c>
      <c r="C13" s="175">
        <v>1349</v>
      </c>
      <c r="D13" s="176">
        <v>1469</v>
      </c>
      <c r="E13" s="177">
        <v>1232</v>
      </c>
      <c r="F13" s="174">
        <v>3522</v>
      </c>
      <c r="G13" s="178">
        <v>1603</v>
      </c>
      <c r="H13" s="176">
        <v>4751</v>
      </c>
      <c r="I13" s="177">
        <v>2634</v>
      </c>
      <c r="J13" s="174">
        <v>274</v>
      </c>
      <c r="K13" s="178">
        <v>1155</v>
      </c>
      <c r="L13" s="176">
        <v>1290</v>
      </c>
      <c r="M13" s="174">
        <v>3833</v>
      </c>
      <c r="N13" s="179">
        <v>3190</v>
      </c>
      <c r="O13" s="180">
        <v>4988</v>
      </c>
      <c r="P13" s="174">
        <v>2394</v>
      </c>
      <c r="Q13" s="178">
        <v>2511</v>
      </c>
      <c r="R13" s="176">
        <v>2822</v>
      </c>
      <c r="S13" s="177">
        <v>2338</v>
      </c>
      <c r="T13" s="174">
        <v>413</v>
      </c>
      <c r="U13" s="178">
        <v>1746</v>
      </c>
      <c r="V13" s="176">
        <v>1103</v>
      </c>
      <c r="W13" s="177">
        <v>3761</v>
      </c>
      <c r="X13" s="174">
        <v>2041</v>
      </c>
      <c r="Y13" s="178">
        <v>2157</v>
      </c>
      <c r="Z13" s="176">
        <v>4139</v>
      </c>
      <c r="AA13" s="174">
        <v>2921</v>
      </c>
      <c r="AB13" s="151">
        <f t="shared" si="3"/>
        <v>31156</v>
      </c>
      <c r="AC13" s="152">
        <f t="shared" si="4"/>
        <v>32228</v>
      </c>
      <c r="BF13" s="192">
        <f>BF12/2</f>
        <v>27736.5</v>
      </c>
      <c r="BI13" s="139" t="s">
        <v>20</v>
      </c>
      <c r="BJ13" s="123">
        <f t="shared" ref="BJ13:CK13" si="9">B13/B33</f>
        <v>0.13202296664200922</v>
      </c>
      <c r="BK13" s="124">
        <f t="shared" si="9"/>
        <v>4.8504242772903786E-2</v>
      </c>
      <c r="BL13" s="125">
        <f t="shared" si="9"/>
        <v>0.10231229976319822</v>
      </c>
      <c r="BM13" s="126">
        <f t="shared" si="9"/>
        <v>9.0282866774146264E-2</v>
      </c>
      <c r="BN13" s="123">
        <f t="shared" si="9"/>
        <v>0.12383530818185015</v>
      </c>
      <c r="BO13" s="124">
        <f t="shared" si="9"/>
        <v>6.7588649491925626E-2</v>
      </c>
      <c r="BP13" s="125">
        <f t="shared" si="9"/>
        <v>0.11245768930338249</v>
      </c>
      <c r="BQ13" s="126">
        <f t="shared" si="9"/>
        <v>5.8666310303354272E-2</v>
      </c>
      <c r="BR13" s="123">
        <f t="shared" si="9"/>
        <v>4.2899639893533743E-2</v>
      </c>
      <c r="BS13" s="124">
        <f t="shared" si="9"/>
        <v>0.15350877192982457</v>
      </c>
      <c r="BT13" s="125">
        <f t="shared" si="9"/>
        <v>5.1431305318555137E-2</v>
      </c>
      <c r="BU13" s="123">
        <f t="shared" si="9"/>
        <v>0.15309342173583096</v>
      </c>
      <c r="BV13" s="127">
        <f t="shared" si="9"/>
        <v>7.2329040449845824E-2</v>
      </c>
      <c r="BW13" s="128">
        <f t="shared" si="9"/>
        <v>0.1112697421254573</v>
      </c>
      <c r="BX13" s="123">
        <f t="shared" si="9"/>
        <v>0.10022187800895885</v>
      </c>
      <c r="BY13" s="124">
        <f t="shared" si="9"/>
        <v>0.10321864594894561</v>
      </c>
      <c r="BZ13" s="125">
        <f t="shared" si="9"/>
        <v>0.1021982399594394</v>
      </c>
      <c r="CA13" s="126">
        <f t="shared" si="9"/>
        <v>8.279330004603562E-2</v>
      </c>
      <c r="CB13" s="123">
        <f t="shared" si="9"/>
        <v>5.1457762272614005E-2</v>
      </c>
      <c r="CC13" s="124">
        <f t="shared" si="9"/>
        <v>0.19782460910944935</v>
      </c>
      <c r="CD13" s="125">
        <f t="shared" si="9"/>
        <v>4.1644642452616475E-2</v>
      </c>
      <c r="CE13" s="126">
        <f t="shared" si="9"/>
        <v>0.12337215023782187</v>
      </c>
      <c r="CF13" s="123">
        <f t="shared" si="9"/>
        <v>8.6402506138345617E-2</v>
      </c>
      <c r="CG13" s="124">
        <f t="shared" si="9"/>
        <v>0.1460689374957676</v>
      </c>
      <c r="CH13" s="125">
        <f t="shared" si="9"/>
        <v>9.6139552169469483E-2</v>
      </c>
      <c r="CI13" s="123">
        <f t="shared" si="9"/>
        <v>6.2774004985816215E-2</v>
      </c>
      <c r="CJ13" s="129">
        <f t="shared" si="9"/>
        <v>9.1180998203070587E-2</v>
      </c>
      <c r="CK13" s="130">
        <f t="shared" si="9"/>
        <v>9.4610701096178348E-2</v>
      </c>
      <c r="CN13" s="191"/>
      <c r="CO13" s="191"/>
    </row>
    <row r="14" spans="1:93" ht="13.5" thickBot="1" x14ac:dyDescent="0.25">
      <c r="A14" s="131" t="s">
        <v>21</v>
      </c>
      <c r="B14" s="167">
        <v>2821</v>
      </c>
      <c r="C14" s="168">
        <v>1037</v>
      </c>
      <c r="D14" s="169">
        <v>1215</v>
      </c>
      <c r="E14" s="170">
        <v>905</v>
      </c>
      <c r="F14" s="167">
        <v>2508</v>
      </c>
      <c r="G14" s="171">
        <v>1210</v>
      </c>
      <c r="H14" s="169">
        <v>3379</v>
      </c>
      <c r="I14" s="170">
        <v>2383</v>
      </c>
      <c r="J14" s="167">
        <v>234</v>
      </c>
      <c r="K14" s="171">
        <v>1045</v>
      </c>
      <c r="L14" s="169">
        <v>1056</v>
      </c>
      <c r="M14" s="167">
        <v>3616</v>
      </c>
      <c r="N14" s="172">
        <v>2485</v>
      </c>
      <c r="O14" s="173">
        <v>4436</v>
      </c>
      <c r="P14" s="167">
        <v>1963</v>
      </c>
      <c r="Q14" s="171">
        <v>2001</v>
      </c>
      <c r="R14" s="169">
        <v>2251</v>
      </c>
      <c r="S14" s="170">
        <v>1862</v>
      </c>
      <c r="T14" s="167">
        <v>295</v>
      </c>
      <c r="U14" s="171">
        <v>1425</v>
      </c>
      <c r="V14" s="169">
        <v>923</v>
      </c>
      <c r="W14" s="170">
        <v>2814</v>
      </c>
      <c r="X14" s="167">
        <v>1763</v>
      </c>
      <c r="Y14" s="171">
        <v>1924</v>
      </c>
      <c r="Z14" s="169">
        <v>3424</v>
      </c>
      <c r="AA14" s="167">
        <v>2635</v>
      </c>
      <c r="AB14" s="151">
        <f t="shared" si="3"/>
        <v>24317</v>
      </c>
      <c r="AC14" s="152">
        <f t="shared" si="4"/>
        <v>27293</v>
      </c>
      <c r="AE14" t="s">
        <v>85</v>
      </c>
      <c r="BI14" s="131" t="s">
        <v>21</v>
      </c>
      <c r="BJ14" s="123">
        <f t="shared" ref="BJ14:CK14" si="10">B14/B33</f>
        <v>9.9369474092077914E-2</v>
      </c>
      <c r="BK14" s="124">
        <f t="shared" si="10"/>
        <v>3.728606356968215E-2</v>
      </c>
      <c r="BL14" s="125">
        <f t="shared" si="10"/>
        <v>8.4621813623067282E-2</v>
      </c>
      <c r="BM14" s="126">
        <f t="shared" si="10"/>
        <v>6.6319800674190243E-2</v>
      </c>
      <c r="BN14" s="123">
        <f t="shared" si="10"/>
        <v>8.8182553356070462E-2</v>
      </c>
      <c r="BO14" s="124">
        <f t="shared" si="10"/>
        <v>5.1018256946494075E-2</v>
      </c>
      <c r="BP14" s="125">
        <f t="shared" si="10"/>
        <v>7.9982010556962621E-2</v>
      </c>
      <c r="BQ14" s="126">
        <f t="shared" si="10"/>
        <v>5.3075860840126506E-2</v>
      </c>
      <c r="BR14" s="123">
        <f t="shared" si="10"/>
        <v>3.6636918741193049E-2</v>
      </c>
      <c r="BS14" s="124">
        <f t="shared" si="10"/>
        <v>0.1388888888888889</v>
      </c>
      <c r="BT14" s="125">
        <f t="shared" si="10"/>
        <v>4.2101905749142812E-2</v>
      </c>
      <c r="BU14" s="123">
        <f t="shared" si="10"/>
        <v>0.14442624915125615</v>
      </c>
      <c r="BV14" s="127">
        <f t="shared" si="10"/>
        <v>5.6344095773625973E-2</v>
      </c>
      <c r="BW14" s="128">
        <f t="shared" si="10"/>
        <v>9.8956009636834125E-2</v>
      </c>
      <c r="BX14" s="123">
        <f t="shared" si="10"/>
        <v>8.2178590865324239E-2</v>
      </c>
      <c r="BY14" s="124">
        <f t="shared" si="10"/>
        <v>8.2254285361943513E-2</v>
      </c>
      <c r="BZ14" s="125">
        <f t="shared" si="10"/>
        <v>8.1519574113642121E-2</v>
      </c>
      <c r="CA14" s="126">
        <f t="shared" si="10"/>
        <v>6.5937179078579267E-2</v>
      </c>
      <c r="CB14" s="123">
        <f t="shared" si="10"/>
        <v>3.6755544480438572E-2</v>
      </c>
      <c r="CC14" s="124">
        <f t="shared" si="10"/>
        <v>0.16145479265805573</v>
      </c>
      <c r="CD14" s="125">
        <f t="shared" si="10"/>
        <v>3.4848599259986408E-2</v>
      </c>
      <c r="CE14" s="126">
        <f t="shared" si="10"/>
        <v>9.2307692307692313E-2</v>
      </c>
      <c r="CF14" s="123">
        <f t="shared" si="10"/>
        <v>7.4633815934298534E-2</v>
      </c>
      <c r="CG14" s="124">
        <f t="shared" si="10"/>
        <v>0.13029051262951175</v>
      </c>
      <c r="CH14" s="125">
        <f t="shared" si="10"/>
        <v>7.9531729071820129E-2</v>
      </c>
      <c r="CI14" s="123">
        <f t="shared" si="10"/>
        <v>5.6627697068683917E-2</v>
      </c>
      <c r="CJ14" s="129">
        <f t="shared" si="10"/>
        <v>7.1166014035950298E-2</v>
      </c>
      <c r="CK14" s="130">
        <f t="shared" si="10"/>
        <v>8.0123180619895609E-2</v>
      </c>
      <c r="CN14" s="191"/>
      <c r="CO14" s="191"/>
    </row>
    <row r="15" spans="1:93" ht="14.25" thickTop="1" thickBot="1" x14ac:dyDescent="0.25">
      <c r="A15" s="139" t="s">
        <v>22</v>
      </c>
      <c r="B15" s="174">
        <v>1781</v>
      </c>
      <c r="C15" s="175">
        <v>979</v>
      </c>
      <c r="D15" s="176">
        <v>815</v>
      </c>
      <c r="E15" s="177">
        <v>703</v>
      </c>
      <c r="F15" s="174">
        <v>1993</v>
      </c>
      <c r="G15" s="178">
        <v>1080</v>
      </c>
      <c r="H15" s="176">
        <v>2747</v>
      </c>
      <c r="I15" s="177">
        <v>1833</v>
      </c>
      <c r="J15" s="174">
        <v>221</v>
      </c>
      <c r="K15" s="178">
        <v>682</v>
      </c>
      <c r="L15" s="176">
        <v>911</v>
      </c>
      <c r="M15" s="174">
        <v>2051</v>
      </c>
      <c r="N15" s="179">
        <v>2268</v>
      </c>
      <c r="O15" s="180">
        <v>3178</v>
      </c>
      <c r="P15" s="174">
        <v>1259</v>
      </c>
      <c r="Q15" s="178">
        <v>1418</v>
      </c>
      <c r="R15" s="176">
        <v>1776</v>
      </c>
      <c r="S15" s="177">
        <v>1320</v>
      </c>
      <c r="T15" s="174">
        <v>250</v>
      </c>
      <c r="U15" s="178">
        <v>678</v>
      </c>
      <c r="V15" s="176">
        <v>818</v>
      </c>
      <c r="W15" s="177">
        <v>1957</v>
      </c>
      <c r="X15" s="174">
        <v>1342</v>
      </c>
      <c r="Y15" s="178">
        <v>1033</v>
      </c>
      <c r="Z15" s="176">
        <v>2666</v>
      </c>
      <c r="AA15" s="174">
        <v>2579</v>
      </c>
      <c r="AB15" s="151">
        <f t="shared" si="3"/>
        <v>18847</v>
      </c>
      <c r="AC15" s="152">
        <f t="shared" si="4"/>
        <v>19491</v>
      </c>
      <c r="AE15" s="280" t="s">
        <v>0</v>
      </c>
      <c r="AF15" s="274" t="s">
        <v>1</v>
      </c>
      <c r="AG15" s="275"/>
      <c r="AH15" s="274" t="s">
        <v>2</v>
      </c>
      <c r="AI15" s="275"/>
      <c r="AJ15" s="274" t="s">
        <v>3</v>
      </c>
      <c r="AK15" s="275"/>
      <c r="AL15" s="274" t="s">
        <v>4</v>
      </c>
      <c r="AM15" s="275"/>
      <c r="AN15" s="274" t="s">
        <v>5</v>
      </c>
      <c r="AO15" s="275"/>
      <c r="AP15" s="274" t="s">
        <v>6</v>
      </c>
      <c r="AQ15" s="275"/>
      <c r="AR15" s="274" t="s">
        <v>7</v>
      </c>
      <c r="AS15" s="275"/>
      <c r="AT15" s="274" t="s">
        <v>8</v>
      </c>
      <c r="AU15" s="275"/>
      <c r="AV15" s="274" t="s">
        <v>9</v>
      </c>
      <c r="AW15" s="275"/>
      <c r="AX15" s="274" t="s">
        <v>10</v>
      </c>
      <c r="AY15" s="275"/>
      <c r="AZ15" s="274" t="s">
        <v>11</v>
      </c>
      <c r="BA15" s="275"/>
      <c r="BB15" s="274" t="s">
        <v>12</v>
      </c>
      <c r="BC15" s="275"/>
      <c r="BD15" s="276" t="s">
        <v>40</v>
      </c>
      <c r="BE15" s="277"/>
      <c r="BF15" s="278" t="s">
        <v>41</v>
      </c>
      <c r="BG15" s="279"/>
      <c r="BI15" s="139" t="s">
        <v>22</v>
      </c>
      <c r="BJ15" s="123">
        <f t="shared" ref="BJ15:CK15" si="11">B15/B33</f>
        <v>6.2735566592694358E-2</v>
      </c>
      <c r="BK15" s="124">
        <f t="shared" si="11"/>
        <v>3.5200632820365313E-2</v>
      </c>
      <c r="BL15" s="125">
        <f t="shared" si="11"/>
        <v>5.6762780331522496E-2</v>
      </c>
      <c r="BM15" s="126">
        <f t="shared" si="11"/>
        <v>5.151692803752015E-2</v>
      </c>
      <c r="BN15" s="123">
        <f t="shared" si="11"/>
        <v>7.0074891881438769E-2</v>
      </c>
      <c r="BO15" s="124">
        <f t="shared" si="11"/>
        <v>4.5536956613399668E-2</v>
      </c>
      <c r="BP15" s="125">
        <f t="shared" si="11"/>
        <v>6.502236845219779E-2</v>
      </c>
      <c r="BQ15" s="126">
        <f t="shared" si="11"/>
        <v>4.0825871976480022E-2</v>
      </c>
      <c r="BR15" s="123">
        <f t="shared" si="11"/>
        <v>3.4601534366682327E-2</v>
      </c>
      <c r="BS15" s="124">
        <f t="shared" si="11"/>
        <v>9.0643274853801165E-2</v>
      </c>
      <c r="BT15" s="125">
        <f t="shared" si="11"/>
        <v>3.6320867554421495E-2</v>
      </c>
      <c r="BU15" s="123">
        <f t="shared" si="11"/>
        <v>8.1918760234852422E-2</v>
      </c>
      <c r="BV15" s="127">
        <f t="shared" si="11"/>
        <v>5.1423907128605117E-2</v>
      </c>
      <c r="BW15" s="128">
        <f t="shared" si="11"/>
        <v>7.0893191755153032E-2</v>
      </c>
      <c r="BX15" s="123">
        <f t="shared" si="11"/>
        <v>5.2706493071545193E-2</v>
      </c>
      <c r="BY15" s="124">
        <f t="shared" si="11"/>
        <v>5.8289143749743082E-2</v>
      </c>
      <c r="BZ15" s="125">
        <f t="shared" si="11"/>
        <v>6.4317531597435987E-2</v>
      </c>
      <c r="CA15" s="126">
        <f t="shared" si="11"/>
        <v>4.6743864867736108E-2</v>
      </c>
      <c r="CB15" s="123">
        <f t="shared" si="11"/>
        <v>3.1148766508846251E-2</v>
      </c>
      <c r="CC15" s="124">
        <f t="shared" si="11"/>
        <v>7.6818490822569682E-2</v>
      </c>
      <c r="CD15" s="125">
        <f t="shared" si="11"/>
        <v>3.0884240730952202E-2</v>
      </c>
      <c r="CE15" s="126">
        <f t="shared" si="11"/>
        <v>6.4195505986550758E-2</v>
      </c>
      <c r="CF15" s="123">
        <f t="shared" si="11"/>
        <v>5.6811446956227245E-2</v>
      </c>
      <c r="CG15" s="124">
        <f t="shared" si="11"/>
        <v>6.9953274192456158E-2</v>
      </c>
      <c r="CH15" s="125">
        <f t="shared" si="11"/>
        <v>6.1925113815850599E-2</v>
      </c>
      <c r="CI15" s="123">
        <f t="shared" si="11"/>
        <v>5.5424224189804867E-2</v>
      </c>
      <c r="CJ15" s="129">
        <f t="shared" si="11"/>
        <v>5.5157538616422884E-2</v>
      </c>
      <c r="CK15" s="130">
        <f t="shared" si="11"/>
        <v>5.721910062882004E-2</v>
      </c>
      <c r="CN15" s="191"/>
      <c r="CO15" s="191"/>
    </row>
    <row r="16" spans="1:93" ht="15" thickTop="1" thickBot="1" x14ac:dyDescent="0.3">
      <c r="A16" s="131" t="s">
        <v>23</v>
      </c>
      <c r="B16" s="167">
        <v>1273</v>
      </c>
      <c r="C16" s="168">
        <v>1246</v>
      </c>
      <c r="D16" s="169">
        <v>709</v>
      </c>
      <c r="E16" s="170">
        <v>577</v>
      </c>
      <c r="F16" s="167">
        <v>1789</v>
      </c>
      <c r="G16" s="171">
        <v>796</v>
      </c>
      <c r="H16" s="169">
        <v>2309</v>
      </c>
      <c r="I16" s="170">
        <v>1987</v>
      </c>
      <c r="J16" s="167">
        <v>239</v>
      </c>
      <c r="K16" s="171">
        <v>638</v>
      </c>
      <c r="L16" s="169">
        <v>820</v>
      </c>
      <c r="M16" s="167">
        <v>1639</v>
      </c>
      <c r="N16" s="172">
        <v>2052</v>
      </c>
      <c r="O16" s="173">
        <v>2644</v>
      </c>
      <c r="P16" s="167">
        <v>1189</v>
      </c>
      <c r="Q16" s="171">
        <v>991</v>
      </c>
      <c r="R16" s="169">
        <v>1581</v>
      </c>
      <c r="S16" s="170">
        <v>1322</v>
      </c>
      <c r="T16" s="167">
        <v>228</v>
      </c>
      <c r="U16" s="171">
        <v>446</v>
      </c>
      <c r="V16" s="169">
        <v>773</v>
      </c>
      <c r="W16" s="170">
        <v>2013</v>
      </c>
      <c r="X16" s="167">
        <v>1133</v>
      </c>
      <c r="Y16" s="171">
        <v>675</v>
      </c>
      <c r="Z16" s="169">
        <v>2227</v>
      </c>
      <c r="AA16" s="167">
        <v>2343</v>
      </c>
      <c r="AB16" s="151">
        <f t="shared" si="3"/>
        <v>16322</v>
      </c>
      <c r="AC16" s="152">
        <f t="shared" si="4"/>
        <v>17317</v>
      </c>
      <c r="AE16" s="281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4.4841311775687766E-2</v>
      </c>
      <c r="BK16" s="124">
        <f t="shared" si="12"/>
        <v>4.4800805407737669E-2</v>
      </c>
      <c r="BL16" s="125">
        <f t="shared" si="12"/>
        <v>4.938013650926313E-2</v>
      </c>
      <c r="BM16" s="126">
        <f t="shared" si="12"/>
        <v>4.2283453026527917E-2</v>
      </c>
      <c r="BN16" s="123">
        <f t="shared" si="12"/>
        <v>6.2902148307021552E-2</v>
      </c>
      <c r="BO16" s="124">
        <f t="shared" si="12"/>
        <v>3.3562423578024199E-2</v>
      </c>
      <c r="BP16" s="125">
        <f t="shared" si="12"/>
        <v>5.4654768385920892E-2</v>
      </c>
      <c r="BQ16" s="126">
        <f t="shared" si="12"/>
        <v>4.4255868858301038E-2</v>
      </c>
      <c r="BR16" s="123">
        <f t="shared" si="12"/>
        <v>3.7419758885235632E-2</v>
      </c>
      <c r="BS16" s="124">
        <f t="shared" si="12"/>
        <v>8.4795321637426896E-2</v>
      </c>
      <c r="BT16" s="125">
        <f t="shared" si="12"/>
        <v>3.2692767721872261E-2</v>
      </c>
      <c r="BU16" s="123">
        <f t="shared" si="12"/>
        <v>6.5463114590406199E-2</v>
      </c>
      <c r="BV16" s="127">
        <f t="shared" si="12"/>
        <v>4.6526392163976055E-2</v>
      </c>
      <c r="BW16" s="128">
        <f t="shared" si="12"/>
        <v>5.8980994021593645E-2</v>
      </c>
      <c r="BX16" s="123">
        <f t="shared" si="12"/>
        <v>4.977602880227739E-2</v>
      </c>
      <c r="BY16" s="124">
        <f t="shared" si="12"/>
        <v>4.073663008180211E-2</v>
      </c>
      <c r="BZ16" s="125">
        <f t="shared" si="12"/>
        <v>5.7255640459203998E-2</v>
      </c>
      <c r="CA16" s="126">
        <f t="shared" si="12"/>
        <v>4.68146889054145E-2</v>
      </c>
      <c r="CB16" s="123">
        <f t="shared" si="12"/>
        <v>2.8407675056067779E-2</v>
      </c>
      <c r="CC16" s="124">
        <f t="shared" si="12"/>
        <v>5.0532517561749375E-2</v>
      </c>
      <c r="CD16" s="125">
        <f t="shared" si="12"/>
        <v>2.9185229932794685E-2</v>
      </c>
      <c r="CE16" s="126">
        <f t="shared" si="12"/>
        <v>6.6032474987698875E-2</v>
      </c>
      <c r="CF16" s="123">
        <f t="shared" si="12"/>
        <v>4.7963762594191856E-2</v>
      </c>
      <c r="CG16" s="124">
        <f t="shared" si="12"/>
        <v>4.5710029118981511E-2</v>
      </c>
      <c r="CH16" s="125">
        <f t="shared" si="12"/>
        <v>5.172814271114002E-2</v>
      </c>
      <c r="CI16" s="123">
        <f t="shared" si="12"/>
        <v>5.0352445628814579E-2</v>
      </c>
      <c r="CJ16" s="129">
        <f t="shared" si="12"/>
        <v>4.7767885886202274E-2</v>
      </c>
      <c r="CK16" s="130">
        <f t="shared" si="12"/>
        <v>5.0836958883037124E-2</v>
      </c>
      <c r="CN16" s="191"/>
      <c r="CO16" s="191"/>
    </row>
    <row r="17" spans="1:93" ht="13.5" thickTop="1" x14ac:dyDescent="0.2">
      <c r="A17" s="139" t="s">
        <v>24</v>
      </c>
      <c r="B17" s="181">
        <v>1313</v>
      </c>
      <c r="C17" s="175">
        <v>1062</v>
      </c>
      <c r="D17" s="176">
        <v>701</v>
      </c>
      <c r="E17" s="177">
        <v>508</v>
      </c>
      <c r="F17" s="174">
        <v>1274</v>
      </c>
      <c r="G17" s="178">
        <v>785</v>
      </c>
      <c r="H17" s="176">
        <v>2184</v>
      </c>
      <c r="I17" s="177">
        <v>1832</v>
      </c>
      <c r="J17" s="174">
        <v>247</v>
      </c>
      <c r="K17" s="178">
        <v>423</v>
      </c>
      <c r="L17" s="176">
        <v>778</v>
      </c>
      <c r="M17" s="174">
        <v>1351</v>
      </c>
      <c r="N17" s="179">
        <v>1595</v>
      </c>
      <c r="O17" s="182">
        <v>2140</v>
      </c>
      <c r="P17" s="174">
        <v>1053</v>
      </c>
      <c r="Q17" s="178">
        <v>859</v>
      </c>
      <c r="R17" s="176">
        <v>1448</v>
      </c>
      <c r="S17" s="177">
        <v>1080</v>
      </c>
      <c r="T17" s="174">
        <v>281</v>
      </c>
      <c r="U17" s="178">
        <v>332</v>
      </c>
      <c r="V17" s="176">
        <v>670</v>
      </c>
      <c r="W17" s="183">
        <v>1642</v>
      </c>
      <c r="X17" s="174">
        <v>980</v>
      </c>
      <c r="Y17" s="178">
        <v>491</v>
      </c>
      <c r="Z17" s="176">
        <v>2134</v>
      </c>
      <c r="AA17" s="174">
        <v>1963</v>
      </c>
      <c r="AB17" s="151">
        <f t="shared" si="3"/>
        <v>14658</v>
      </c>
      <c r="AC17" s="152">
        <f t="shared" si="4"/>
        <v>14468</v>
      </c>
      <c r="AE17" s="224" t="s">
        <v>30</v>
      </c>
      <c r="AF17" s="120">
        <f t="shared" ref="AF17:AU18" si="13">SUMIF($A$9:$A$32,$AE17,B$9:B$32)</f>
        <v>1535</v>
      </c>
      <c r="AG17" s="164">
        <f t="shared" si="13"/>
        <v>3026</v>
      </c>
      <c r="AH17" s="121">
        <f t="shared" si="13"/>
        <v>1319</v>
      </c>
      <c r="AI17" s="159">
        <f t="shared" si="13"/>
        <v>1118</v>
      </c>
      <c r="AJ17" s="120">
        <f t="shared" si="13"/>
        <v>1448</v>
      </c>
      <c r="AK17" s="122">
        <f t="shared" si="13"/>
        <v>2151</v>
      </c>
      <c r="AL17" s="121">
        <f t="shared" si="13"/>
        <v>2592</v>
      </c>
      <c r="AM17" s="159">
        <f t="shared" si="13"/>
        <v>4212</v>
      </c>
      <c r="AN17" s="120">
        <f t="shared" si="13"/>
        <v>1066</v>
      </c>
      <c r="AO17" s="122">
        <f t="shared" si="13"/>
        <v>294</v>
      </c>
      <c r="AP17" s="121">
        <f t="shared" si="13"/>
        <v>3056</v>
      </c>
      <c r="AQ17" s="120">
        <f t="shared" si="13"/>
        <v>928</v>
      </c>
      <c r="AR17" s="158">
        <f t="shared" si="13"/>
        <v>4312</v>
      </c>
      <c r="AS17" s="160">
        <f t="shared" si="13"/>
        <v>2501</v>
      </c>
      <c r="AT17" s="120">
        <f t="shared" si="13"/>
        <v>2074</v>
      </c>
      <c r="AU17" s="122">
        <f t="shared" si="13"/>
        <v>1659</v>
      </c>
      <c r="AV17" s="121">
        <f t="shared" ref="AP17:BE18" si="14">SUMIF($A$9:$A$32,$AE17,R$9:R$32)</f>
        <v>1879</v>
      </c>
      <c r="AW17" s="159">
        <f t="shared" si="14"/>
        <v>2472</v>
      </c>
      <c r="AX17" s="120">
        <f t="shared" si="14"/>
        <v>1165</v>
      </c>
      <c r="AY17" s="122">
        <f t="shared" si="14"/>
        <v>304</v>
      </c>
      <c r="AZ17" s="121">
        <f t="shared" si="14"/>
        <v>3020</v>
      </c>
      <c r="BA17" s="159">
        <f t="shared" si="14"/>
        <v>1620</v>
      </c>
      <c r="BB17" s="120">
        <f t="shared" si="14"/>
        <v>2341</v>
      </c>
      <c r="BC17" s="122">
        <f t="shared" si="14"/>
        <v>829</v>
      </c>
      <c r="BD17" s="21">
        <f t="shared" si="14"/>
        <v>3046</v>
      </c>
      <c r="BE17" s="163">
        <f t="shared" si="14"/>
        <v>4846</v>
      </c>
      <c r="BF17" s="149">
        <f>AF17+AH17+AJ17+AL17+AN17+AP17+AR17+AT17+AV17+AX17+AZ17+BB17+BD17</f>
        <v>28853</v>
      </c>
      <c r="BG17" s="150">
        <f>AG17+AI17+AK17+AM17+AO17+AQ17+AS17+AU17+AW17+AY17+BA17+BC17+BE17</f>
        <v>25960</v>
      </c>
      <c r="BI17" s="139" t="s">
        <v>24</v>
      </c>
      <c r="BJ17" s="123">
        <f t="shared" ref="BJ17:CK17" si="15">B17/B33</f>
        <v>4.6250308217971749E-2</v>
      </c>
      <c r="BK17" s="124">
        <f t="shared" si="15"/>
        <v>3.8184956134042859E-2</v>
      </c>
      <c r="BL17" s="125">
        <f t="shared" si="15"/>
        <v>4.8822955843432235E-2</v>
      </c>
      <c r="BM17" s="126">
        <f t="shared" si="15"/>
        <v>3.7227026234794076E-2</v>
      </c>
      <c r="BN17" s="123">
        <f t="shared" si="15"/>
        <v>4.479448683238986E-2</v>
      </c>
      <c r="BO17" s="124">
        <f t="shared" si="15"/>
        <v>3.3098621242146985E-2</v>
      </c>
      <c r="BP17" s="125">
        <f t="shared" si="15"/>
        <v>5.1695978412668354E-2</v>
      </c>
      <c r="BQ17" s="126">
        <f t="shared" si="15"/>
        <v>4.0803599269455211E-2</v>
      </c>
      <c r="BR17" s="123">
        <f t="shared" si="15"/>
        <v>3.8672303115703771E-2</v>
      </c>
      <c r="BS17" s="124">
        <f t="shared" si="15"/>
        <v>5.6220095693779906E-2</v>
      </c>
      <c r="BT17" s="125">
        <f t="shared" si="15"/>
        <v>3.1018260106849535E-2</v>
      </c>
      <c r="BU17" s="123">
        <f t="shared" si="15"/>
        <v>5.3960138994288455E-2</v>
      </c>
      <c r="BV17" s="127">
        <f t="shared" si="15"/>
        <v>3.6164520224922912E-2</v>
      </c>
      <c r="BW17" s="128">
        <f t="shared" si="15"/>
        <v>4.7738020879807261E-2</v>
      </c>
      <c r="BX17" s="123">
        <f t="shared" si="15"/>
        <v>4.4082555364842804E-2</v>
      </c>
      <c r="BY17" s="124">
        <f t="shared" si="15"/>
        <v>3.5310560282813333E-2</v>
      </c>
      <c r="BZ17" s="125">
        <f t="shared" si="15"/>
        <v>5.2439068554666284E-2</v>
      </c>
      <c r="CA17" s="126">
        <f t="shared" si="15"/>
        <v>3.8244980346329546E-2</v>
      </c>
      <c r="CB17" s="123">
        <f t="shared" si="15"/>
        <v>3.5011213555943187E-2</v>
      </c>
      <c r="CC17" s="124">
        <f t="shared" si="15"/>
        <v>3.7616134149104918E-2</v>
      </c>
      <c r="CD17" s="125">
        <f t="shared" si="15"/>
        <v>2.5296382994789701E-2</v>
      </c>
      <c r="CE17" s="126">
        <f t="shared" si="15"/>
        <v>5.386255535509267E-2</v>
      </c>
      <c r="CF17" s="123">
        <f t="shared" si="15"/>
        <v>4.1486749640165944E-2</v>
      </c>
      <c r="CG17" s="124">
        <f t="shared" si="15"/>
        <v>3.3249813773955444E-2</v>
      </c>
      <c r="CH17" s="125">
        <f t="shared" si="15"/>
        <v>4.9567964322214997E-2</v>
      </c>
      <c r="CI17" s="123">
        <f t="shared" si="15"/>
        <v>4.2186022522135304E-2</v>
      </c>
      <c r="CJ17" s="129">
        <f t="shared" si="15"/>
        <v>4.2898031572108378E-2</v>
      </c>
      <c r="CK17" s="130">
        <f t="shared" si="15"/>
        <v>4.2473241388218577E-2</v>
      </c>
      <c r="CN17" s="191"/>
      <c r="CO17" s="191"/>
    </row>
    <row r="18" spans="1:93" x14ac:dyDescent="0.2">
      <c r="A18" s="131" t="s">
        <v>25</v>
      </c>
      <c r="B18" s="184">
        <v>1195</v>
      </c>
      <c r="C18" s="168">
        <v>1215</v>
      </c>
      <c r="D18" s="169">
        <v>554</v>
      </c>
      <c r="E18" s="170">
        <v>543</v>
      </c>
      <c r="F18" s="167">
        <v>1299</v>
      </c>
      <c r="G18" s="171">
        <v>696</v>
      </c>
      <c r="H18" s="169">
        <v>2175</v>
      </c>
      <c r="I18" s="170">
        <v>1786</v>
      </c>
      <c r="J18" s="167">
        <v>309</v>
      </c>
      <c r="K18" s="168">
        <v>349</v>
      </c>
      <c r="L18" s="169">
        <v>745</v>
      </c>
      <c r="M18" s="167">
        <v>1248</v>
      </c>
      <c r="N18" s="172">
        <v>1706</v>
      </c>
      <c r="O18" s="185">
        <v>2011</v>
      </c>
      <c r="P18" s="167">
        <v>1047</v>
      </c>
      <c r="Q18" s="168">
        <v>942</v>
      </c>
      <c r="R18" s="169">
        <v>1299</v>
      </c>
      <c r="S18" s="170">
        <v>1160</v>
      </c>
      <c r="T18" s="176">
        <v>270</v>
      </c>
      <c r="U18" s="167">
        <v>327</v>
      </c>
      <c r="V18" s="169">
        <v>781</v>
      </c>
      <c r="W18" s="186">
        <v>1668</v>
      </c>
      <c r="X18" s="167">
        <v>918</v>
      </c>
      <c r="Y18" s="171">
        <v>560</v>
      </c>
      <c r="Z18" s="169">
        <v>2132</v>
      </c>
      <c r="AA18" s="167">
        <v>2340</v>
      </c>
      <c r="AB18" s="151">
        <f t="shared" si="3"/>
        <v>14430</v>
      </c>
      <c r="AC18" s="152">
        <f t="shared" si="4"/>
        <v>14845</v>
      </c>
      <c r="AE18" s="226" t="s">
        <v>31</v>
      </c>
      <c r="AF18" s="120">
        <f t="shared" si="13"/>
        <v>1443</v>
      </c>
      <c r="AG18" s="168">
        <f t="shared" si="13"/>
        <v>3865</v>
      </c>
      <c r="AH18" s="169">
        <f t="shared" si="13"/>
        <v>969</v>
      </c>
      <c r="AI18" s="170">
        <f t="shared" si="13"/>
        <v>1417</v>
      </c>
      <c r="AJ18" s="167">
        <f t="shared" si="13"/>
        <v>1149</v>
      </c>
      <c r="AK18" s="171">
        <f t="shared" si="13"/>
        <v>2880</v>
      </c>
      <c r="AL18" s="169">
        <f t="shared" si="13"/>
        <v>2702</v>
      </c>
      <c r="AM18" s="170">
        <f t="shared" si="13"/>
        <v>5382</v>
      </c>
      <c r="AN18" s="167">
        <f t="shared" si="13"/>
        <v>709</v>
      </c>
      <c r="AO18" s="171">
        <f t="shared" si="13"/>
        <v>328</v>
      </c>
      <c r="AP18" s="169">
        <f t="shared" si="14"/>
        <v>3338</v>
      </c>
      <c r="AQ18" s="167">
        <f t="shared" si="14"/>
        <v>901</v>
      </c>
      <c r="AR18" s="172">
        <f t="shared" si="14"/>
        <v>4158</v>
      </c>
      <c r="AS18" s="173">
        <f t="shared" si="14"/>
        <v>2688</v>
      </c>
      <c r="AT18" s="167">
        <f t="shared" si="14"/>
        <v>2045</v>
      </c>
      <c r="AU18" s="171">
        <f t="shared" si="14"/>
        <v>2081</v>
      </c>
      <c r="AV18" s="169">
        <f t="shared" si="14"/>
        <v>2020</v>
      </c>
      <c r="AW18" s="170">
        <f t="shared" si="14"/>
        <v>2783</v>
      </c>
      <c r="AX18" s="167">
        <f t="shared" si="14"/>
        <v>1134</v>
      </c>
      <c r="AY18" s="171">
        <f t="shared" si="14"/>
        <v>276</v>
      </c>
      <c r="AZ18" s="169">
        <f t="shared" si="14"/>
        <v>3318</v>
      </c>
      <c r="BA18" s="170">
        <f t="shared" si="14"/>
        <v>1690</v>
      </c>
      <c r="BB18" s="167">
        <f t="shared" si="14"/>
        <v>2255</v>
      </c>
      <c r="BC18" s="171">
        <f t="shared" si="14"/>
        <v>839</v>
      </c>
      <c r="BD18" s="169">
        <f t="shared" si="14"/>
        <v>2778</v>
      </c>
      <c r="BE18" s="167">
        <f t="shared" si="14"/>
        <v>4693</v>
      </c>
      <c r="BF18" s="151">
        <f>SUM(AF18,AH18,AJ18,AL18,AN18,AP18,AR18,AT18,AV18,AX18,AZ18,BB18,BD18)</f>
        <v>28018</v>
      </c>
      <c r="BG18" s="152">
        <f>SUM(AG18,AI18,AK18,AM18,AO18,AQ18,AS18,AU18,AW18,AY18,BA18,BC18,BE18)</f>
        <v>29823</v>
      </c>
      <c r="BI18" s="131" t="s">
        <v>25</v>
      </c>
      <c r="BJ18" s="123">
        <f t="shared" ref="BJ18:CK18" si="16">B18/B33</f>
        <v>4.2093768713233996E-2</v>
      </c>
      <c r="BK18" s="124">
        <f t="shared" si="16"/>
        <v>4.3686178627930387E-2</v>
      </c>
      <c r="BL18" s="125">
        <f t="shared" si="16"/>
        <v>3.8584761108789528E-2</v>
      </c>
      <c r="BM18" s="126">
        <f t="shared" si="16"/>
        <v>3.9791880404514146E-2</v>
      </c>
      <c r="BN18" s="123">
        <f t="shared" si="16"/>
        <v>4.5673499525333144E-2</v>
      </c>
      <c r="BO18" s="124">
        <f t="shared" si="16"/>
        <v>2.934603870641312E-2</v>
      </c>
      <c r="BP18" s="125">
        <f t="shared" si="16"/>
        <v>5.148294553459417E-2</v>
      </c>
      <c r="BQ18" s="126">
        <f t="shared" si="16"/>
        <v>3.9779054746313866E-2</v>
      </c>
      <c r="BR18" s="123">
        <f t="shared" si="16"/>
        <v>4.8379520901831848E-2</v>
      </c>
      <c r="BS18" s="124">
        <f t="shared" si="16"/>
        <v>4.6384901648059543E-2</v>
      </c>
      <c r="BT18" s="125">
        <f t="shared" si="16"/>
        <v>2.9702575552188821E-2</v>
      </c>
      <c r="BU18" s="123">
        <f t="shared" si="16"/>
        <v>4.9846227583176896E-2</v>
      </c>
      <c r="BV18" s="127">
        <f t="shared" si="16"/>
        <v>3.8681298748412841E-2</v>
      </c>
      <c r="BW18" s="128">
        <f t="shared" si="16"/>
        <v>4.4860355135183369E-2</v>
      </c>
      <c r="BX18" s="123">
        <f t="shared" si="16"/>
        <v>4.3831372713191277E-2</v>
      </c>
      <c r="BY18" s="124">
        <f t="shared" si="16"/>
        <v>3.8722407201874462E-2</v>
      </c>
      <c r="BZ18" s="125">
        <f t="shared" si="16"/>
        <v>4.7043059428530043E-2</v>
      </c>
      <c r="CA18" s="126">
        <f t="shared" si="16"/>
        <v>4.1077941853465069E-2</v>
      </c>
      <c r="CB18" s="123">
        <f t="shared" si="16"/>
        <v>3.3640667829553952E-2</v>
      </c>
      <c r="CC18" s="124">
        <f t="shared" si="16"/>
        <v>3.7049626104690689E-2</v>
      </c>
      <c r="CD18" s="125">
        <f t="shared" si="16"/>
        <v>2.9487276296911575E-2</v>
      </c>
      <c r="CE18" s="126">
        <f t="shared" si="16"/>
        <v>5.4715433819911431E-2</v>
      </c>
      <c r="CF18" s="123">
        <f t="shared" si="16"/>
        <v>3.8862077724155446E-2</v>
      </c>
      <c r="CG18" s="124">
        <f t="shared" si="16"/>
        <v>3.7922394528340217E-2</v>
      </c>
      <c r="CH18" s="125">
        <f t="shared" si="16"/>
        <v>4.9521508872990803E-2</v>
      </c>
      <c r="CI18" s="123">
        <f t="shared" si="16"/>
        <v>5.0287973867446059E-2</v>
      </c>
      <c r="CJ18" s="129">
        <f t="shared" si="16"/>
        <v>4.2230767880033014E-2</v>
      </c>
      <c r="CK18" s="130">
        <f t="shared" si="16"/>
        <v>4.357998813990218E-2</v>
      </c>
      <c r="CN18" s="191"/>
      <c r="CO18" s="191"/>
    </row>
    <row r="19" spans="1:93" ht="13.5" thickBot="1" x14ac:dyDescent="0.25">
      <c r="A19" s="139" t="s">
        <v>26</v>
      </c>
      <c r="B19" s="181">
        <v>1150</v>
      </c>
      <c r="C19" s="175">
        <v>1143</v>
      </c>
      <c r="D19" s="176">
        <v>456</v>
      </c>
      <c r="E19" s="177">
        <v>493</v>
      </c>
      <c r="F19" s="174">
        <v>1141</v>
      </c>
      <c r="G19" s="178">
        <v>817</v>
      </c>
      <c r="H19" s="176">
        <v>1938</v>
      </c>
      <c r="I19" s="177">
        <v>1863</v>
      </c>
      <c r="J19" s="174">
        <v>258</v>
      </c>
      <c r="K19" s="175">
        <v>326</v>
      </c>
      <c r="L19" s="176">
        <v>820</v>
      </c>
      <c r="M19" s="174">
        <v>1107</v>
      </c>
      <c r="N19" s="179">
        <v>1769</v>
      </c>
      <c r="O19" s="182">
        <v>1727</v>
      </c>
      <c r="P19" s="174">
        <v>1015</v>
      </c>
      <c r="Q19" s="175">
        <v>842</v>
      </c>
      <c r="R19" s="176">
        <v>1258</v>
      </c>
      <c r="S19" s="177">
        <v>1085</v>
      </c>
      <c r="T19" s="174">
        <v>234</v>
      </c>
      <c r="U19" s="178">
        <v>312</v>
      </c>
      <c r="V19" s="176">
        <v>818</v>
      </c>
      <c r="W19" s="183">
        <v>1428</v>
      </c>
      <c r="X19" s="174">
        <v>857</v>
      </c>
      <c r="Y19" s="178">
        <v>490</v>
      </c>
      <c r="Z19" s="176">
        <v>2074</v>
      </c>
      <c r="AA19" s="174">
        <v>2029</v>
      </c>
      <c r="AB19" s="151">
        <f t="shared" si="3"/>
        <v>13788</v>
      </c>
      <c r="AC19" s="152">
        <f t="shared" si="4"/>
        <v>13662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4.0508647715664516E-2</v>
      </c>
      <c r="BK19" s="124">
        <f t="shared" si="17"/>
        <v>4.1097368042571553E-2</v>
      </c>
      <c r="BL19" s="125">
        <f t="shared" si="17"/>
        <v>3.175929795236105E-2</v>
      </c>
      <c r="BM19" s="126">
        <f t="shared" si="17"/>
        <v>3.6127803019199767E-2</v>
      </c>
      <c r="BN19" s="123">
        <f t="shared" si="17"/>
        <v>4.0118139305931576E-2</v>
      </c>
      <c r="BO19" s="124">
        <f t="shared" si="17"/>
        <v>3.4447864401062532E-2</v>
      </c>
      <c r="BP19" s="125">
        <f t="shared" si="17"/>
        <v>4.5873079745307362E-2</v>
      </c>
      <c r="BQ19" s="126">
        <f t="shared" si="17"/>
        <v>4.1494053187224378E-2</v>
      </c>
      <c r="BR19" s="123">
        <f t="shared" si="17"/>
        <v>4.0394551432597466E-2</v>
      </c>
      <c r="BS19" s="124">
        <f t="shared" si="17"/>
        <v>4.3328017012227542E-2</v>
      </c>
      <c r="BT19" s="125">
        <f t="shared" si="17"/>
        <v>3.2692767721872261E-2</v>
      </c>
      <c r="BU19" s="123">
        <f t="shared" si="17"/>
        <v>4.4214562447577585E-2</v>
      </c>
      <c r="BV19" s="127">
        <f t="shared" si="17"/>
        <v>4.0109740613096315E-2</v>
      </c>
      <c r="BW19" s="128">
        <f t="shared" si="17"/>
        <v>3.8525028999732307E-2</v>
      </c>
      <c r="BX19" s="123">
        <f t="shared" si="17"/>
        <v>4.2491731904383136E-2</v>
      </c>
      <c r="BY19" s="124">
        <f t="shared" si="17"/>
        <v>3.4611748263246596E-2</v>
      </c>
      <c r="BZ19" s="125">
        <f t="shared" si="17"/>
        <v>4.5558251548183826E-2</v>
      </c>
      <c r="CA19" s="126">
        <f t="shared" si="17"/>
        <v>3.8422040440525516E-2</v>
      </c>
      <c r="CB19" s="123">
        <f t="shared" si="17"/>
        <v>2.9155245452280088E-2</v>
      </c>
      <c r="CC19" s="124">
        <f t="shared" si="17"/>
        <v>3.5350101971447993E-2</v>
      </c>
      <c r="CD19" s="125">
        <f t="shared" si="17"/>
        <v>3.0884240730952202E-2</v>
      </c>
      <c r="CE19" s="126">
        <f t="shared" si="17"/>
        <v>4.6842709529276695E-2</v>
      </c>
      <c r="CF19" s="123">
        <f t="shared" si="17"/>
        <v>3.6279739226145122E-2</v>
      </c>
      <c r="CG19" s="124">
        <f t="shared" si="17"/>
        <v>3.3182095212297688E-2</v>
      </c>
      <c r="CH19" s="125">
        <f t="shared" si="17"/>
        <v>4.8174300845489175E-2</v>
      </c>
      <c r="CI19" s="123">
        <f t="shared" si="17"/>
        <v>4.3604401272242757E-2</v>
      </c>
      <c r="CJ19" s="129">
        <f t="shared" si="17"/>
        <v>4.0351893799715537E-2</v>
      </c>
      <c r="CK19" s="130">
        <f t="shared" si="17"/>
        <v>4.0107093160481215E-2</v>
      </c>
      <c r="CN19" s="191"/>
      <c r="CO19" s="191"/>
    </row>
    <row r="20" spans="1:93" ht="14.25" thickTop="1" thickBot="1" x14ac:dyDescent="0.25">
      <c r="A20" s="131" t="s">
        <v>27</v>
      </c>
      <c r="B20" s="184">
        <v>1054</v>
      </c>
      <c r="C20" s="168">
        <v>1149</v>
      </c>
      <c r="D20" s="169">
        <v>594</v>
      </c>
      <c r="E20" s="170">
        <v>517</v>
      </c>
      <c r="F20" s="167">
        <v>981</v>
      </c>
      <c r="G20" s="171">
        <v>923</v>
      </c>
      <c r="H20" s="169">
        <v>1753</v>
      </c>
      <c r="I20" s="170">
        <v>2140</v>
      </c>
      <c r="J20" s="167">
        <v>260</v>
      </c>
      <c r="K20" s="168">
        <v>245</v>
      </c>
      <c r="L20" s="169">
        <v>1007</v>
      </c>
      <c r="M20" s="167">
        <v>830</v>
      </c>
      <c r="N20" s="172">
        <v>1766</v>
      </c>
      <c r="O20" s="185">
        <v>1523</v>
      </c>
      <c r="P20" s="167">
        <v>1014</v>
      </c>
      <c r="Q20" s="168">
        <v>819</v>
      </c>
      <c r="R20" s="169">
        <v>1240</v>
      </c>
      <c r="S20" s="170">
        <v>1178</v>
      </c>
      <c r="T20" s="167">
        <v>267</v>
      </c>
      <c r="U20" s="171">
        <v>243</v>
      </c>
      <c r="V20" s="169">
        <v>993</v>
      </c>
      <c r="W20" s="186">
        <v>1248</v>
      </c>
      <c r="X20" s="167">
        <v>805</v>
      </c>
      <c r="Y20" s="171">
        <v>429</v>
      </c>
      <c r="Z20" s="169">
        <v>2003</v>
      </c>
      <c r="AA20" s="167">
        <v>2235</v>
      </c>
      <c r="AB20" s="151">
        <f t="shared" si="3"/>
        <v>13737</v>
      </c>
      <c r="AC20" s="152">
        <f t="shared" si="4"/>
        <v>13479</v>
      </c>
      <c r="AE20" s="221" t="s">
        <v>13</v>
      </c>
      <c r="AF20" s="14">
        <f t="shared" ref="AF20:BG20" si="18">SUM(AF17:AF19)</f>
        <v>2978</v>
      </c>
      <c r="AG20" s="1">
        <f t="shared" si="18"/>
        <v>6891</v>
      </c>
      <c r="AH20" s="14">
        <f t="shared" si="18"/>
        <v>2288</v>
      </c>
      <c r="AI20" s="1">
        <f t="shared" si="18"/>
        <v>2535</v>
      </c>
      <c r="AJ20" s="14">
        <f t="shared" si="18"/>
        <v>2597</v>
      </c>
      <c r="AK20" s="1">
        <f t="shared" si="18"/>
        <v>5031</v>
      </c>
      <c r="AL20" s="14">
        <f t="shared" si="18"/>
        <v>5294</v>
      </c>
      <c r="AM20" s="1">
        <f t="shared" si="18"/>
        <v>9594</v>
      </c>
      <c r="AN20" s="14">
        <f t="shared" si="18"/>
        <v>1775</v>
      </c>
      <c r="AO20" s="1">
        <f t="shared" si="18"/>
        <v>622</v>
      </c>
      <c r="AP20" s="14">
        <f t="shared" si="18"/>
        <v>6394</v>
      </c>
      <c r="AQ20" s="1">
        <f t="shared" si="18"/>
        <v>1829</v>
      </c>
      <c r="AR20" s="14">
        <f t="shared" si="18"/>
        <v>8470</v>
      </c>
      <c r="AS20" s="1">
        <f t="shared" si="18"/>
        <v>5189</v>
      </c>
      <c r="AT20" s="14">
        <f t="shared" si="18"/>
        <v>4119</v>
      </c>
      <c r="AU20" s="1">
        <f t="shared" si="18"/>
        <v>3740</v>
      </c>
      <c r="AV20" s="14">
        <f t="shared" si="18"/>
        <v>3899</v>
      </c>
      <c r="AW20" s="1">
        <f t="shared" si="18"/>
        <v>5255</v>
      </c>
      <c r="AX20" s="14">
        <f t="shared" si="18"/>
        <v>2299</v>
      </c>
      <c r="AY20" s="1">
        <f t="shared" si="18"/>
        <v>580</v>
      </c>
      <c r="AZ20" s="14">
        <f t="shared" si="18"/>
        <v>6338</v>
      </c>
      <c r="BA20" s="1">
        <f t="shared" si="18"/>
        <v>3310</v>
      </c>
      <c r="BB20" s="14">
        <f t="shared" si="18"/>
        <v>4596</v>
      </c>
      <c r="BC20" s="1">
        <f t="shared" si="18"/>
        <v>1668</v>
      </c>
      <c r="BD20" s="14">
        <f t="shared" si="18"/>
        <v>5824</v>
      </c>
      <c r="BE20" s="1">
        <f t="shared" si="18"/>
        <v>9539</v>
      </c>
      <c r="BF20" s="153">
        <f t="shared" si="18"/>
        <v>56871</v>
      </c>
      <c r="BG20" s="154">
        <f t="shared" si="18"/>
        <v>55783</v>
      </c>
      <c r="BI20" s="131" t="s">
        <v>27</v>
      </c>
      <c r="BJ20" s="123">
        <f t="shared" ref="BJ20:CK20" si="19">B20/B33</f>
        <v>3.7127056254182958E-2</v>
      </c>
      <c r="BK20" s="124">
        <f t="shared" si="19"/>
        <v>4.1313102258018125E-2</v>
      </c>
      <c r="BL20" s="125">
        <f t="shared" si="19"/>
        <v>4.1370664437944002E-2</v>
      </c>
      <c r="BM20" s="126">
        <f t="shared" si="19"/>
        <v>3.7886560164150665E-2</v>
      </c>
      <c r="BN20" s="123">
        <f t="shared" si="19"/>
        <v>3.4492458071094544E-2</v>
      </c>
      <c r="BO20" s="124">
        <f t="shared" si="19"/>
        <v>3.8917232364970272E-2</v>
      </c>
      <c r="BP20" s="125">
        <f t="shared" si="19"/>
        <v>4.14940705848936E-2</v>
      </c>
      <c r="BQ20" s="126">
        <f t="shared" si="19"/>
        <v>4.7663593033097244E-2</v>
      </c>
      <c r="BR20" s="123">
        <f t="shared" si="19"/>
        <v>4.07076874902145E-2</v>
      </c>
      <c r="BS20" s="124">
        <f t="shared" si="19"/>
        <v>3.2562466772993091E-2</v>
      </c>
      <c r="BT20" s="125">
        <f t="shared" si="19"/>
        <v>4.0148313531616298E-2</v>
      </c>
      <c r="BU20" s="123">
        <f t="shared" si="19"/>
        <v>3.3150936613811556E-2</v>
      </c>
      <c r="BV20" s="127">
        <f t="shared" si="19"/>
        <v>4.0041719571920917E-2</v>
      </c>
      <c r="BW20" s="128">
        <f t="shared" si="19"/>
        <v>3.3974301775675918E-2</v>
      </c>
      <c r="BX20" s="123">
        <f t="shared" si="19"/>
        <v>4.2449868129107886E-2</v>
      </c>
      <c r="BY20" s="124">
        <f t="shared" si="19"/>
        <v>3.3666296707362188E-2</v>
      </c>
      <c r="BZ20" s="125">
        <f t="shared" si="19"/>
        <v>4.490638467388549E-2</v>
      </c>
      <c r="CA20" s="126">
        <f t="shared" si="19"/>
        <v>4.1715358192570558E-2</v>
      </c>
      <c r="CB20" s="123">
        <f t="shared" si="19"/>
        <v>3.3266882631447794E-2</v>
      </c>
      <c r="CC20" s="124">
        <f t="shared" si="19"/>
        <v>2.7532290958531613E-2</v>
      </c>
      <c r="CD20" s="125">
        <f t="shared" si="19"/>
        <v>3.749150494600921E-2</v>
      </c>
      <c r="CE20" s="126">
        <f t="shared" si="19"/>
        <v>4.0938166311300643E-2</v>
      </c>
      <c r="CF20" s="123">
        <f t="shared" si="19"/>
        <v>3.4078401490136315E-2</v>
      </c>
      <c r="CG20" s="124">
        <f t="shared" si="19"/>
        <v>2.9051262951174918E-2</v>
      </c>
      <c r="CH20" s="125">
        <f t="shared" si="19"/>
        <v>4.6525132398030286E-2</v>
      </c>
      <c r="CI20" s="123">
        <f t="shared" si="19"/>
        <v>4.8031462219547835E-2</v>
      </c>
      <c r="CJ20" s="129">
        <f t="shared" si="19"/>
        <v>4.0202637447540782E-2</v>
      </c>
      <c r="CK20" s="130">
        <f t="shared" si="19"/>
        <v>3.9569865957409335E-2</v>
      </c>
      <c r="CN20" s="191"/>
      <c r="CO20" s="191"/>
    </row>
    <row r="21" spans="1:93" ht="13.5" thickTop="1" x14ac:dyDescent="0.2">
      <c r="A21" s="139" t="s">
        <v>28</v>
      </c>
      <c r="B21" s="181">
        <v>1087</v>
      </c>
      <c r="C21" s="175">
        <v>1497</v>
      </c>
      <c r="D21" s="176">
        <v>578</v>
      </c>
      <c r="E21" s="177">
        <v>603</v>
      </c>
      <c r="F21" s="174">
        <v>1095</v>
      </c>
      <c r="G21" s="178">
        <v>1264</v>
      </c>
      <c r="H21" s="176">
        <v>1898</v>
      </c>
      <c r="I21" s="177">
        <v>2335</v>
      </c>
      <c r="J21" s="174">
        <v>363</v>
      </c>
      <c r="K21" s="175">
        <v>226</v>
      </c>
      <c r="L21" s="176">
        <v>1532</v>
      </c>
      <c r="M21" s="174">
        <v>814</v>
      </c>
      <c r="N21" s="179">
        <v>2213</v>
      </c>
      <c r="O21" s="182">
        <v>1744</v>
      </c>
      <c r="P21" s="174">
        <v>1098</v>
      </c>
      <c r="Q21" s="175">
        <v>1018</v>
      </c>
      <c r="R21" s="176">
        <v>1306</v>
      </c>
      <c r="S21" s="177">
        <v>1338</v>
      </c>
      <c r="T21" s="174">
        <v>426</v>
      </c>
      <c r="U21" s="178">
        <v>253</v>
      </c>
      <c r="V21" s="176">
        <v>1455</v>
      </c>
      <c r="W21" s="183">
        <v>1122</v>
      </c>
      <c r="X21" s="174">
        <v>1095</v>
      </c>
      <c r="Y21" s="178">
        <v>464</v>
      </c>
      <c r="Z21" s="176">
        <v>2270</v>
      </c>
      <c r="AA21" s="174">
        <v>2430</v>
      </c>
      <c r="AB21" s="151">
        <f t="shared" si="3"/>
        <v>16416</v>
      </c>
      <c r="AC21" s="152">
        <f t="shared" si="4"/>
        <v>15108</v>
      </c>
      <c r="BF21" s="192">
        <f>BF20/2</f>
        <v>28435.5</v>
      </c>
      <c r="BI21" s="139" t="s">
        <v>28</v>
      </c>
      <c r="BJ21" s="123">
        <f t="shared" ref="BJ21:CK21" si="20">B21/B33</f>
        <v>3.8289478319067247E-2</v>
      </c>
      <c r="BK21" s="124">
        <f t="shared" si="20"/>
        <v>5.3825686753919175E-2</v>
      </c>
      <c r="BL21" s="125">
        <f t="shared" si="20"/>
        <v>4.0256303106282212E-2</v>
      </c>
      <c r="BM21" s="126">
        <f t="shared" si="20"/>
        <v>4.4188773266891399E-2</v>
      </c>
      <c r="BN21" s="123">
        <f t="shared" si="20"/>
        <v>3.8500755950915934E-2</v>
      </c>
      <c r="BO21" s="124">
        <f t="shared" si="20"/>
        <v>5.3295104777164058E-2</v>
      </c>
      <c r="BP21" s="125">
        <f t="shared" si="20"/>
        <v>4.4926266953866548E-2</v>
      </c>
      <c r="BQ21" s="126">
        <f t="shared" si="20"/>
        <v>5.200677090293554E-2</v>
      </c>
      <c r="BR21" s="123">
        <f t="shared" si="20"/>
        <v>5.6834194457491778E-2</v>
      </c>
      <c r="BS21" s="124">
        <f t="shared" si="20"/>
        <v>3.0037214247740564E-2</v>
      </c>
      <c r="BT21" s="125">
        <f t="shared" si="20"/>
        <v>6.1079658719400368E-2</v>
      </c>
      <c r="BU21" s="123">
        <f t="shared" si="20"/>
        <v>3.2511882414027242E-2</v>
      </c>
      <c r="BV21" s="127">
        <f t="shared" si="20"/>
        <v>5.0176854707056052E-2</v>
      </c>
      <c r="BW21" s="128">
        <f t="shared" si="20"/>
        <v>3.8904256268403679E-2</v>
      </c>
      <c r="BX21" s="123">
        <f t="shared" si="20"/>
        <v>4.5966425252229243E-2</v>
      </c>
      <c r="BY21" s="124">
        <f t="shared" si="20"/>
        <v>4.1846507995231638E-2</v>
      </c>
      <c r="BZ21" s="125">
        <f t="shared" si="20"/>
        <v>4.7296563212979391E-2</v>
      </c>
      <c r="CA21" s="126">
        <f t="shared" si="20"/>
        <v>4.7381281206841604E-2</v>
      </c>
      <c r="CB21" s="123">
        <f t="shared" si="20"/>
        <v>5.3077498131074007E-2</v>
      </c>
      <c r="CC21" s="124">
        <f t="shared" si="20"/>
        <v>2.8665307047360072E-2</v>
      </c>
      <c r="CD21" s="125">
        <f t="shared" si="20"/>
        <v>5.4934682473759724E-2</v>
      </c>
      <c r="CE21" s="126">
        <f t="shared" si="20"/>
        <v>3.6804986058717404E-2</v>
      </c>
      <c r="CF21" s="123">
        <f t="shared" si="20"/>
        <v>4.6355092710185418E-2</v>
      </c>
      <c r="CG21" s="124">
        <f t="shared" si="20"/>
        <v>3.1421412609196182E-2</v>
      </c>
      <c r="CH21" s="125">
        <f t="shared" si="20"/>
        <v>5.2726934869460187E-2</v>
      </c>
      <c r="CI21" s="123">
        <f t="shared" si="20"/>
        <v>5.2222126708501675E-2</v>
      </c>
      <c r="CJ21" s="129">
        <f t="shared" si="20"/>
        <v>4.804298582942633E-2</v>
      </c>
      <c r="CK21" s="130">
        <f t="shared" si="20"/>
        <v>4.4352068765081992E-2</v>
      </c>
      <c r="CN21" s="191"/>
      <c r="CO21" s="191"/>
    </row>
    <row r="22" spans="1:93" x14ac:dyDescent="0.2">
      <c r="A22" s="131" t="s">
        <v>29</v>
      </c>
      <c r="B22" s="184">
        <v>1209</v>
      </c>
      <c r="C22" s="168">
        <v>2133</v>
      </c>
      <c r="D22" s="169">
        <v>995</v>
      </c>
      <c r="E22" s="170">
        <v>819</v>
      </c>
      <c r="F22" s="167">
        <v>1337</v>
      </c>
      <c r="G22" s="171">
        <v>1756</v>
      </c>
      <c r="H22" s="169">
        <v>2133</v>
      </c>
      <c r="I22" s="170">
        <v>3359</v>
      </c>
      <c r="J22" s="167">
        <v>633</v>
      </c>
      <c r="K22" s="168">
        <v>273</v>
      </c>
      <c r="L22" s="169">
        <v>2152</v>
      </c>
      <c r="M22" s="167">
        <v>759</v>
      </c>
      <c r="N22" s="172">
        <v>3020</v>
      </c>
      <c r="O22" s="185">
        <v>2252</v>
      </c>
      <c r="P22" s="167">
        <v>1660</v>
      </c>
      <c r="Q22" s="168">
        <v>1173</v>
      </c>
      <c r="R22" s="169">
        <v>1585</v>
      </c>
      <c r="S22" s="170">
        <v>1945</v>
      </c>
      <c r="T22" s="167">
        <v>939</v>
      </c>
      <c r="U22" s="171">
        <v>218</v>
      </c>
      <c r="V22" s="169">
        <v>2194</v>
      </c>
      <c r="W22" s="186">
        <v>1456</v>
      </c>
      <c r="X22" s="167">
        <v>1773</v>
      </c>
      <c r="Y22" s="171">
        <v>553</v>
      </c>
      <c r="Z22" s="169">
        <v>2497</v>
      </c>
      <c r="AA22" s="167">
        <v>3344</v>
      </c>
      <c r="AB22" s="151">
        <f t="shared" si="3"/>
        <v>22127</v>
      </c>
      <c r="AC22" s="152">
        <f t="shared" si="4"/>
        <v>20040</v>
      </c>
      <c r="BI22" s="131" t="s">
        <v>29</v>
      </c>
      <c r="BJ22" s="123">
        <f t="shared" ref="BJ22:CK22" si="21">B22/B33</f>
        <v>4.2586917468033392E-2</v>
      </c>
      <c r="BK22" s="124">
        <f t="shared" si="21"/>
        <v>7.6693513591255577E-2</v>
      </c>
      <c r="BL22" s="125">
        <f t="shared" si="21"/>
        <v>6.9299345312717656E-2</v>
      </c>
      <c r="BM22" s="126">
        <f t="shared" si="21"/>
        <v>6.001758757144951E-2</v>
      </c>
      <c r="BN22" s="123">
        <f t="shared" si="21"/>
        <v>4.7009598818606939E-2</v>
      </c>
      <c r="BO22" s="124">
        <f t="shared" si="21"/>
        <v>7.4039718345490571E-2</v>
      </c>
      <c r="BP22" s="125">
        <f t="shared" si="21"/>
        <v>5.0488792103581322E-2</v>
      </c>
      <c r="BQ22" s="126">
        <f t="shared" si="21"/>
        <v>7.4814022896342827E-2</v>
      </c>
      <c r="BR22" s="123">
        <f t="shared" si="21"/>
        <v>9.9107562235791452E-2</v>
      </c>
      <c r="BS22" s="124">
        <f t="shared" si="21"/>
        <v>3.6283891547049439E-2</v>
      </c>
      <c r="BT22" s="125">
        <f t="shared" si="21"/>
        <v>8.5798580655450124E-2</v>
      </c>
      <c r="BU22" s="123">
        <f t="shared" si="21"/>
        <v>3.0315133602268642E-2</v>
      </c>
      <c r="BV22" s="127">
        <f t="shared" si="21"/>
        <v>6.8474514783239612E-2</v>
      </c>
      <c r="BW22" s="128">
        <f t="shared" si="21"/>
        <v>5.0236459355759794E-2</v>
      </c>
      <c r="BX22" s="123">
        <f t="shared" si="21"/>
        <v>6.9493866956922182E-2</v>
      </c>
      <c r="BY22" s="124">
        <f t="shared" si="21"/>
        <v>4.8218029350104823E-2</v>
      </c>
      <c r="BZ22" s="125">
        <f t="shared" si="21"/>
        <v>5.7400499764603631E-2</v>
      </c>
      <c r="CA22" s="126">
        <f t="shared" si="21"/>
        <v>6.8876376642232368E-2</v>
      </c>
      <c r="CB22" s="123">
        <f t="shared" si="21"/>
        <v>0.11699476700722651</v>
      </c>
      <c r="CC22" s="124">
        <f t="shared" si="21"/>
        <v>2.4699750736460458E-2</v>
      </c>
      <c r="CD22" s="125">
        <f t="shared" si="21"/>
        <v>8.2836215359057622E-2</v>
      </c>
      <c r="CE22" s="126">
        <f t="shared" si="21"/>
        <v>4.7761194029850747E-2</v>
      </c>
      <c r="CF22" s="123">
        <f t="shared" si="21"/>
        <v>7.5057150114300225E-2</v>
      </c>
      <c r="CG22" s="124">
        <f t="shared" si="21"/>
        <v>3.7448364596735964E-2</v>
      </c>
      <c r="CH22" s="125">
        <f t="shared" si="21"/>
        <v>5.7999628356406208E-2</v>
      </c>
      <c r="CI22" s="123">
        <f t="shared" si="21"/>
        <v>7.1864523338777617E-2</v>
      </c>
      <c r="CJ22" s="129">
        <f t="shared" si="21"/>
        <v>6.4756770677857969E-2</v>
      </c>
      <c r="CK22" s="130">
        <f t="shared" si="21"/>
        <v>5.8830782238035687E-2</v>
      </c>
      <c r="CN22" s="191"/>
      <c r="CO22" s="191"/>
    </row>
    <row r="23" spans="1:93" x14ac:dyDescent="0.2">
      <c r="A23" s="139" t="s">
        <v>30</v>
      </c>
      <c r="B23" s="181">
        <v>1535</v>
      </c>
      <c r="C23" s="175">
        <v>3026</v>
      </c>
      <c r="D23" s="176">
        <v>1319</v>
      </c>
      <c r="E23" s="177">
        <v>1118</v>
      </c>
      <c r="F23" s="174">
        <v>1448</v>
      </c>
      <c r="G23" s="178">
        <v>2151</v>
      </c>
      <c r="H23" s="176">
        <v>2592</v>
      </c>
      <c r="I23" s="177">
        <v>4212</v>
      </c>
      <c r="J23" s="174">
        <v>1066</v>
      </c>
      <c r="K23" s="175">
        <v>294</v>
      </c>
      <c r="L23" s="176">
        <v>3056</v>
      </c>
      <c r="M23" s="174">
        <v>928</v>
      </c>
      <c r="N23" s="179">
        <v>4312</v>
      </c>
      <c r="O23" s="182">
        <v>2501</v>
      </c>
      <c r="P23" s="174">
        <v>2074</v>
      </c>
      <c r="Q23" s="175">
        <v>1659</v>
      </c>
      <c r="R23" s="176">
        <v>1879</v>
      </c>
      <c r="S23" s="177">
        <v>2472</v>
      </c>
      <c r="T23" s="174">
        <v>1165</v>
      </c>
      <c r="U23" s="178">
        <v>304</v>
      </c>
      <c r="V23" s="176">
        <v>3020</v>
      </c>
      <c r="W23" s="183">
        <v>1620</v>
      </c>
      <c r="X23" s="174">
        <v>2341</v>
      </c>
      <c r="Y23" s="178">
        <v>829</v>
      </c>
      <c r="Z23" s="176">
        <v>3046</v>
      </c>
      <c r="AA23" s="174">
        <v>4846</v>
      </c>
      <c r="AB23" s="151">
        <f t="shared" si="3"/>
        <v>28853</v>
      </c>
      <c r="AC23" s="152">
        <f t="shared" si="4"/>
        <v>25960</v>
      </c>
      <c r="BI23" s="139" t="s">
        <v>30</v>
      </c>
      <c r="BJ23" s="123">
        <f t="shared" ref="BJ23:CK23" si="22">B23/B33</f>
        <v>5.4070238472647858E-2</v>
      </c>
      <c r="BK23" s="124">
        <f t="shared" si="22"/>
        <v>0.10880195599022005</v>
      </c>
      <c r="BL23" s="125">
        <f t="shared" si="22"/>
        <v>9.1865162278868928E-2</v>
      </c>
      <c r="BM23" s="126">
        <f t="shared" si="22"/>
        <v>8.1928770335629494E-2</v>
      </c>
      <c r="BN23" s="123">
        <f t="shared" si="22"/>
        <v>5.091241517527513E-2</v>
      </c>
      <c r="BO23" s="124">
        <f t="shared" si="22"/>
        <v>9.069443858835434E-2</v>
      </c>
      <c r="BP23" s="125">
        <f t="shared" si="22"/>
        <v>6.1353468885364644E-2</v>
      </c>
      <c r="BQ23" s="126">
        <f t="shared" si="22"/>
        <v>9.3812641988507278E-2</v>
      </c>
      <c r="BR23" s="123">
        <f t="shared" si="22"/>
        <v>0.16690151870987943</v>
      </c>
      <c r="BS23" s="124">
        <f t="shared" si="22"/>
        <v>3.9074960127591707E-2</v>
      </c>
      <c r="BT23" s="125">
        <f t="shared" si="22"/>
        <v>0.12184036360736783</v>
      </c>
      <c r="BU23" s="123">
        <f t="shared" si="22"/>
        <v>3.7065143587490516E-2</v>
      </c>
      <c r="BV23" s="127">
        <f t="shared" si="22"/>
        <v>9.7768909849446764E-2</v>
      </c>
      <c r="BW23" s="128">
        <f t="shared" si="22"/>
        <v>5.5791023467475685E-2</v>
      </c>
      <c r="BX23" s="123">
        <f t="shared" si="22"/>
        <v>8.682546992087746E-2</v>
      </c>
      <c r="BY23" s="124">
        <f t="shared" si="22"/>
        <v>6.8195831791836234E-2</v>
      </c>
      <c r="BZ23" s="125">
        <f t="shared" si="22"/>
        <v>6.8047658711476472E-2</v>
      </c>
      <c r="CA23" s="126">
        <f t="shared" si="22"/>
        <v>8.7538510570487629E-2</v>
      </c>
      <c r="CB23" s="123">
        <f t="shared" si="22"/>
        <v>0.14515325193122353</v>
      </c>
      <c r="CC23" s="124">
        <f t="shared" si="22"/>
        <v>3.4443689100385227E-2</v>
      </c>
      <c r="CD23" s="125">
        <f t="shared" si="22"/>
        <v>0.11402250245412671</v>
      </c>
      <c r="CE23" s="126">
        <f t="shared" si="22"/>
        <v>5.3140888961784483E-2</v>
      </c>
      <c r="CF23" s="123">
        <f t="shared" si="22"/>
        <v>9.9102531538396404E-2</v>
      </c>
      <c r="CG23" s="124">
        <f t="shared" si="22"/>
        <v>5.6138687614275075E-2</v>
      </c>
      <c r="CH23" s="125">
        <f t="shared" si="22"/>
        <v>7.0751649168447464E-2</v>
      </c>
      <c r="CI23" s="123">
        <f t="shared" si="22"/>
        <v>0.10414338519728358</v>
      </c>
      <c r="CJ23" s="129">
        <f t="shared" si="22"/>
        <v>8.4441049594081261E-2</v>
      </c>
      <c r="CK23" s="130">
        <f t="shared" si="22"/>
        <v>7.6209935474022272E-2</v>
      </c>
      <c r="CN23" s="191"/>
      <c r="CO23" s="191"/>
    </row>
    <row r="24" spans="1:93" x14ac:dyDescent="0.2">
      <c r="A24" s="131" t="s">
        <v>31</v>
      </c>
      <c r="B24" s="184">
        <v>1443</v>
      </c>
      <c r="C24" s="168">
        <v>3865</v>
      </c>
      <c r="D24" s="169">
        <v>969</v>
      </c>
      <c r="E24" s="170">
        <v>1417</v>
      </c>
      <c r="F24" s="167">
        <v>1149</v>
      </c>
      <c r="G24" s="171">
        <v>2880</v>
      </c>
      <c r="H24" s="169">
        <v>2702</v>
      </c>
      <c r="I24" s="170">
        <v>5382</v>
      </c>
      <c r="J24" s="167">
        <v>709</v>
      </c>
      <c r="K24" s="168">
        <v>328</v>
      </c>
      <c r="L24" s="169">
        <v>3338</v>
      </c>
      <c r="M24" s="167">
        <v>901</v>
      </c>
      <c r="N24" s="172">
        <v>4158</v>
      </c>
      <c r="O24" s="185">
        <v>2688</v>
      </c>
      <c r="P24" s="167">
        <v>2045</v>
      </c>
      <c r="Q24" s="168">
        <v>2081</v>
      </c>
      <c r="R24" s="169">
        <v>2020</v>
      </c>
      <c r="S24" s="170">
        <v>2783</v>
      </c>
      <c r="T24" s="167">
        <v>1134</v>
      </c>
      <c r="U24" s="171">
        <v>276</v>
      </c>
      <c r="V24" s="169">
        <v>3318</v>
      </c>
      <c r="W24" s="186">
        <v>1690</v>
      </c>
      <c r="X24" s="167">
        <v>2255</v>
      </c>
      <c r="Y24" s="171">
        <v>839</v>
      </c>
      <c r="Z24" s="169">
        <v>2778</v>
      </c>
      <c r="AA24" s="167">
        <v>4693</v>
      </c>
      <c r="AB24" s="151">
        <f t="shared" si="3"/>
        <v>28018</v>
      </c>
      <c r="AC24" s="152">
        <f t="shared" si="4"/>
        <v>29823</v>
      </c>
      <c r="BI24" s="131" t="s">
        <v>31</v>
      </c>
      <c r="BJ24" s="123">
        <f t="shared" ref="BJ24:CK24" si="23">B24/B33</f>
        <v>5.0829546655394693E-2</v>
      </c>
      <c r="BK24" s="124">
        <f t="shared" si="23"/>
        <v>0.13896879045016539</v>
      </c>
      <c r="BL24" s="125">
        <f t="shared" si="23"/>
        <v>6.7488508148767237E-2</v>
      </c>
      <c r="BM24" s="126">
        <f t="shared" si="23"/>
        <v>0.10383995309980946</v>
      </c>
      <c r="BN24" s="123">
        <f t="shared" si="23"/>
        <v>4.039942336767343E-2</v>
      </c>
      <c r="BO24" s="124">
        <f t="shared" si="23"/>
        <v>0.12143188430239912</v>
      </c>
      <c r="BP24" s="125">
        <f t="shared" si="23"/>
        <v>6.3957204061826881E-2</v>
      </c>
      <c r="BQ24" s="126">
        <f t="shared" si="23"/>
        <v>0.11987170920753708</v>
      </c>
      <c r="BR24" s="123">
        <f t="shared" si="23"/>
        <v>0.11100673242523877</v>
      </c>
      <c r="BS24" s="124">
        <f t="shared" si="23"/>
        <v>4.3593833067517275E-2</v>
      </c>
      <c r="BT24" s="125">
        <f t="shared" si="23"/>
        <v>0.13308348616537757</v>
      </c>
      <c r="BU24" s="123">
        <f t="shared" si="23"/>
        <v>3.5986739625354473E-2</v>
      </c>
      <c r="BV24" s="127">
        <f t="shared" si="23"/>
        <v>9.4277163069109382E-2</v>
      </c>
      <c r="BW24" s="128">
        <f t="shared" si="23"/>
        <v>5.9962523422860715E-2</v>
      </c>
      <c r="BX24" s="123">
        <f t="shared" si="23"/>
        <v>8.5611420437895089E-2</v>
      </c>
      <c r="BY24" s="124">
        <f t="shared" si="23"/>
        <v>8.5542812512845803E-2</v>
      </c>
      <c r="BZ24" s="125">
        <f t="shared" si="23"/>
        <v>7.3153949226813453E-2</v>
      </c>
      <c r="CA24" s="126">
        <f t="shared" si="23"/>
        <v>9.855164842947696E-2</v>
      </c>
      <c r="CB24" s="123">
        <f t="shared" si="23"/>
        <v>0.1412908048841266</v>
      </c>
      <c r="CC24" s="124">
        <f t="shared" si="23"/>
        <v>3.1271244051665537E-2</v>
      </c>
      <c r="CD24" s="125">
        <f t="shared" si="23"/>
        <v>0.12527372951748092</v>
      </c>
      <c r="CE24" s="126">
        <f t="shared" si="23"/>
        <v>5.5437100213219619E-2</v>
      </c>
      <c r="CF24" s="123">
        <f t="shared" si="23"/>
        <v>9.5461857590381852E-2</v>
      </c>
      <c r="CG24" s="124">
        <f t="shared" si="23"/>
        <v>5.6815873230852576E-2</v>
      </c>
      <c r="CH24" s="125">
        <f t="shared" si="23"/>
        <v>6.452661897240547E-2</v>
      </c>
      <c r="CI24" s="123">
        <f t="shared" si="23"/>
        <v>0.10085532536748903</v>
      </c>
      <c r="CJ24" s="129">
        <f t="shared" si="23"/>
        <v>8.1997342651612265E-2</v>
      </c>
      <c r="CK24" s="130">
        <f t="shared" si="23"/>
        <v>8.7550420094058792E-2</v>
      </c>
      <c r="CN24" s="191"/>
      <c r="CO24" s="191"/>
    </row>
    <row r="25" spans="1:93" x14ac:dyDescent="0.2">
      <c r="A25" s="139" t="s">
        <v>32</v>
      </c>
      <c r="B25" s="181">
        <v>1595</v>
      </c>
      <c r="C25" s="175">
        <v>2930</v>
      </c>
      <c r="D25" s="176">
        <v>690</v>
      </c>
      <c r="E25" s="177">
        <v>1207</v>
      </c>
      <c r="F25" s="174">
        <v>1002</v>
      </c>
      <c r="G25" s="178">
        <v>2050</v>
      </c>
      <c r="H25" s="176">
        <v>2412</v>
      </c>
      <c r="I25" s="177">
        <v>3753</v>
      </c>
      <c r="J25" s="174">
        <v>480</v>
      </c>
      <c r="K25" s="175">
        <v>188</v>
      </c>
      <c r="L25" s="176">
        <v>2506</v>
      </c>
      <c r="M25" s="174">
        <v>721</v>
      </c>
      <c r="N25" s="179">
        <v>3392</v>
      </c>
      <c r="O25" s="182">
        <v>2023</v>
      </c>
      <c r="P25" s="174">
        <v>1172</v>
      </c>
      <c r="Q25" s="175">
        <v>1408</v>
      </c>
      <c r="R25" s="176">
        <v>1351</v>
      </c>
      <c r="S25" s="177">
        <v>1874</v>
      </c>
      <c r="T25" s="174">
        <v>843</v>
      </c>
      <c r="U25" s="178">
        <v>172</v>
      </c>
      <c r="V25" s="176">
        <v>2818</v>
      </c>
      <c r="W25" s="183">
        <v>898</v>
      </c>
      <c r="X25" s="174">
        <v>1517</v>
      </c>
      <c r="Y25" s="178">
        <v>455</v>
      </c>
      <c r="Z25" s="176">
        <v>2359</v>
      </c>
      <c r="AA25" s="174">
        <v>2538</v>
      </c>
      <c r="AB25" s="151">
        <f t="shared" si="3"/>
        <v>22137</v>
      </c>
      <c r="AC25" s="152">
        <f t="shared" si="4"/>
        <v>20217</v>
      </c>
      <c r="BI25" s="139" t="s">
        <v>32</v>
      </c>
      <c r="BJ25" s="123">
        <f t="shared" ref="BJ25:CK25" si="24">B25/B33</f>
        <v>5.6183733136073832E-2</v>
      </c>
      <c r="BK25" s="124">
        <f t="shared" si="24"/>
        <v>0.10535020854307493</v>
      </c>
      <c r="BL25" s="125">
        <f t="shared" si="24"/>
        <v>4.8056832427914753E-2</v>
      </c>
      <c r="BM25" s="126">
        <f t="shared" si="24"/>
        <v>8.8450828081489075E-2</v>
      </c>
      <c r="BN25" s="123">
        <f t="shared" si="24"/>
        <v>3.5230828733166908E-2</v>
      </c>
      <c r="BO25" s="124">
        <f t="shared" si="24"/>
        <v>8.6435889868027152E-2</v>
      </c>
      <c r="BP25" s="125">
        <f t="shared" si="24"/>
        <v>5.7092811323880985E-2</v>
      </c>
      <c r="BQ25" s="126">
        <f t="shared" si="24"/>
        <v>8.3589469464118674E-2</v>
      </c>
      <c r="BR25" s="123">
        <f t="shared" si="24"/>
        <v>7.5152653828088306E-2</v>
      </c>
      <c r="BS25" s="124">
        <f t="shared" si="24"/>
        <v>2.4986709197235512E-2</v>
      </c>
      <c r="BT25" s="125">
        <f t="shared" si="24"/>
        <v>9.9912287696355948E-2</v>
      </c>
      <c r="BU25" s="123">
        <f t="shared" si="24"/>
        <v>2.8797379877780884E-2</v>
      </c>
      <c r="BV25" s="127">
        <f t="shared" si="24"/>
        <v>7.6909123888989656E-2</v>
      </c>
      <c r="BW25" s="128">
        <f t="shared" si="24"/>
        <v>4.5128044971892566E-2</v>
      </c>
      <c r="BX25" s="123">
        <f t="shared" si="24"/>
        <v>4.9064344622598066E-2</v>
      </c>
      <c r="BY25" s="124">
        <f t="shared" si="24"/>
        <v>5.7878077855880297E-2</v>
      </c>
      <c r="BZ25" s="125">
        <f t="shared" si="24"/>
        <v>4.8926230398725241E-2</v>
      </c>
      <c r="CA25" s="126">
        <f t="shared" si="24"/>
        <v>6.6362123304649592E-2</v>
      </c>
      <c r="CB25" s="123">
        <f t="shared" si="24"/>
        <v>0.10503364066782955</v>
      </c>
      <c r="CC25" s="124">
        <f t="shared" si="24"/>
        <v>1.9487876727849535E-2</v>
      </c>
      <c r="CD25" s="125">
        <f t="shared" si="24"/>
        <v>0.10639583176017518</v>
      </c>
      <c r="CE25" s="126">
        <f t="shared" si="24"/>
        <v>2.945711005412498E-2</v>
      </c>
      <c r="CF25" s="123">
        <f t="shared" si="24"/>
        <v>6.4219795106256874E-2</v>
      </c>
      <c r="CG25" s="124">
        <f t="shared" si="24"/>
        <v>3.0811945554276427E-2</v>
      </c>
      <c r="CH25" s="125">
        <f t="shared" si="24"/>
        <v>5.4794202359936824E-2</v>
      </c>
      <c r="CI25" s="123">
        <f t="shared" si="24"/>
        <v>5.4543110117768419E-2</v>
      </c>
      <c r="CJ25" s="129">
        <f t="shared" si="24"/>
        <v>6.4786036629264784E-2</v>
      </c>
      <c r="CK25" s="130">
        <f t="shared" si="24"/>
        <v>5.9350395434449477E-2</v>
      </c>
      <c r="CN25" s="191"/>
      <c r="CO25" s="191"/>
    </row>
    <row r="26" spans="1:93" x14ac:dyDescent="0.2">
      <c r="A26" s="131" t="s">
        <v>33</v>
      </c>
      <c r="B26" s="184">
        <v>1604</v>
      </c>
      <c r="C26" s="168">
        <v>1867</v>
      </c>
      <c r="D26" s="169">
        <v>526</v>
      </c>
      <c r="E26" s="170">
        <v>875</v>
      </c>
      <c r="F26" s="167">
        <v>1082</v>
      </c>
      <c r="G26" s="171">
        <v>1734</v>
      </c>
      <c r="H26" s="169">
        <v>2377</v>
      </c>
      <c r="I26" s="170">
        <v>3318</v>
      </c>
      <c r="J26" s="167">
        <v>392</v>
      </c>
      <c r="K26" s="168">
        <v>153</v>
      </c>
      <c r="L26" s="169">
        <v>1761</v>
      </c>
      <c r="M26" s="167">
        <v>1119</v>
      </c>
      <c r="N26" s="172">
        <v>2861</v>
      </c>
      <c r="O26" s="185">
        <v>2618</v>
      </c>
      <c r="P26" s="167">
        <v>1401</v>
      </c>
      <c r="Q26" s="168">
        <v>1888</v>
      </c>
      <c r="R26" s="169">
        <v>1387</v>
      </c>
      <c r="S26" s="170">
        <v>2038</v>
      </c>
      <c r="T26" s="167">
        <v>553</v>
      </c>
      <c r="U26" s="171">
        <v>293</v>
      </c>
      <c r="V26" s="169">
        <v>2676</v>
      </c>
      <c r="W26" s="186">
        <v>2020</v>
      </c>
      <c r="X26" s="167">
        <v>1341</v>
      </c>
      <c r="Y26" s="171">
        <v>812</v>
      </c>
      <c r="Z26" s="169">
        <v>2401</v>
      </c>
      <c r="AA26" s="167">
        <v>3435</v>
      </c>
      <c r="AB26" s="151">
        <f t="shared" si="3"/>
        <v>20362</v>
      </c>
      <c r="AC26" s="152">
        <f t="shared" si="4"/>
        <v>22170</v>
      </c>
      <c r="BI26" s="131" t="s">
        <v>33</v>
      </c>
      <c r="BJ26" s="123">
        <f t="shared" ref="BJ26:CK26" si="25">B26/B33</f>
        <v>5.650075733558773E-2</v>
      </c>
      <c r="BK26" s="124">
        <f t="shared" si="25"/>
        <v>6.7129296706457647E-2</v>
      </c>
      <c r="BL26" s="125">
        <f t="shared" si="25"/>
        <v>3.663462877838139E-2</v>
      </c>
      <c r="BM26" s="126">
        <f t="shared" si="25"/>
        <v>6.412135424300161E-2</v>
      </c>
      <c r="BN26" s="123">
        <f t="shared" si="25"/>
        <v>3.8043669350585424E-2</v>
      </c>
      <c r="BO26" s="124">
        <f t="shared" si="25"/>
        <v>7.3112113673736143E-2</v>
      </c>
      <c r="BP26" s="125">
        <f t="shared" si="25"/>
        <v>5.6264350131370273E-2</v>
      </c>
      <c r="BQ26" s="126">
        <f t="shared" si="25"/>
        <v>7.3900841908325535E-2</v>
      </c>
      <c r="BR26" s="123">
        <f t="shared" si="25"/>
        <v>6.1374667292938785E-2</v>
      </c>
      <c r="BS26" s="124">
        <f t="shared" si="25"/>
        <v>2.033492822966507E-2</v>
      </c>
      <c r="BT26" s="125">
        <f t="shared" si="25"/>
        <v>7.020971214416713E-2</v>
      </c>
      <c r="BU26" s="123">
        <f t="shared" si="25"/>
        <v>4.4693853097415824E-2</v>
      </c>
      <c r="BV26" s="127">
        <f t="shared" si="25"/>
        <v>6.486939960094322E-2</v>
      </c>
      <c r="BW26" s="128">
        <f t="shared" si="25"/>
        <v>5.8400999375390381E-2</v>
      </c>
      <c r="BX26" s="123">
        <f t="shared" si="25"/>
        <v>5.8651149160631307E-2</v>
      </c>
      <c r="BY26" s="124">
        <f t="shared" si="25"/>
        <v>7.7609240761294038E-2</v>
      </c>
      <c r="BZ26" s="125">
        <f t="shared" si="25"/>
        <v>5.0229964147321914E-2</v>
      </c>
      <c r="CA26" s="126">
        <f t="shared" si="25"/>
        <v>7.2169694394277423E-2</v>
      </c>
      <c r="CB26" s="123">
        <f t="shared" si="25"/>
        <v>6.8901071517567899E-2</v>
      </c>
      <c r="CC26" s="124">
        <f t="shared" si="25"/>
        <v>3.3197371402673918E-2</v>
      </c>
      <c r="CD26" s="125">
        <f t="shared" si="25"/>
        <v>0.10103450879710035</v>
      </c>
      <c r="CE26" s="126">
        <f t="shared" si="25"/>
        <v>6.6262096112842381E-2</v>
      </c>
      <c r="CF26" s="123">
        <f t="shared" si="25"/>
        <v>5.6769113538227077E-2</v>
      </c>
      <c r="CG26" s="124">
        <f t="shared" si="25"/>
        <v>5.4987472066093314E-2</v>
      </c>
      <c r="CH26" s="125">
        <f t="shared" si="25"/>
        <v>5.5769766793644891E-2</v>
      </c>
      <c r="CI26" s="123">
        <f t="shared" si="25"/>
        <v>7.3820166766956075E-2</v>
      </c>
      <c r="CJ26" s="129">
        <f t="shared" si="25"/>
        <v>5.9591330254555243E-2</v>
      </c>
      <c r="CK26" s="130">
        <f t="shared" si="25"/>
        <v>6.5083754601659244E-2</v>
      </c>
      <c r="CN26" s="191"/>
      <c r="CO26" s="191"/>
    </row>
    <row r="27" spans="1:93" x14ac:dyDescent="0.2">
      <c r="A27" s="139" t="s">
        <v>34</v>
      </c>
      <c r="B27" s="181">
        <v>605</v>
      </c>
      <c r="C27" s="175">
        <v>1607</v>
      </c>
      <c r="D27" s="176">
        <v>254</v>
      </c>
      <c r="E27" s="177">
        <v>761</v>
      </c>
      <c r="F27" s="174">
        <v>719</v>
      </c>
      <c r="G27" s="178">
        <v>1627</v>
      </c>
      <c r="H27" s="176">
        <v>1274</v>
      </c>
      <c r="I27" s="177">
        <v>2626</v>
      </c>
      <c r="J27" s="174">
        <v>341</v>
      </c>
      <c r="K27" s="175">
        <v>112</v>
      </c>
      <c r="L27" s="176">
        <v>1198</v>
      </c>
      <c r="M27" s="174">
        <v>941</v>
      </c>
      <c r="N27" s="179">
        <v>2191</v>
      </c>
      <c r="O27" s="182">
        <v>2416</v>
      </c>
      <c r="P27" s="174">
        <v>726</v>
      </c>
      <c r="Q27" s="175">
        <v>1830</v>
      </c>
      <c r="R27" s="176">
        <v>1020</v>
      </c>
      <c r="S27" s="177">
        <v>1561</v>
      </c>
      <c r="T27" s="174">
        <v>267</v>
      </c>
      <c r="U27" s="178">
        <v>351</v>
      </c>
      <c r="V27" s="176">
        <v>1948</v>
      </c>
      <c r="W27" s="183">
        <v>1487</v>
      </c>
      <c r="X27" s="174">
        <v>742</v>
      </c>
      <c r="Y27" s="178">
        <v>713</v>
      </c>
      <c r="Z27" s="176">
        <v>1524</v>
      </c>
      <c r="AA27" s="174">
        <v>2374</v>
      </c>
      <c r="AB27" s="151">
        <f t="shared" si="3"/>
        <v>12809</v>
      </c>
      <c r="AC27" s="152">
        <f t="shared" si="4"/>
        <v>18406</v>
      </c>
      <c r="BI27" s="139" t="s">
        <v>34</v>
      </c>
      <c r="BJ27" s="123">
        <f t="shared" ref="BJ27:CK27" si="26">B27/B33</f>
        <v>2.1311071189545245E-2</v>
      </c>
      <c r="BK27" s="124">
        <f t="shared" si="26"/>
        <v>5.7780814037106283E-2</v>
      </c>
      <c r="BL27" s="125">
        <f t="shared" si="26"/>
        <v>1.7690486140130936E-2</v>
      </c>
      <c r="BM27" s="126">
        <f t="shared" si="26"/>
        <v>5.5767257804484834E-2</v>
      </c>
      <c r="BN27" s="123">
        <f t="shared" si="26"/>
        <v>2.528040504904891E-2</v>
      </c>
      <c r="BO27" s="124">
        <f t="shared" si="26"/>
        <v>6.8600581861112286E-2</v>
      </c>
      <c r="BP27" s="125">
        <f t="shared" si="26"/>
        <v>3.0155987407389874E-2</v>
      </c>
      <c r="BQ27" s="126">
        <f t="shared" si="26"/>
        <v>5.8488128647155774E-2</v>
      </c>
      <c r="BR27" s="123">
        <f t="shared" si="26"/>
        <v>5.3389697823704396E-2</v>
      </c>
      <c r="BS27" s="124">
        <f t="shared" si="26"/>
        <v>1.4885699096225412E-2</v>
      </c>
      <c r="BT27" s="125">
        <f t="shared" si="26"/>
        <v>4.7763336257076787E-2</v>
      </c>
      <c r="BU27" s="123">
        <f t="shared" si="26"/>
        <v>3.7584375124815272E-2</v>
      </c>
      <c r="BV27" s="127">
        <f t="shared" si="26"/>
        <v>4.967803373843642E-2</v>
      </c>
      <c r="BW27" s="128">
        <f t="shared" si="26"/>
        <v>5.3894887124118857E-2</v>
      </c>
      <c r="BX27" s="123">
        <f t="shared" si="26"/>
        <v>3.0393100849834639E-2</v>
      </c>
      <c r="BY27" s="124">
        <f t="shared" si="26"/>
        <v>7.5225058576889881E-2</v>
      </c>
      <c r="BZ27" s="125">
        <f t="shared" si="26"/>
        <v>3.6939122876905803E-2</v>
      </c>
      <c r="CA27" s="126">
        <f t="shared" si="26"/>
        <v>5.527816140798187E-2</v>
      </c>
      <c r="CB27" s="123">
        <f t="shared" si="26"/>
        <v>3.3266882631447794E-2</v>
      </c>
      <c r="CC27" s="124">
        <f t="shared" si="26"/>
        <v>3.9768864717878993E-2</v>
      </c>
      <c r="CD27" s="125">
        <f t="shared" si="26"/>
        <v>7.3548289662463184E-2</v>
      </c>
      <c r="CE27" s="126">
        <f t="shared" si="26"/>
        <v>4.877808758405773E-2</v>
      </c>
      <c r="CF27" s="123">
        <f t="shared" si="26"/>
        <v>3.1411396156125648E-2</v>
      </c>
      <c r="CG27" s="124">
        <f t="shared" si="26"/>
        <v>4.8283334461976031E-2</v>
      </c>
      <c r="CH27" s="125">
        <f t="shared" si="26"/>
        <v>3.5399052308835825E-2</v>
      </c>
      <c r="CI27" s="123">
        <f t="shared" si="26"/>
        <v>5.1018653829622625E-2</v>
      </c>
      <c r="CJ27" s="129">
        <f t="shared" si="26"/>
        <v>3.7486757156988418E-2</v>
      </c>
      <c r="CK27" s="130">
        <f t="shared" si="26"/>
        <v>5.4033901091481276E-2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579</v>
      </c>
      <c r="D28" s="169">
        <v>3</v>
      </c>
      <c r="E28" s="170">
        <v>403</v>
      </c>
      <c r="F28" s="167">
        <v>29</v>
      </c>
      <c r="G28" s="171">
        <v>834</v>
      </c>
      <c r="H28" s="169">
        <v>61</v>
      </c>
      <c r="I28" s="170">
        <v>1041</v>
      </c>
      <c r="J28" s="167">
        <v>63</v>
      </c>
      <c r="K28" s="168">
        <v>56</v>
      </c>
      <c r="L28" s="169">
        <v>493</v>
      </c>
      <c r="M28" s="167">
        <v>197</v>
      </c>
      <c r="N28" s="172">
        <v>552</v>
      </c>
      <c r="O28" s="185">
        <v>473</v>
      </c>
      <c r="P28" s="167">
        <v>187</v>
      </c>
      <c r="Q28" s="168">
        <v>316</v>
      </c>
      <c r="R28" s="169">
        <v>283</v>
      </c>
      <c r="S28" s="170">
        <v>202</v>
      </c>
      <c r="T28" s="167">
        <v>39</v>
      </c>
      <c r="U28" s="171">
        <v>28</v>
      </c>
      <c r="V28" s="169">
        <v>564</v>
      </c>
      <c r="W28" s="186">
        <v>188</v>
      </c>
      <c r="X28" s="167">
        <v>93</v>
      </c>
      <c r="Y28" s="171">
        <v>100</v>
      </c>
      <c r="Z28" s="169">
        <v>144</v>
      </c>
      <c r="AA28" s="167">
        <v>633</v>
      </c>
      <c r="AB28" s="151">
        <f t="shared" si="3"/>
        <v>2511</v>
      </c>
      <c r="AC28" s="152">
        <f t="shared" si="4"/>
        <v>5050</v>
      </c>
      <c r="BI28" s="131" t="s">
        <v>35</v>
      </c>
      <c r="BJ28" s="123">
        <f t="shared" ref="BJ28:CK28" si="27">B28/B33</f>
        <v>0</v>
      </c>
      <c r="BK28" s="124">
        <f t="shared" si="27"/>
        <v>2.0818351790593988E-2</v>
      </c>
      <c r="BL28" s="125">
        <f t="shared" si="27"/>
        <v>2.0894274968658589E-4</v>
      </c>
      <c r="BM28" s="126">
        <f t="shared" si="27"/>
        <v>2.9532463725633885E-2</v>
      </c>
      <c r="BN28" s="123">
        <f t="shared" si="27"/>
        <v>1.019654723814212E-3</v>
      </c>
      <c r="BO28" s="124">
        <f t="shared" si="27"/>
        <v>3.5164649829236415E-2</v>
      </c>
      <c r="BP28" s="125">
        <f t="shared" si="27"/>
        <v>1.4438895069472388E-3</v>
      </c>
      <c r="BQ28" s="126">
        <f t="shared" si="27"/>
        <v>2.318588801282908E-2</v>
      </c>
      <c r="BR28" s="123">
        <f t="shared" si="27"/>
        <v>9.8637858149365903E-3</v>
      </c>
      <c r="BS28" s="124">
        <f t="shared" si="27"/>
        <v>7.4428495481127059E-3</v>
      </c>
      <c r="BT28" s="125">
        <f t="shared" si="27"/>
        <v>1.9655529862052469E-2</v>
      </c>
      <c r="BU28" s="123">
        <f t="shared" si="27"/>
        <v>7.8683548348444307E-3</v>
      </c>
      <c r="BV28" s="127">
        <f t="shared" si="27"/>
        <v>1.2515871576274261E-2</v>
      </c>
      <c r="BW28" s="128">
        <f t="shared" si="27"/>
        <v>1.055144106362095E-2</v>
      </c>
      <c r="BX28" s="123">
        <f t="shared" si="27"/>
        <v>7.8285259764725584E-3</v>
      </c>
      <c r="BY28" s="124">
        <f t="shared" si="27"/>
        <v>1.2989682246064045E-2</v>
      </c>
      <c r="BZ28" s="125">
        <f t="shared" si="27"/>
        <v>1.0248795857023865E-2</v>
      </c>
      <c r="CA28" s="126">
        <f t="shared" si="27"/>
        <v>7.1532278055171927E-3</v>
      </c>
      <c r="CB28" s="123">
        <f t="shared" si="27"/>
        <v>4.8592075753800153E-3</v>
      </c>
      <c r="CC28" s="124">
        <f t="shared" si="27"/>
        <v>3.1724450487196918E-3</v>
      </c>
      <c r="CD28" s="125">
        <f t="shared" si="27"/>
        <v>2.1294268670240882E-2</v>
      </c>
      <c r="CE28" s="126">
        <f t="shared" si="27"/>
        <v>6.1669673609972119E-3</v>
      </c>
      <c r="CF28" s="123">
        <f t="shared" si="27"/>
        <v>3.937007874015748E-3</v>
      </c>
      <c r="CG28" s="124">
        <f t="shared" si="27"/>
        <v>6.7718561657750392E-3</v>
      </c>
      <c r="CH28" s="125">
        <f t="shared" si="27"/>
        <v>3.344792344141968E-3</v>
      </c>
      <c r="CI28" s="123">
        <f t="shared" si="27"/>
        <v>1.3603541648757845E-2</v>
      </c>
      <c r="CJ28" s="129">
        <f t="shared" si="27"/>
        <v>7.3486803982510665E-3</v>
      </c>
      <c r="CK28" s="130">
        <f t="shared" si="27"/>
        <v>1.4825122270562884E-2</v>
      </c>
      <c r="CN28" s="191"/>
      <c r="CO28" s="191"/>
    </row>
    <row r="29" spans="1:93" x14ac:dyDescent="0.2">
      <c r="A29" s="139" t="s">
        <v>36</v>
      </c>
      <c r="B29" s="181"/>
      <c r="C29" s="175"/>
      <c r="D29" s="176"/>
      <c r="E29" s="177"/>
      <c r="F29" s="174"/>
      <c r="G29" s="178"/>
      <c r="H29" s="176"/>
      <c r="I29" s="177"/>
      <c r="J29" s="174"/>
      <c r="K29" s="178"/>
      <c r="L29" s="176"/>
      <c r="M29" s="174"/>
      <c r="N29" s="179"/>
      <c r="O29" s="182"/>
      <c r="P29" s="174"/>
      <c r="Q29" s="178"/>
      <c r="R29" s="176"/>
      <c r="S29" s="177"/>
      <c r="T29" s="174"/>
      <c r="U29" s="178"/>
      <c r="V29" s="176"/>
      <c r="W29" s="177"/>
      <c r="X29" s="174"/>
      <c r="Y29" s="178"/>
      <c r="Z29" s="176"/>
      <c r="AA29" s="174"/>
      <c r="AB29" s="151">
        <f t="shared" si="3"/>
        <v>0</v>
      </c>
      <c r="AC29" s="152">
        <f t="shared" si="4"/>
        <v>0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28389</v>
      </c>
      <c r="C33" s="1">
        <f t="shared" ref="C33:AA33" si="32">SUM(C10:C32)</f>
        <v>27812</v>
      </c>
      <c r="D33" s="14">
        <f t="shared" si="32"/>
        <v>14358</v>
      </c>
      <c r="E33" s="1">
        <f t="shared" si="32"/>
        <v>13646</v>
      </c>
      <c r="F33" s="14">
        <f t="shared" si="32"/>
        <v>28441</v>
      </c>
      <c r="G33" s="1">
        <f t="shared" si="32"/>
        <v>23717</v>
      </c>
      <c r="H33" s="14">
        <f t="shared" si="32"/>
        <v>42247</v>
      </c>
      <c r="I33" s="1">
        <f t="shared" si="32"/>
        <v>44898</v>
      </c>
      <c r="J33" s="14">
        <f t="shared" si="32"/>
        <v>6387</v>
      </c>
      <c r="K33" s="1">
        <f t="shared" si="32"/>
        <v>7524</v>
      </c>
      <c r="L33" s="14">
        <f t="shared" si="32"/>
        <v>25082</v>
      </c>
      <c r="M33" s="1">
        <f t="shared" si="32"/>
        <v>25037</v>
      </c>
      <c r="N33" s="14">
        <f t="shared" si="32"/>
        <v>44104</v>
      </c>
      <c r="O33" s="1">
        <f t="shared" si="32"/>
        <v>44828</v>
      </c>
      <c r="P33" s="14">
        <f t="shared" si="32"/>
        <v>23887</v>
      </c>
      <c r="Q33" s="1">
        <f t="shared" si="32"/>
        <v>24327</v>
      </c>
      <c r="R33" s="14">
        <f t="shared" si="32"/>
        <v>27613</v>
      </c>
      <c r="S33" s="1">
        <f t="shared" si="32"/>
        <v>28239</v>
      </c>
      <c r="T33" s="14">
        <f t="shared" si="32"/>
        <v>8026</v>
      </c>
      <c r="U33" s="1">
        <f t="shared" si="32"/>
        <v>8826</v>
      </c>
      <c r="V33" s="14">
        <f t="shared" si="32"/>
        <v>26486</v>
      </c>
      <c r="W33" s="1">
        <f t="shared" si="32"/>
        <v>30485</v>
      </c>
      <c r="X33" s="14">
        <f t="shared" si="32"/>
        <v>23622</v>
      </c>
      <c r="Y33" s="1">
        <f t="shared" si="32"/>
        <v>14767</v>
      </c>
      <c r="Z33" s="14">
        <f t="shared" si="32"/>
        <v>43052</v>
      </c>
      <c r="AA33" s="1">
        <f t="shared" si="32"/>
        <v>46532</v>
      </c>
      <c r="AB33" s="153">
        <f t="shared" ref="AB33:AC33" si="33">SUM(AB9:AB32)</f>
        <v>341694</v>
      </c>
      <c r="AC33" s="154">
        <f t="shared" si="33"/>
        <v>340638</v>
      </c>
      <c r="BI33" s="221" t="s">
        <v>13</v>
      </c>
      <c r="BJ33" s="147">
        <f>SUM(BJ9:BJ32)</f>
        <v>1</v>
      </c>
      <c r="BK33" s="148">
        <f t="shared" ref="BK33:CK33" si="34">SUM(BK9:BK32)</f>
        <v>1</v>
      </c>
      <c r="BL33" s="147">
        <f t="shared" si="34"/>
        <v>1.0000000000000002</v>
      </c>
      <c r="BM33" s="148">
        <f t="shared" si="34"/>
        <v>1</v>
      </c>
      <c r="BN33" s="147">
        <f t="shared" si="34"/>
        <v>1</v>
      </c>
      <c r="BO33" s="148">
        <f t="shared" si="34"/>
        <v>1.0000000000000002</v>
      </c>
      <c r="BP33" s="147">
        <f t="shared" si="34"/>
        <v>1.0000000000000002</v>
      </c>
      <c r="BQ33" s="148">
        <f t="shared" si="34"/>
        <v>1.0000000000000002</v>
      </c>
      <c r="BR33" s="147">
        <f t="shared" si="34"/>
        <v>1</v>
      </c>
      <c r="BS33" s="148">
        <f t="shared" si="34"/>
        <v>1.0000000000000002</v>
      </c>
      <c r="BT33" s="147">
        <f t="shared" si="34"/>
        <v>0.99999999999999989</v>
      </c>
      <c r="BU33" s="148">
        <f t="shared" si="34"/>
        <v>0.99999999999999989</v>
      </c>
      <c r="BV33" s="147">
        <f t="shared" si="34"/>
        <v>0.99999999999999989</v>
      </c>
      <c r="BW33" s="148">
        <f t="shared" si="34"/>
        <v>0.99999999999999989</v>
      </c>
      <c r="BX33" s="147">
        <f t="shared" si="34"/>
        <v>0.99999999999999989</v>
      </c>
      <c r="BY33" s="148">
        <f t="shared" si="34"/>
        <v>0.99999999999999978</v>
      </c>
      <c r="BZ33" s="147">
        <f t="shared" si="34"/>
        <v>0.99999999999999989</v>
      </c>
      <c r="CA33" s="148">
        <f t="shared" si="34"/>
        <v>1.0000000000000002</v>
      </c>
      <c r="CB33" s="147">
        <f t="shared" si="34"/>
        <v>1</v>
      </c>
      <c r="CC33" s="148">
        <f t="shared" si="34"/>
        <v>0.99999999999999989</v>
      </c>
      <c r="CD33" s="147">
        <f t="shared" si="34"/>
        <v>1.0000000000000002</v>
      </c>
      <c r="CE33" s="148">
        <f t="shared" si="34"/>
        <v>1.0000000000000002</v>
      </c>
      <c r="CF33" s="147">
        <f t="shared" si="34"/>
        <v>1.0000000000000002</v>
      </c>
      <c r="CG33" s="148">
        <f t="shared" si="34"/>
        <v>1</v>
      </c>
      <c r="CH33" s="147">
        <f t="shared" si="34"/>
        <v>0.99999999999999989</v>
      </c>
      <c r="CI33" s="148">
        <f t="shared" si="34"/>
        <v>1</v>
      </c>
      <c r="CJ33" s="147">
        <f t="shared" si="34"/>
        <v>1</v>
      </c>
      <c r="CK33" s="148">
        <f t="shared" si="34"/>
        <v>1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85">
        <f>+A5+1</f>
        <v>44897</v>
      </c>
      <c r="B36" s="285"/>
      <c r="C36" s="285"/>
      <c r="D36" s="285"/>
      <c r="BI36" s="282">
        <f>+BI5+1</f>
        <v>44897</v>
      </c>
      <c r="BJ36" s="282"/>
      <c r="BK36" s="282"/>
      <c r="BL36" s="282"/>
    </row>
    <row r="37" spans="1:93" ht="13.5" thickBot="1" x14ac:dyDescent="0.25">
      <c r="AE37" t="s">
        <v>84</v>
      </c>
    </row>
    <row r="38" spans="1:93" ht="14.25" thickTop="1" thickBot="1" x14ac:dyDescent="0.25">
      <c r="A38" s="280" t="s">
        <v>0</v>
      </c>
      <c r="B38" s="274" t="s">
        <v>1</v>
      </c>
      <c r="C38" s="275"/>
      <c r="D38" s="274" t="s">
        <v>2</v>
      </c>
      <c r="E38" s="275"/>
      <c r="F38" s="274" t="s">
        <v>3</v>
      </c>
      <c r="G38" s="275"/>
      <c r="H38" s="274" t="s">
        <v>4</v>
      </c>
      <c r="I38" s="275"/>
      <c r="J38" s="274" t="s">
        <v>5</v>
      </c>
      <c r="K38" s="275"/>
      <c r="L38" s="274" t="s">
        <v>6</v>
      </c>
      <c r="M38" s="275"/>
      <c r="N38" s="274" t="s">
        <v>7</v>
      </c>
      <c r="O38" s="275"/>
      <c r="P38" s="274" t="s">
        <v>8</v>
      </c>
      <c r="Q38" s="275"/>
      <c r="R38" s="274" t="s">
        <v>9</v>
      </c>
      <c r="S38" s="275"/>
      <c r="T38" s="274" t="s">
        <v>10</v>
      </c>
      <c r="U38" s="275"/>
      <c r="V38" s="274" t="s">
        <v>11</v>
      </c>
      <c r="W38" s="275"/>
      <c r="X38" s="274" t="s">
        <v>12</v>
      </c>
      <c r="Y38" s="275"/>
      <c r="Z38" s="276" t="s">
        <v>40</v>
      </c>
      <c r="AA38" s="277"/>
      <c r="AB38" s="278" t="s">
        <v>41</v>
      </c>
      <c r="AC38" s="279"/>
      <c r="AE38" s="280" t="s">
        <v>0</v>
      </c>
      <c r="AF38" s="274" t="s">
        <v>1</v>
      </c>
      <c r="AG38" s="275"/>
      <c r="AH38" s="274" t="s">
        <v>2</v>
      </c>
      <c r="AI38" s="275"/>
      <c r="AJ38" s="274" t="s">
        <v>3</v>
      </c>
      <c r="AK38" s="275"/>
      <c r="AL38" s="274" t="s">
        <v>4</v>
      </c>
      <c r="AM38" s="275"/>
      <c r="AN38" s="274" t="s">
        <v>5</v>
      </c>
      <c r="AO38" s="275"/>
      <c r="AP38" s="274" t="s">
        <v>6</v>
      </c>
      <c r="AQ38" s="275"/>
      <c r="AR38" s="274" t="s">
        <v>7</v>
      </c>
      <c r="AS38" s="275"/>
      <c r="AT38" s="274" t="s">
        <v>8</v>
      </c>
      <c r="AU38" s="275"/>
      <c r="AV38" s="274" t="s">
        <v>9</v>
      </c>
      <c r="AW38" s="275"/>
      <c r="AX38" s="274" t="s">
        <v>10</v>
      </c>
      <c r="AY38" s="275"/>
      <c r="AZ38" s="274" t="s">
        <v>11</v>
      </c>
      <c r="BA38" s="275"/>
      <c r="BB38" s="274" t="s">
        <v>12</v>
      </c>
      <c r="BC38" s="275"/>
      <c r="BD38" s="276" t="s">
        <v>40</v>
      </c>
      <c r="BE38" s="277"/>
      <c r="BF38" s="278" t="s">
        <v>41</v>
      </c>
      <c r="BG38" s="279"/>
      <c r="BI38" s="280" t="s">
        <v>0</v>
      </c>
      <c r="BJ38" s="274" t="s">
        <v>1</v>
      </c>
      <c r="BK38" s="275"/>
      <c r="BL38" s="274" t="s">
        <v>2</v>
      </c>
      <c r="BM38" s="275"/>
      <c r="BN38" s="274" t="s">
        <v>3</v>
      </c>
      <c r="BO38" s="275"/>
      <c r="BP38" s="274" t="s">
        <v>4</v>
      </c>
      <c r="BQ38" s="275"/>
      <c r="BR38" s="274" t="s">
        <v>5</v>
      </c>
      <c r="BS38" s="275"/>
      <c r="BT38" s="274" t="s">
        <v>6</v>
      </c>
      <c r="BU38" s="275"/>
      <c r="BV38" s="274" t="s">
        <v>7</v>
      </c>
      <c r="BW38" s="275"/>
      <c r="BX38" s="274" t="s">
        <v>8</v>
      </c>
      <c r="BY38" s="275"/>
      <c r="BZ38" s="274" t="s">
        <v>9</v>
      </c>
      <c r="CA38" s="275"/>
      <c r="CB38" s="274" t="s">
        <v>10</v>
      </c>
      <c r="CC38" s="275"/>
      <c r="CD38" s="274" t="s">
        <v>11</v>
      </c>
      <c r="CE38" s="275"/>
      <c r="CF38" s="274" t="s">
        <v>12</v>
      </c>
      <c r="CG38" s="275"/>
      <c r="CH38" s="276" t="s">
        <v>40</v>
      </c>
      <c r="CI38" s="277"/>
      <c r="CJ38" s="274" t="s">
        <v>41</v>
      </c>
      <c r="CK38" s="275"/>
    </row>
    <row r="39" spans="1:93" ht="15" thickTop="1" thickBot="1" x14ac:dyDescent="0.3">
      <c r="A39" s="281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81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81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3135</v>
      </c>
      <c r="AG40" s="164">
        <f t="shared" ref="AG40:AV41" si="35">SUMIF($A$9:$A$32,$AE40,C$40:C$63)</f>
        <v>1273</v>
      </c>
      <c r="AH40" s="121">
        <f t="shared" si="35"/>
        <v>1333</v>
      </c>
      <c r="AI40" s="159">
        <f t="shared" si="35"/>
        <v>1142</v>
      </c>
      <c r="AJ40" s="120">
        <f t="shared" si="35"/>
        <v>2912</v>
      </c>
      <c r="AK40" s="122">
        <f t="shared" si="35"/>
        <v>1470</v>
      </c>
      <c r="AL40" s="121">
        <f t="shared" si="35"/>
        <v>3793</v>
      </c>
      <c r="AM40" s="159">
        <f t="shared" si="35"/>
        <v>2463</v>
      </c>
      <c r="AN40" s="120">
        <f t="shared" si="35"/>
        <v>266</v>
      </c>
      <c r="AO40" s="122">
        <f t="shared" si="35"/>
        <v>1002</v>
      </c>
      <c r="AP40" s="121">
        <f t="shared" si="35"/>
        <v>1334</v>
      </c>
      <c r="AQ40" s="120">
        <f t="shared" si="35"/>
        <v>3357</v>
      </c>
      <c r="AR40" s="158">
        <f t="shared" si="35"/>
        <v>3100</v>
      </c>
      <c r="AS40" s="160">
        <f t="shared" si="35"/>
        <v>4286</v>
      </c>
      <c r="AT40" s="120">
        <f t="shared" si="35"/>
        <v>2323</v>
      </c>
      <c r="AU40" s="122">
        <f t="shared" si="35"/>
        <v>2157</v>
      </c>
      <c r="AV40" s="121">
        <f t="shared" si="35"/>
        <v>2567</v>
      </c>
      <c r="AW40" s="159">
        <f t="shared" ref="AW40:BE41" si="36">SUMIF($A$9:$A$32,$AE40,S$40:S$63)</f>
        <v>2094</v>
      </c>
      <c r="AX40" s="120">
        <f t="shared" si="36"/>
        <v>400</v>
      </c>
      <c r="AY40" s="122">
        <f t="shared" si="36"/>
        <v>1581</v>
      </c>
      <c r="AZ40" s="121">
        <f t="shared" si="36"/>
        <v>1161</v>
      </c>
      <c r="BA40" s="159">
        <f t="shared" si="36"/>
        <v>3150</v>
      </c>
      <c r="BB40" s="120">
        <f t="shared" si="36"/>
        <v>1973</v>
      </c>
      <c r="BC40" s="122">
        <f t="shared" si="36"/>
        <v>1936</v>
      </c>
      <c r="BD40" s="21">
        <f t="shared" si="36"/>
        <v>3860</v>
      </c>
      <c r="BE40" s="163">
        <f t="shared" si="36"/>
        <v>2471</v>
      </c>
      <c r="BF40" s="149">
        <f>AF40+AH40+AJ40+AL40+AN40+AP40+AR40+AT40+AV40+AX40+AZ40+BB40+BD40</f>
        <v>28157</v>
      </c>
      <c r="BG40" s="150">
        <f>AG40+AI40+AK40+AM40+AO40+AQ40+AS40+AU40+AW40+AY40+BA40+BC40+BE40</f>
        <v>28382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278</v>
      </c>
      <c r="C41" s="168">
        <v>0</v>
      </c>
      <c r="D41" s="169">
        <v>225</v>
      </c>
      <c r="E41" s="170">
        <v>2</v>
      </c>
      <c r="F41" s="167">
        <v>513</v>
      </c>
      <c r="G41" s="171">
        <v>7</v>
      </c>
      <c r="H41" s="169">
        <v>405</v>
      </c>
      <c r="I41" s="170">
        <v>37</v>
      </c>
      <c r="J41" s="167">
        <v>18</v>
      </c>
      <c r="K41" s="171">
        <v>38</v>
      </c>
      <c r="L41" s="169">
        <v>61</v>
      </c>
      <c r="M41" s="167">
        <v>82</v>
      </c>
      <c r="N41" s="172">
        <v>187</v>
      </c>
      <c r="O41" s="173">
        <v>147</v>
      </c>
      <c r="P41" s="167">
        <v>85</v>
      </c>
      <c r="Q41" s="171">
        <v>67</v>
      </c>
      <c r="R41" s="169">
        <v>31</v>
      </c>
      <c r="S41" s="170">
        <v>118</v>
      </c>
      <c r="T41" s="167">
        <v>3</v>
      </c>
      <c r="U41" s="171">
        <v>25</v>
      </c>
      <c r="V41" s="169">
        <v>7</v>
      </c>
      <c r="W41" s="170">
        <v>87</v>
      </c>
      <c r="X41" s="167">
        <v>6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1819</v>
      </c>
      <c r="AC41" s="152">
        <f t="shared" ref="AC41:AC63" si="65">SUM(C41,E41,G41,I41,K41,M41,O41,Q41,S41,U41,W41,Y41,AA41)</f>
        <v>610</v>
      </c>
      <c r="AE41" s="226" t="str">
        <f>$AE$10</f>
        <v>08:00 - 08:59</v>
      </c>
      <c r="AF41" s="120">
        <f>SUMIF($A$9:$A$32,$AE41,B$40:B$63)</f>
        <v>2302</v>
      </c>
      <c r="AG41" s="168">
        <f t="shared" si="35"/>
        <v>1070</v>
      </c>
      <c r="AH41" s="169">
        <f t="shared" si="35"/>
        <v>964</v>
      </c>
      <c r="AI41" s="170">
        <f t="shared" si="35"/>
        <v>916</v>
      </c>
      <c r="AJ41" s="167">
        <f t="shared" si="35"/>
        <v>2188</v>
      </c>
      <c r="AK41" s="171">
        <f t="shared" si="35"/>
        <v>1337</v>
      </c>
      <c r="AL41" s="169">
        <f t="shared" si="35"/>
        <v>3210</v>
      </c>
      <c r="AM41" s="170">
        <f t="shared" si="35"/>
        <v>2303</v>
      </c>
      <c r="AN41" s="167">
        <f t="shared" si="35"/>
        <v>220</v>
      </c>
      <c r="AO41" s="171">
        <f t="shared" si="35"/>
        <v>919</v>
      </c>
      <c r="AP41" s="169">
        <f t="shared" si="35"/>
        <v>1056</v>
      </c>
      <c r="AQ41" s="167">
        <f t="shared" si="35"/>
        <v>3122</v>
      </c>
      <c r="AR41" s="172">
        <f t="shared" si="35"/>
        <v>2414</v>
      </c>
      <c r="AS41" s="173">
        <f t="shared" si="35"/>
        <v>4164</v>
      </c>
      <c r="AT41" s="167">
        <f t="shared" si="35"/>
        <v>1768</v>
      </c>
      <c r="AU41" s="171">
        <f t="shared" si="35"/>
        <v>1907</v>
      </c>
      <c r="AV41" s="169">
        <f t="shared" si="35"/>
        <v>2284</v>
      </c>
      <c r="AW41" s="170">
        <f t="shared" si="36"/>
        <v>1631</v>
      </c>
      <c r="AX41" s="167">
        <f t="shared" si="36"/>
        <v>306</v>
      </c>
      <c r="AY41" s="171">
        <f t="shared" si="36"/>
        <v>1234</v>
      </c>
      <c r="AZ41" s="169">
        <f t="shared" si="36"/>
        <v>877</v>
      </c>
      <c r="BA41" s="170">
        <f t="shared" si="36"/>
        <v>2457</v>
      </c>
      <c r="BB41" s="167">
        <f t="shared" si="36"/>
        <v>1571</v>
      </c>
      <c r="BC41" s="171">
        <f t="shared" si="36"/>
        <v>1680</v>
      </c>
      <c r="BD41" s="169">
        <f t="shared" si="36"/>
        <v>3044</v>
      </c>
      <c r="BE41" s="167">
        <f t="shared" si="36"/>
        <v>2291</v>
      </c>
      <c r="BF41" s="151">
        <f>SUM(AF41,AH41,AJ41,AL41,AN41,AP41,AR41,AT41,AV41,AX41,AZ41,BB41,BD41)</f>
        <v>22204</v>
      </c>
      <c r="BG41" s="152">
        <f>SUM(AG41,AI41,AK41,AM41,AO41,AQ41,AS41,AU41,AW41,AY41,BA41,BC41,BE41)</f>
        <v>25031</v>
      </c>
      <c r="BI41" s="131" t="s">
        <v>17</v>
      </c>
      <c r="BJ41" s="123">
        <f t="shared" ref="BJ41:CI41" si="66">B41/B64</f>
        <v>1.0081595648232093E-2</v>
      </c>
      <c r="BK41" s="124">
        <f t="shared" si="66"/>
        <v>0</v>
      </c>
      <c r="BL41" s="125">
        <f t="shared" si="66"/>
        <v>1.5670706226493941E-2</v>
      </c>
      <c r="BM41" s="126">
        <f t="shared" si="66"/>
        <v>1.4548628791736379E-4</v>
      </c>
      <c r="BN41" s="123">
        <f t="shared" si="66"/>
        <v>1.8870700754092331E-2</v>
      </c>
      <c r="BO41" s="124">
        <f t="shared" si="66"/>
        <v>2.8604118993135012E-4</v>
      </c>
      <c r="BP41" s="125">
        <f t="shared" si="66"/>
        <v>9.6885316492033875E-3</v>
      </c>
      <c r="BQ41" s="126">
        <f t="shared" si="66"/>
        <v>7.9075035797482427E-4</v>
      </c>
      <c r="BR41" s="123">
        <f t="shared" si="66"/>
        <v>2.7855153203342618E-3</v>
      </c>
      <c r="BS41" s="124">
        <f t="shared" si="66"/>
        <v>5.324365980103685E-3</v>
      </c>
      <c r="BT41" s="125">
        <f t="shared" si="66"/>
        <v>2.4717371044207627E-3</v>
      </c>
      <c r="BU41" s="123">
        <f t="shared" si="66"/>
        <v>3.3028557618721551E-3</v>
      </c>
      <c r="BV41" s="127">
        <f t="shared" si="66"/>
        <v>4.2013974701745711E-3</v>
      </c>
      <c r="BW41" s="128">
        <f t="shared" si="66"/>
        <v>3.3059709884178568E-3</v>
      </c>
      <c r="BX41" s="123">
        <f t="shared" si="66"/>
        <v>3.5225859925404062E-3</v>
      </c>
      <c r="BY41" s="124">
        <f t="shared" si="66"/>
        <v>2.9674904774559304E-3</v>
      </c>
      <c r="BZ41" s="125">
        <f t="shared" si="66"/>
        <v>1.0992517995815751E-3</v>
      </c>
      <c r="CA41" s="126">
        <f t="shared" si="66"/>
        <v>4.4064378804286944E-3</v>
      </c>
      <c r="CB41" s="123">
        <f t="shared" si="66"/>
        <v>3.7500000000000001E-4</v>
      </c>
      <c r="CC41" s="124">
        <f t="shared" si="66"/>
        <v>3.0387747660143428E-3</v>
      </c>
      <c r="CD41" s="125">
        <f t="shared" si="66"/>
        <v>2.6502101238026727E-4</v>
      </c>
      <c r="CE41" s="126">
        <f t="shared" si="66"/>
        <v>2.8365557040852924E-3</v>
      </c>
      <c r="CF41" s="123">
        <f t="shared" si="66"/>
        <v>2.4843691772597409E-4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5.3478451329905304E-3</v>
      </c>
      <c r="CK41" s="130">
        <f t="shared" ref="CK41" si="68">AC41/AC64</f>
        <v>1.7985240309346133E-3</v>
      </c>
    </row>
    <row r="42" spans="1:93" ht="13.5" thickBot="1" x14ac:dyDescent="0.25">
      <c r="A42" s="139" t="s">
        <v>18</v>
      </c>
      <c r="B42" s="174">
        <v>1355</v>
      </c>
      <c r="C42" s="175">
        <v>320</v>
      </c>
      <c r="D42" s="176">
        <v>763</v>
      </c>
      <c r="E42" s="177">
        <v>261</v>
      </c>
      <c r="F42" s="174">
        <v>2029</v>
      </c>
      <c r="G42" s="178">
        <v>398</v>
      </c>
      <c r="H42" s="176">
        <v>1853</v>
      </c>
      <c r="I42" s="177">
        <v>686</v>
      </c>
      <c r="J42" s="174">
        <v>82</v>
      </c>
      <c r="K42" s="178">
        <v>276</v>
      </c>
      <c r="L42" s="176">
        <v>499</v>
      </c>
      <c r="M42" s="174">
        <v>928</v>
      </c>
      <c r="N42" s="179">
        <v>1340</v>
      </c>
      <c r="O42" s="180">
        <v>1801</v>
      </c>
      <c r="P42" s="174">
        <v>736</v>
      </c>
      <c r="Q42" s="178">
        <v>892</v>
      </c>
      <c r="R42" s="176">
        <v>966</v>
      </c>
      <c r="S42" s="177">
        <v>778</v>
      </c>
      <c r="T42" s="174">
        <v>99</v>
      </c>
      <c r="U42" s="178">
        <v>410</v>
      </c>
      <c r="V42" s="176">
        <v>475</v>
      </c>
      <c r="W42" s="177">
        <v>1099</v>
      </c>
      <c r="X42" s="174">
        <v>892</v>
      </c>
      <c r="Y42" s="178">
        <v>721</v>
      </c>
      <c r="Z42" s="176">
        <v>1830</v>
      </c>
      <c r="AA42" s="174">
        <v>1054</v>
      </c>
      <c r="AB42" s="151">
        <f t="shared" si="64"/>
        <v>12919</v>
      </c>
      <c r="AC42" s="152">
        <f t="shared" si="65"/>
        <v>9624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4.9138712601994559E-2</v>
      </c>
      <c r="BK42" s="124">
        <f t="shared" si="69"/>
        <v>1.1131209127591484E-2</v>
      </c>
      <c r="BL42" s="125">
        <f t="shared" si="69"/>
        <v>5.3141106003621673E-2</v>
      </c>
      <c r="BM42" s="126">
        <f t="shared" si="69"/>
        <v>1.8985960573215974E-2</v>
      </c>
      <c r="BN42" s="123">
        <f t="shared" si="69"/>
        <v>7.4636748206731648E-2</v>
      </c>
      <c r="BO42" s="124">
        <f t="shared" si="69"/>
        <v>1.6263484798953908E-2</v>
      </c>
      <c r="BP42" s="125">
        <f t="shared" si="69"/>
        <v>4.4328022582651547E-2</v>
      </c>
      <c r="BQ42" s="126">
        <f t="shared" si="69"/>
        <v>1.4660939069479174E-2</v>
      </c>
      <c r="BR42" s="123">
        <f t="shared" si="69"/>
        <v>1.2689569792633859E-2</v>
      </c>
      <c r="BS42" s="124">
        <f t="shared" si="69"/>
        <v>3.8671710802858347E-2</v>
      </c>
      <c r="BT42" s="125">
        <f t="shared" si="69"/>
        <v>2.0219619919769845E-2</v>
      </c>
      <c r="BU42" s="123">
        <f t="shared" si="69"/>
        <v>3.737866032948E-2</v>
      </c>
      <c r="BV42" s="127">
        <f t="shared" si="69"/>
        <v>3.0106270641892651E-2</v>
      </c>
      <c r="BW42" s="128">
        <f t="shared" si="69"/>
        <v>4.0503767007758915E-2</v>
      </c>
      <c r="BX42" s="123">
        <f t="shared" si="69"/>
        <v>3.0501450476585163E-2</v>
      </c>
      <c r="BY42" s="124">
        <f t="shared" si="69"/>
        <v>3.9507485162547616E-2</v>
      </c>
      <c r="BZ42" s="125">
        <f t="shared" si="69"/>
        <v>3.4254104464380694E-2</v>
      </c>
      <c r="CA42" s="126">
        <f t="shared" si="69"/>
        <v>2.9052615855707831E-2</v>
      </c>
      <c r="CB42" s="123">
        <f t="shared" si="69"/>
        <v>1.2375000000000001E-2</v>
      </c>
      <c r="CC42" s="124">
        <f t="shared" si="69"/>
        <v>4.9835906162635224E-2</v>
      </c>
      <c r="CD42" s="125">
        <f t="shared" si="69"/>
        <v>1.7983568697232423E-2</v>
      </c>
      <c r="CE42" s="126">
        <f t="shared" si="69"/>
        <v>3.5831893319422256E-2</v>
      </c>
      <c r="CF42" s="123">
        <f t="shared" si="69"/>
        <v>3.6934288435261482E-2</v>
      </c>
      <c r="CG42" s="124">
        <f t="shared" si="69"/>
        <v>5.2310817673946165E-2</v>
      </c>
      <c r="CH42" s="125">
        <f t="shared" si="69"/>
        <v>4.2885264341957254E-2</v>
      </c>
      <c r="CI42" s="123">
        <f t="shared" si="69"/>
        <v>2.2453240168718844E-2</v>
      </c>
      <c r="CJ42" s="129">
        <f t="shared" ref="CJ42" si="70">AB42/AB64</f>
        <v>3.798175441072274E-2</v>
      </c>
      <c r="CK42" s="130">
        <f t="shared" ref="CK42" si="71">AC42/AC64</f>
        <v>2.8375402088056917E-2</v>
      </c>
    </row>
    <row r="43" spans="1:93" ht="14.25" thickTop="1" thickBot="1" x14ac:dyDescent="0.25">
      <c r="A43" s="131" t="s">
        <v>19</v>
      </c>
      <c r="B43" s="167">
        <v>2675</v>
      </c>
      <c r="C43" s="168">
        <v>806</v>
      </c>
      <c r="D43" s="169">
        <v>1325</v>
      </c>
      <c r="E43" s="170">
        <v>682</v>
      </c>
      <c r="F43" s="167">
        <v>2696</v>
      </c>
      <c r="G43" s="171">
        <v>1168</v>
      </c>
      <c r="H43" s="169">
        <v>3040</v>
      </c>
      <c r="I43" s="170">
        <v>1807</v>
      </c>
      <c r="J43" s="167">
        <v>157</v>
      </c>
      <c r="K43" s="171">
        <v>676</v>
      </c>
      <c r="L43" s="169">
        <v>1042</v>
      </c>
      <c r="M43" s="167">
        <v>2019</v>
      </c>
      <c r="N43" s="172">
        <v>2642</v>
      </c>
      <c r="O43" s="173">
        <v>3432</v>
      </c>
      <c r="P43" s="167">
        <v>1688</v>
      </c>
      <c r="Q43" s="171">
        <v>1536</v>
      </c>
      <c r="R43" s="169">
        <v>1997</v>
      </c>
      <c r="S43" s="170">
        <v>1338</v>
      </c>
      <c r="T43" s="167">
        <v>281</v>
      </c>
      <c r="U43" s="171">
        <v>800</v>
      </c>
      <c r="V43" s="169">
        <v>1114</v>
      </c>
      <c r="W43" s="170">
        <v>2091</v>
      </c>
      <c r="X43" s="167">
        <v>1506</v>
      </c>
      <c r="Y43" s="171">
        <v>1233</v>
      </c>
      <c r="Z43" s="169">
        <v>3282</v>
      </c>
      <c r="AA43" s="167">
        <v>1781</v>
      </c>
      <c r="AB43" s="151">
        <f t="shared" si="64"/>
        <v>23445</v>
      </c>
      <c r="AC43" s="152">
        <f t="shared" si="65"/>
        <v>19369</v>
      </c>
      <c r="AE43" s="221" t="s">
        <v>13</v>
      </c>
      <c r="AF43" s="14">
        <f t="shared" ref="AF43:BG43" si="72">SUM(AF40:AF42)</f>
        <v>5437</v>
      </c>
      <c r="AG43" s="1">
        <f t="shared" si="72"/>
        <v>2343</v>
      </c>
      <c r="AH43" s="14">
        <f t="shared" si="72"/>
        <v>2297</v>
      </c>
      <c r="AI43" s="1">
        <f t="shared" si="72"/>
        <v>2058</v>
      </c>
      <c r="AJ43" s="14">
        <f t="shared" si="72"/>
        <v>5100</v>
      </c>
      <c r="AK43" s="1">
        <f t="shared" si="72"/>
        <v>2807</v>
      </c>
      <c r="AL43" s="14">
        <f t="shared" si="72"/>
        <v>7003</v>
      </c>
      <c r="AM43" s="1">
        <f t="shared" si="72"/>
        <v>4766</v>
      </c>
      <c r="AN43" s="14">
        <f t="shared" si="72"/>
        <v>486</v>
      </c>
      <c r="AO43" s="1">
        <f t="shared" si="72"/>
        <v>1921</v>
      </c>
      <c r="AP43" s="14">
        <f t="shared" si="72"/>
        <v>2390</v>
      </c>
      <c r="AQ43" s="1">
        <f t="shared" si="72"/>
        <v>6479</v>
      </c>
      <c r="AR43" s="14">
        <f t="shared" si="72"/>
        <v>5514</v>
      </c>
      <c r="AS43" s="1">
        <f t="shared" si="72"/>
        <v>8450</v>
      </c>
      <c r="AT43" s="14">
        <f t="shared" si="72"/>
        <v>4091</v>
      </c>
      <c r="AU43" s="1">
        <f t="shared" si="72"/>
        <v>4064</v>
      </c>
      <c r="AV43" s="14">
        <f t="shared" si="72"/>
        <v>4851</v>
      </c>
      <c r="AW43" s="1">
        <f t="shared" si="72"/>
        <v>3725</v>
      </c>
      <c r="AX43" s="14">
        <f t="shared" si="72"/>
        <v>706</v>
      </c>
      <c r="AY43" s="1">
        <f t="shared" si="72"/>
        <v>2815</v>
      </c>
      <c r="AZ43" s="14">
        <f t="shared" si="72"/>
        <v>2038</v>
      </c>
      <c r="BA43" s="1">
        <f t="shared" si="72"/>
        <v>5607</v>
      </c>
      <c r="BB43" s="14">
        <f t="shared" si="72"/>
        <v>3544</v>
      </c>
      <c r="BC43" s="1">
        <f t="shared" si="72"/>
        <v>3616</v>
      </c>
      <c r="BD43" s="14">
        <f t="shared" si="72"/>
        <v>6904</v>
      </c>
      <c r="BE43" s="1">
        <f t="shared" si="72"/>
        <v>4762</v>
      </c>
      <c r="BF43" s="153">
        <f t="shared" si="72"/>
        <v>50361</v>
      </c>
      <c r="BG43" s="154">
        <f t="shared" si="72"/>
        <v>53413</v>
      </c>
      <c r="BI43" s="131" t="s">
        <v>19</v>
      </c>
      <c r="BJ43" s="123">
        <f t="shared" ref="BJ43:CI43" si="73">B43/B64</f>
        <v>9.7008159564823213E-2</v>
      </c>
      <c r="BK43" s="124">
        <f t="shared" si="73"/>
        <v>2.8036732990121053E-2</v>
      </c>
      <c r="BL43" s="125">
        <f t="shared" si="73"/>
        <v>9.2283047778242089E-2</v>
      </c>
      <c r="BM43" s="126">
        <f t="shared" si="73"/>
        <v>4.9610824179821052E-2</v>
      </c>
      <c r="BN43" s="123">
        <f t="shared" si="73"/>
        <v>9.9172337686224021E-2</v>
      </c>
      <c r="BO43" s="124">
        <f t="shared" si="73"/>
        <v>4.772801569140242E-2</v>
      </c>
      <c r="BP43" s="125">
        <f t="shared" si="73"/>
        <v>7.2723793119946409E-2</v>
      </c>
      <c r="BQ43" s="126">
        <f t="shared" si="73"/>
        <v>3.8618537752986688E-2</v>
      </c>
      <c r="BR43" s="123">
        <f t="shared" si="73"/>
        <v>2.4295883627359949E-2</v>
      </c>
      <c r="BS43" s="124">
        <f t="shared" si="73"/>
        <v>9.4717668488160295E-2</v>
      </c>
      <c r="BT43" s="125">
        <f t="shared" si="73"/>
        <v>4.2222132177154668E-2</v>
      </c>
      <c r="BU43" s="123">
        <f t="shared" si="73"/>
        <v>8.1322753453900998E-2</v>
      </c>
      <c r="BV43" s="127">
        <f t="shared" si="73"/>
        <v>5.9358781370059989E-2</v>
      </c>
      <c r="BW43" s="128">
        <f t="shared" si="73"/>
        <v>7.718430226020466E-2</v>
      </c>
      <c r="BX43" s="123">
        <f t="shared" si="73"/>
        <v>6.9954413593037709E-2</v>
      </c>
      <c r="BY43" s="124">
        <f t="shared" si="73"/>
        <v>6.8030826468243419E-2</v>
      </c>
      <c r="BZ43" s="125">
        <f t="shared" si="73"/>
        <v>7.0813091734335656E-2</v>
      </c>
      <c r="CA43" s="126">
        <f t="shared" si="73"/>
        <v>4.9964524440793162E-2</v>
      </c>
      <c r="CB43" s="123">
        <f t="shared" si="73"/>
        <v>3.5125000000000003E-2</v>
      </c>
      <c r="CC43" s="124">
        <f t="shared" si="73"/>
        <v>9.7240792512458971E-2</v>
      </c>
      <c r="CD43" s="125">
        <f t="shared" si="73"/>
        <v>4.2176201113088251E-2</v>
      </c>
      <c r="CE43" s="126">
        <f t="shared" si="73"/>
        <v>6.8175149163705123E-2</v>
      </c>
      <c r="CF43" s="123">
        <f t="shared" si="73"/>
        <v>6.2357666349219493E-2</v>
      </c>
      <c r="CG43" s="124">
        <f t="shared" si="73"/>
        <v>8.9458028005514043E-2</v>
      </c>
      <c r="CH43" s="125">
        <f t="shared" si="73"/>
        <v>7.6912260967379076E-2</v>
      </c>
      <c r="CI43" s="123">
        <f t="shared" si="73"/>
        <v>3.7940437135188104E-2</v>
      </c>
      <c r="CJ43" s="129">
        <f t="shared" ref="CJ43" si="74">AB43/AB64</f>
        <v>6.8928108379858702E-2</v>
      </c>
      <c r="CK43" s="130">
        <f t="shared" ref="CK43" si="75">AC43/AC64</f>
        <v>5.7107560582250042E-2</v>
      </c>
    </row>
    <row r="44" spans="1:93" ht="13.5" thickTop="1" x14ac:dyDescent="0.2">
      <c r="A44" s="139" t="s">
        <v>20</v>
      </c>
      <c r="B44" s="174">
        <v>3135</v>
      </c>
      <c r="C44" s="175">
        <v>1273</v>
      </c>
      <c r="D44" s="176">
        <v>1333</v>
      </c>
      <c r="E44" s="177">
        <v>1142</v>
      </c>
      <c r="F44" s="174">
        <v>2912</v>
      </c>
      <c r="G44" s="178">
        <v>1470</v>
      </c>
      <c r="H44" s="176">
        <v>3793</v>
      </c>
      <c r="I44" s="177">
        <v>2463</v>
      </c>
      <c r="J44" s="174">
        <v>266</v>
      </c>
      <c r="K44" s="178">
        <v>1002</v>
      </c>
      <c r="L44" s="176">
        <v>1334</v>
      </c>
      <c r="M44" s="174">
        <v>3357</v>
      </c>
      <c r="N44" s="179">
        <v>3100</v>
      </c>
      <c r="O44" s="180">
        <v>4286</v>
      </c>
      <c r="P44" s="174">
        <v>2323</v>
      </c>
      <c r="Q44" s="178">
        <v>2157</v>
      </c>
      <c r="R44" s="176">
        <v>2567</v>
      </c>
      <c r="S44" s="177">
        <v>2094</v>
      </c>
      <c r="T44" s="174">
        <v>400</v>
      </c>
      <c r="U44" s="178">
        <v>1581</v>
      </c>
      <c r="V44" s="176">
        <v>1161</v>
      </c>
      <c r="W44" s="177">
        <v>3150</v>
      </c>
      <c r="X44" s="174">
        <v>1973</v>
      </c>
      <c r="Y44" s="178">
        <v>1936</v>
      </c>
      <c r="Z44" s="176">
        <v>3860</v>
      </c>
      <c r="AA44" s="174">
        <v>2471</v>
      </c>
      <c r="AB44" s="151">
        <f t="shared" si="64"/>
        <v>28157</v>
      </c>
      <c r="AC44" s="152">
        <f t="shared" si="65"/>
        <v>28382</v>
      </c>
      <c r="BI44" s="139" t="s">
        <v>20</v>
      </c>
      <c r="BJ44" s="123">
        <f t="shared" ref="BJ44:CI44" si="76">B44/B64</f>
        <v>0.11368993653671804</v>
      </c>
      <c r="BK44" s="124">
        <f t="shared" si="76"/>
        <v>4.4281341310699877E-2</v>
      </c>
      <c r="BL44" s="125">
        <f t="shared" si="76"/>
        <v>9.2840228444072997E-2</v>
      </c>
      <c r="BM44" s="126">
        <f t="shared" si="76"/>
        <v>8.307267040081473E-2</v>
      </c>
      <c r="BN44" s="123">
        <f t="shared" si="76"/>
        <v>0.10711789589847343</v>
      </c>
      <c r="BO44" s="124">
        <f t="shared" si="76"/>
        <v>6.0068649885583525E-2</v>
      </c>
      <c r="BP44" s="125">
        <f t="shared" si="76"/>
        <v>9.0737285297354198E-2</v>
      </c>
      <c r="BQ44" s="126">
        <f t="shared" si="76"/>
        <v>5.263832788356735E-2</v>
      </c>
      <c r="BR44" s="123">
        <f t="shared" si="76"/>
        <v>4.1163726400495204E-2</v>
      </c>
      <c r="BS44" s="124">
        <f t="shared" si="76"/>
        <v>0.14039512400168139</v>
      </c>
      <c r="BT44" s="125">
        <f t="shared" si="76"/>
        <v>5.4054054054054057E-2</v>
      </c>
      <c r="BU44" s="123">
        <f t="shared" si="76"/>
        <v>0.13521569259274177</v>
      </c>
      <c r="BV44" s="127">
        <f t="shared" si="76"/>
        <v>6.9648835067065082E-2</v>
      </c>
      <c r="BW44" s="128">
        <f t="shared" si="76"/>
        <v>9.6390419431013161E-2</v>
      </c>
      <c r="BX44" s="123">
        <f t="shared" si="76"/>
        <v>9.6270203066721918E-2</v>
      </c>
      <c r="BY44" s="124">
        <f t="shared" si="76"/>
        <v>9.5535477013021522E-2</v>
      </c>
      <c r="BZ44" s="125">
        <f t="shared" si="76"/>
        <v>9.1025140952448499E-2</v>
      </c>
      <c r="CA44" s="126">
        <f t="shared" si="76"/>
        <v>7.8195601030658354E-2</v>
      </c>
      <c r="CB44" s="123">
        <f t="shared" si="76"/>
        <v>0.05</v>
      </c>
      <c r="CC44" s="124">
        <f t="shared" si="76"/>
        <v>0.19217211620274705</v>
      </c>
      <c r="CD44" s="125">
        <f t="shared" si="76"/>
        <v>4.3955627910498618E-2</v>
      </c>
      <c r="CE44" s="126">
        <f t="shared" si="76"/>
        <v>0.1027028789410192</v>
      </c>
      <c r="CF44" s="123">
        <f t="shared" si="76"/>
        <v>8.1694339778891137E-2</v>
      </c>
      <c r="CG44" s="124">
        <f t="shared" si="76"/>
        <v>0.14046288906624102</v>
      </c>
      <c r="CH44" s="125">
        <f t="shared" si="76"/>
        <v>9.0457442819647543E-2</v>
      </c>
      <c r="CI44" s="123">
        <f t="shared" si="76"/>
        <v>5.2639427378467045E-2</v>
      </c>
      <c r="CJ44" s="129">
        <f t="shared" ref="CJ44" si="77">AB44/AB64</f>
        <v>8.2781349867847367E-2</v>
      </c>
      <c r="CK44" s="130">
        <f t="shared" ref="CK44" si="78">AC44/AC64</f>
        <v>8.3681490239321629E-2</v>
      </c>
    </row>
    <row r="45" spans="1:93" ht="13.5" thickBot="1" x14ac:dyDescent="0.25">
      <c r="A45" s="131" t="s">
        <v>21</v>
      </c>
      <c r="B45" s="167">
        <v>2302</v>
      </c>
      <c r="C45" s="168">
        <v>1070</v>
      </c>
      <c r="D45" s="169">
        <v>964</v>
      </c>
      <c r="E45" s="170">
        <v>916</v>
      </c>
      <c r="F45" s="167">
        <v>2188</v>
      </c>
      <c r="G45" s="171">
        <v>1337</v>
      </c>
      <c r="H45" s="169">
        <v>3210</v>
      </c>
      <c r="I45" s="170">
        <v>2303</v>
      </c>
      <c r="J45" s="167">
        <v>220</v>
      </c>
      <c r="K45" s="171">
        <v>919</v>
      </c>
      <c r="L45" s="169">
        <v>1056</v>
      </c>
      <c r="M45" s="167">
        <v>3122</v>
      </c>
      <c r="N45" s="172">
        <v>2414</v>
      </c>
      <c r="O45" s="173">
        <v>4164</v>
      </c>
      <c r="P45" s="167">
        <v>1768</v>
      </c>
      <c r="Q45" s="171">
        <v>1907</v>
      </c>
      <c r="R45" s="169">
        <v>2284</v>
      </c>
      <c r="S45" s="170">
        <v>1631</v>
      </c>
      <c r="T45" s="167">
        <v>306</v>
      </c>
      <c r="U45" s="171">
        <v>1234</v>
      </c>
      <c r="V45" s="169">
        <v>877</v>
      </c>
      <c r="W45" s="170">
        <v>2457</v>
      </c>
      <c r="X45" s="167">
        <v>1571</v>
      </c>
      <c r="Y45" s="171">
        <v>1680</v>
      </c>
      <c r="Z45" s="169">
        <v>3044</v>
      </c>
      <c r="AA45" s="167">
        <v>2291</v>
      </c>
      <c r="AB45" s="151">
        <f t="shared" si="64"/>
        <v>22204</v>
      </c>
      <c r="AC45" s="152">
        <f t="shared" si="65"/>
        <v>25031</v>
      </c>
      <c r="AE45" t="s">
        <v>85</v>
      </c>
      <c r="BI45" s="131" t="s">
        <v>21</v>
      </c>
      <c r="BJ45" s="123">
        <f t="shared" ref="BJ45:CI45" si="79">B45/B64</f>
        <v>8.3481414324569361E-2</v>
      </c>
      <c r="BK45" s="124">
        <f t="shared" si="79"/>
        <v>3.7219980520384027E-2</v>
      </c>
      <c r="BL45" s="125">
        <f t="shared" si="79"/>
        <v>6.7140270232622923E-2</v>
      </c>
      <c r="BM45" s="126">
        <f t="shared" si="79"/>
        <v>6.6632719866152615E-2</v>
      </c>
      <c r="BN45" s="123">
        <f t="shared" si="79"/>
        <v>8.0485561890748569E-2</v>
      </c>
      <c r="BO45" s="124">
        <f t="shared" si="79"/>
        <v>5.4633867276887869E-2</v>
      </c>
      <c r="BP45" s="125">
        <f t="shared" si="79"/>
        <v>7.6790584182574992E-2</v>
      </c>
      <c r="BQ45" s="126">
        <f t="shared" si="79"/>
        <v>4.9218866876108651E-2</v>
      </c>
      <c r="BR45" s="123">
        <f t="shared" si="79"/>
        <v>3.4045187248529868E-2</v>
      </c>
      <c r="BS45" s="124">
        <f t="shared" si="79"/>
        <v>0.12876558778198122</v>
      </c>
      <c r="BT45" s="125">
        <f t="shared" si="79"/>
        <v>4.278941610275943E-2</v>
      </c>
      <c r="BU45" s="123">
        <f t="shared" si="79"/>
        <v>0.12575019132396181</v>
      </c>
      <c r="BV45" s="127">
        <f t="shared" si="79"/>
        <v>5.4236221887708103E-2</v>
      </c>
      <c r="BW45" s="128">
        <f t="shared" si="79"/>
        <v>9.3646688406611944E-2</v>
      </c>
      <c r="BX45" s="123">
        <f t="shared" si="79"/>
        <v>7.3269788644840447E-2</v>
      </c>
      <c r="BY45" s="124">
        <f t="shared" si="79"/>
        <v>8.4462751350872528E-2</v>
      </c>
      <c r="BZ45" s="125">
        <f t="shared" si="79"/>
        <v>8.0990035814332825E-2</v>
      </c>
      <c r="CA45" s="126">
        <f t="shared" si="79"/>
        <v>6.0905933754061017E-2</v>
      </c>
      <c r="CB45" s="123">
        <f t="shared" si="79"/>
        <v>3.8249999999999999E-2</v>
      </c>
      <c r="CC45" s="124">
        <f t="shared" si="79"/>
        <v>0.14999392245046797</v>
      </c>
      <c r="CD45" s="125">
        <f t="shared" si="79"/>
        <v>3.3203346836784914E-2</v>
      </c>
      <c r="CE45" s="126">
        <f t="shared" si="79"/>
        <v>8.0108245573994985E-2</v>
      </c>
      <c r="CF45" s="123">
        <f t="shared" si="79"/>
        <v>6.5049066291250873E-2</v>
      </c>
      <c r="CG45" s="124">
        <f t="shared" si="79"/>
        <v>0.12188928390045708</v>
      </c>
      <c r="CH45" s="125">
        <f t="shared" si="79"/>
        <v>7.1334833145856771E-2</v>
      </c>
      <c r="CI45" s="123">
        <f t="shared" si="79"/>
        <v>4.8804908184568188E-2</v>
      </c>
      <c r="CJ45" s="129">
        <f t="shared" ref="CJ45" si="80">AB45/AB64</f>
        <v>6.5279578522771706E-2</v>
      </c>
      <c r="CK45" s="130">
        <f t="shared" ref="CK45" si="81">AC45/AC64</f>
        <v>7.3801401669384106E-2</v>
      </c>
    </row>
    <row r="46" spans="1:93" ht="14.25" thickTop="1" thickBot="1" x14ac:dyDescent="0.25">
      <c r="A46" s="139" t="s">
        <v>22</v>
      </c>
      <c r="B46" s="174">
        <v>1615</v>
      </c>
      <c r="C46" s="175">
        <v>1032</v>
      </c>
      <c r="D46" s="176">
        <v>812</v>
      </c>
      <c r="E46" s="177">
        <v>700</v>
      </c>
      <c r="F46" s="174">
        <v>1705</v>
      </c>
      <c r="G46" s="178">
        <v>975</v>
      </c>
      <c r="H46" s="176">
        <v>2635</v>
      </c>
      <c r="I46" s="177">
        <v>1897</v>
      </c>
      <c r="J46" s="174">
        <v>252</v>
      </c>
      <c r="K46" s="178">
        <v>657</v>
      </c>
      <c r="L46" s="176">
        <v>945</v>
      </c>
      <c r="M46" s="174">
        <v>1763</v>
      </c>
      <c r="N46" s="179">
        <v>2024</v>
      </c>
      <c r="O46" s="180">
        <v>3024</v>
      </c>
      <c r="P46" s="174">
        <v>1223</v>
      </c>
      <c r="Q46" s="178">
        <v>1218</v>
      </c>
      <c r="R46" s="176">
        <v>1699</v>
      </c>
      <c r="S46" s="177">
        <v>1275</v>
      </c>
      <c r="T46" s="174">
        <v>263</v>
      </c>
      <c r="U46" s="178">
        <v>597</v>
      </c>
      <c r="V46" s="176">
        <v>814</v>
      </c>
      <c r="W46" s="177">
        <v>1980</v>
      </c>
      <c r="X46" s="174">
        <v>1206</v>
      </c>
      <c r="Y46" s="178">
        <v>927</v>
      </c>
      <c r="Z46" s="176">
        <v>2566</v>
      </c>
      <c r="AA46" s="174">
        <v>2407</v>
      </c>
      <c r="AB46" s="151">
        <f t="shared" si="64"/>
        <v>17759</v>
      </c>
      <c r="AC46" s="152">
        <f t="shared" si="65"/>
        <v>18452</v>
      </c>
      <c r="AE46" s="280" t="s">
        <v>0</v>
      </c>
      <c r="AF46" s="274" t="s">
        <v>1</v>
      </c>
      <c r="AG46" s="275"/>
      <c r="AH46" s="274" t="s">
        <v>2</v>
      </c>
      <c r="AI46" s="275"/>
      <c r="AJ46" s="274" t="s">
        <v>3</v>
      </c>
      <c r="AK46" s="275"/>
      <c r="AL46" s="274" t="s">
        <v>4</v>
      </c>
      <c r="AM46" s="275"/>
      <c r="AN46" s="274" t="s">
        <v>5</v>
      </c>
      <c r="AO46" s="275"/>
      <c r="AP46" s="274" t="s">
        <v>6</v>
      </c>
      <c r="AQ46" s="275"/>
      <c r="AR46" s="274" t="s">
        <v>7</v>
      </c>
      <c r="AS46" s="275"/>
      <c r="AT46" s="274" t="s">
        <v>8</v>
      </c>
      <c r="AU46" s="275"/>
      <c r="AV46" s="274" t="s">
        <v>9</v>
      </c>
      <c r="AW46" s="275"/>
      <c r="AX46" s="274" t="s">
        <v>10</v>
      </c>
      <c r="AY46" s="275"/>
      <c r="AZ46" s="274" t="s">
        <v>11</v>
      </c>
      <c r="BA46" s="275"/>
      <c r="BB46" s="274" t="s">
        <v>12</v>
      </c>
      <c r="BC46" s="275"/>
      <c r="BD46" s="276" t="s">
        <v>40</v>
      </c>
      <c r="BE46" s="277"/>
      <c r="BF46" s="278" t="s">
        <v>41</v>
      </c>
      <c r="BG46" s="279"/>
      <c r="BI46" s="139" t="s">
        <v>22</v>
      </c>
      <c r="BJ46" s="123">
        <f t="shared" ref="BJ46:CI46" si="82">B46/B64</f>
        <v>5.8567543064369898E-2</v>
      </c>
      <c r="BK46" s="124">
        <f t="shared" si="82"/>
        <v>3.5898149436482535E-2</v>
      </c>
      <c r="BL46" s="125">
        <f t="shared" si="82"/>
        <v>5.6553837581835908E-2</v>
      </c>
      <c r="BM46" s="126">
        <f t="shared" si="82"/>
        <v>5.0920200771077326E-2</v>
      </c>
      <c r="BN46" s="123">
        <f t="shared" si="82"/>
        <v>6.2718410888357556E-2</v>
      </c>
      <c r="BO46" s="124">
        <f t="shared" si="82"/>
        <v>3.9841451454723766E-2</v>
      </c>
      <c r="BP46" s="125">
        <f t="shared" si="82"/>
        <v>6.3035261470743023E-2</v>
      </c>
      <c r="BQ46" s="126">
        <f t="shared" si="82"/>
        <v>4.05419845696822E-2</v>
      </c>
      <c r="BR46" s="123">
        <f t="shared" si="82"/>
        <v>3.8997214484679667E-2</v>
      </c>
      <c r="BS46" s="124">
        <f t="shared" si="82"/>
        <v>9.205548549810845E-2</v>
      </c>
      <c r="BT46" s="125">
        <f t="shared" si="82"/>
        <v>3.8291664978321649E-2</v>
      </c>
      <c r="BU46" s="123">
        <f t="shared" si="82"/>
        <v>7.1011398880251334E-2</v>
      </c>
      <c r="BV46" s="127">
        <f t="shared" si="82"/>
        <v>4.54739490889483E-2</v>
      </c>
      <c r="BW46" s="128">
        <f t="shared" si="82"/>
        <v>6.8008546047453058E-2</v>
      </c>
      <c r="BX46" s="123">
        <f t="shared" si="82"/>
        <v>5.0683796104434312E-2</v>
      </c>
      <c r="BY46" s="124">
        <f t="shared" si="82"/>
        <v>5.3946319425989903E-2</v>
      </c>
      <c r="BZ46" s="125">
        <f t="shared" si="82"/>
        <v>6.0246090564164391E-2</v>
      </c>
      <c r="CA46" s="126">
        <f t="shared" si="82"/>
        <v>4.7611934724971057E-2</v>
      </c>
      <c r="CB46" s="123">
        <f t="shared" si="82"/>
        <v>3.2875000000000001E-2</v>
      </c>
      <c r="CC46" s="124">
        <f t="shared" si="82"/>
        <v>7.2565941412422508E-2</v>
      </c>
      <c r="CD46" s="125">
        <f t="shared" si="82"/>
        <v>3.0818157725362512E-2</v>
      </c>
      <c r="CE46" s="126">
        <f t="shared" si="82"/>
        <v>6.4556095334354927E-2</v>
      </c>
      <c r="CF46" s="123">
        <f t="shared" si="82"/>
        <v>4.9935820462920791E-2</v>
      </c>
      <c r="CG46" s="124">
        <f t="shared" si="82"/>
        <v>6.7256765580787928E-2</v>
      </c>
      <c r="CH46" s="125">
        <f t="shared" si="82"/>
        <v>6.0133108361454815E-2</v>
      </c>
      <c r="CI46" s="123">
        <f t="shared" si="82"/>
        <v>5.1276042776191896E-2</v>
      </c>
      <c r="CJ46" s="129">
        <f t="shared" ref="CJ46" si="83">AB46/AB64</f>
        <v>5.221131485254471E-2</v>
      </c>
      <c r="CK46" s="130">
        <f t="shared" ref="CK46" si="84">AC46/AC64</f>
        <v>5.4403877735746696E-2</v>
      </c>
    </row>
    <row r="47" spans="1:93" ht="15" thickTop="1" thickBot="1" x14ac:dyDescent="0.3">
      <c r="A47" s="131" t="s">
        <v>23</v>
      </c>
      <c r="B47" s="167">
        <v>1298</v>
      </c>
      <c r="C47" s="168">
        <v>1169</v>
      </c>
      <c r="D47" s="169">
        <v>724</v>
      </c>
      <c r="E47" s="170">
        <v>572</v>
      </c>
      <c r="F47" s="167">
        <v>1615</v>
      </c>
      <c r="G47" s="171">
        <v>839</v>
      </c>
      <c r="H47" s="169">
        <v>2368</v>
      </c>
      <c r="I47" s="170">
        <v>1864</v>
      </c>
      <c r="J47" s="167">
        <v>260</v>
      </c>
      <c r="K47" s="171">
        <v>532</v>
      </c>
      <c r="L47" s="169">
        <v>721</v>
      </c>
      <c r="M47" s="167">
        <v>1704</v>
      </c>
      <c r="N47" s="172">
        <v>1856</v>
      </c>
      <c r="O47" s="173">
        <v>2505</v>
      </c>
      <c r="P47" s="167">
        <v>1207</v>
      </c>
      <c r="Q47" s="171">
        <v>892</v>
      </c>
      <c r="R47" s="169">
        <v>1617</v>
      </c>
      <c r="S47" s="170">
        <v>1137</v>
      </c>
      <c r="T47" s="167">
        <v>236</v>
      </c>
      <c r="U47" s="171">
        <v>399</v>
      </c>
      <c r="V47" s="169">
        <v>723</v>
      </c>
      <c r="W47" s="170">
        <v>2011</v>
      </c>
      <c r="X47" s="167">
        <v>1089</v>
      </c>
      <c r="Y47" s="171">
        <v>558</v>
      </c>
      <c r="Z47" s="169">
        <v>2393</v>
      </c>
      <c r="AA47" s="167">
        <v>2005</v>
      </c>
      <c r="AB47" s="151">
        <f t="shared" si="64"/>
        <v>16107</v>
      </c>
      <c r="AC47" s="152">
        <f t="shared" si="65"/>
        <v>16187</v>
      </c>
      <c r="AE47" s="281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4.7071622846781506E-2</v>
      </c>
      <c r="BK47" s="124">
        <f t="shared" si="85"/>
        <v>4.0663698344232641E-2</v>
      </c>
      <c r="BL47" s="125">
        <f t="shared" si="85"/>
        <v>5.0424850257696059E-2</v>
      </c>
      <c r="BM47" s="126">
        <f t="shared" si="85"/>
        <v>4.1609078344366043E-2</v>
      </c>
      <c r="BN47" s="123">
        <f t="shared" si="85"/>
        <v>5.9407761633253633E-2</v>
      </c>
      <c r="BO47" s="124">
        <f t="shared" si="85"/>
        <v>3.4284079764628966E-2</v>
      </c>
      <c r="BP47" s="125">
        <f t="shared" si="85"/>
        <v>5.6648007272379314E-2</v>
      </c>
      <c r="BQ47" s="126">
        <f t="shared" si="85"/>
        <v>3.9836720736893851E-2</v>
      </c>
      <c r="BR47" s="123">
        <f t="shared" si="85"/>
        <v>4.0235221293717115E-2</v>
      </c>
      <c r="BS47" s="124">
        <f t="shared" si="85"/>
        <v>7.4541123721451594E-2</v>
      </c>
      <c r="BT47" s="125">
        <f t="shared" si="85"/>
        <v>2.9215122168645406E-2</v>
      </c>
      <c r="BU47" s="123">
        <f t="shared" si="85"/>
        <v>6.8634953880855526E-2</v>
      </c>
      <c r="BV47" s="127">
        <f t="shared" si="85"/>
        <v>4.1699431575636388E-2</v>
      </c>
      <c r="BW47" s="128">
        <f t="shared" si="85"/>
        <v>5.6336444394467562E-2</v>
      </c>
      <c r="BX47" s="123">
        <f t="shared" si="85"/>
        <v>5.0020721094073767E-2</v>
      </c>
      <c r="BY47" s="124">
        <f t="shared" si="85"/>
        <v>3.9507485162547616E-2</v>
      </c>
      <c r="BZ47" s="125">
        <f t="shared" si="85"/>
        <v>5.733839225559377E-2</v>
      </c>
      <c r="CA47" s="126">
        <f t="shared" si="85"/>
        <v>4.2458642966503604E-2</v>
      </c>
      <c r="CB47" s="123">
        <f t="shared" si="85"/>
        <v>2.9499999999999998E-2</v>
      </c>
      <c r="CC47" s="124">
        <f t="shared" si="85"/>
        <v>4.8498845265588918E-2</v>
      </c>
      <c r="CD47" s="125">
        <f t="shared" si="85"/>
        <v>2.7372884564419036E-2</v>
      </c>
      <c r="CE47" s="126">
        <f t="shared" si="85"/>
        <v>6.5566822079488774E-2</v>
      </c>
      <c r="CF47" s="123">
        <f t="shared" si="85"/>
        <v>4.5091300567264299E-2</v>
      </c>
      <c r="CG47" s="124">
        <f t="shared" si="85"/>
        <v>4.0484655009794673E-2</v>
      </c>
      <c r="CH47" s="125">
        <f t="shared" si="85"/>
        <v>5.6078927634045747E-2</v>
      </c>
      <c r="CI47" s="123">
        <f t="shared" si="85"/>
        <v>4.2712283243151121E-2</v>
      </c>
      <c r="CJ47" s="129">
        <f t="shared" ref="CJ47" si="86">AB47/AB64</f>
        <v>4.7354448354633573E-2</v>
      </c>
      <c r="CK47" s="130">
        <f t="shared" ref="CK47" si="87">AC47/AC64</f>
        <v>4.7725751620882925E-2</v>
      </c>
    </row>
    <row r="48" spans="1:93" ht="13.5" thickTop="1" x14ac:dyDescent="0.2">
      <c r="A48" s="139" t="s">
        <v>24</v>
      </c>
      <c r="B48" s="181">
        <v>1258</v>
      </c>
      <c r="C48" s="175">
        <v>1105</v>
      </c>
      <c r="D48" s="176">
        <v>613</v>
      </c>
      <c r="E48" s="177">
        <v>519</v>
      </c>
      <c r="F48" s="174">
        <v>1488</v>
      </c>
      <c r="G48" s="178">
        <v>716</v>
      </c>
      <c r="H48" s="176">
        <v>2197</v>
      </c>
      <c r="I48" s="177">
        <v>1817</v>
      </c>
      <c r="J48" s="174">
        <v>266</v>
      </c>
      <c r="K48" s="178">
        <v>497</v>
      </c>
      <c r="L48" s="176">
        <v>748</v>
      </c>
      <c r="M48" s="174">
        <v>1345</v>
      </c>
      <c r="N48" s="179">
        <v>1707</v>
      </c>
      <c r="O48" s="182">
        <v>2290</v>
      </c>
      <c r="P48" s="174">
        <v>1144</v>
      </c>
      <c r="Q48" s="178">
        <v>775</v>
      </c>
      <c r="R48" s="176">
        <v>1510</v>
      </c>
      <c r="S48" s="177">
        <v>1147</v>
      </c>
      <c r="T48" s="174">
        <v>312</v>
      </c>
      <c r="U48" s="178">
        <v>320</v>
      </c>
      <c r="V48" s="176">
        <v>728</v>
      </c>
      <c r="W48" s="183">
        <v>1830</v>
      </c>
      <c r="X48" s="174">
        <v>975</v>
      </c>
      <c r="Y48" s="178">
        <v>490</v>
      </c>
      <c r="Z48" s="176">
        <v>2148</v>
      </c>
      <c r="AA48" s="174">
        <v>2218</v>
      </c>
      <c r="AB48" s="151">
        <f t="shared" si="64"/>
        <v>15094</v>
      </c>
      <c r="AC48" s="152">
        <f t="shared" si="65"/>
        <v>15069</v>
      </c>
      <c r="AE48" s="224" t="str">
        <f>$AE$17</f>
        <v>17:00 - 17:59</v>
      </c>
      <c r="AF48" s="120">
        <f t="shared" ref="AF48:AU49" si="88">SUMIF($A$9:$A$32,$AE48,B$40:B$63)</f>
        <v>1618</v>
      </c>
      <c r="AG48" s="164">
        <f t="shared" si="88"/>
        <v>3370</v>
      </c>
      <c r="AH48" s="121">
        <f t="shared" si="88"/>
        <v>1359</v>
      </c>
      <c r="AI48" s="159">
        <f t="shared" si="88"/>
        <v>1155</v>
      </c>
      <c r="AJ48" s="120">
        <f t="shared" si="88"/>
        <v>1481</v>
      </c>
      <c r="AK48" s="122">
        <f t="shared" si="88"/>
        <v>2462</v>
      </c>
      <c r="AL48" s="121">
        <f t="shared" si="88"/>
        <v>2739</v>
      </c>
      <c r="AM48" s="159">
        <f t="shared" si="88"/>
        <v>4657</v>
      </c>
      <c r="AN48" s="120">
        <f t="shared" si="88"/>
        <v>1020</v>
      </c>
      <c r="AO48" s="122">
        <f t="shared" si="88"/>
        <v>265</v>
      </c>
      <c r="AP48" s="121">
        <f t="shared" si="88"/>
        <v>3067</v>
      </c>
      <c r="AQ48" s="120">
        <f t="shared" si="88"/>
        <v>952</v>
      </c>
      <c r="AR48" s="158">
        <f t="shared" si="88"/>
        <v>4584</v>
      </c>
      <c r="AS48" s="160">
        <f t="shared" si="88"/>
        <v>2367</v>
      </c>
      <c r="AT48" s="120">
        <f t="shared" si="88"/>
        <v>2097</v>
      </c>
      <c r="AU48" s="122">
        <f t="shared" si="88"/>
        <v>1489</v>
      </c>
      <c r="AV48" s="121">
        <f t="shared" ref="AP48:BE49" si="89">SUMIF($A$9:$A$32,$AE48,R$40:R$63)</f>
        <v>1880</v>
      </c>
      <c r="AW48" s="159">
        <f t="shared" si="89"/>
        <v>2460</v>
      </c>
      <c r="AX48" s="120">
        <f t="shared" si="89"/>
        <v>1233</v>
      </c>
      <c r="AY48" s="122">
        <f t="shared" si="89"/>
        <v>269</v>
      </c>
      <c r="AZ48" s="121">
        <f t="shared" si="89"/>
        <v>2760</v>
      </c>
      <c r="BA48" s="159">
        <f t="shared" si="89"/>
        <v>1867</v>
      </c>
      <c r="BB48" s="120">
        <f t="shared" si="89"/>
        <v>2508</v>
      </c>
      <c r="BC48" s="122">
        <f t="shared" si="89"/>
        <v>768</v>
      </c>
      <c r="BD48" s="21">
        <f t="shared" si="89"/>
        <v>2826</v>
      </c>
      <c r="BE48" s="163">
        <f t="shared" si="89"/>
        <v>4761</v>
      </c>
      <c r="BF48" s="149">
        <f>AF48+AH48+AJ48+AL48+AN48+AP48+AR48+AT48+AV48+AX48+AZ48+BB48+BD48</f>
        <v>29172</v>
      </c>
      <c r="BG48" s="150">
        <f>AG48+AI48+AK48+AM48+AO48+AQ48+AS48+AU48+AW48+AY48+BA48+BC48+BE48</f>
        <v>26842</v>
      </c>
      <c r="BI48" s="139" t="s">
        <v>24</v>
      </c>
      <c r="BJ48" s="123">
        <f t="shared" ref="BJ48:CI48" si="90">B48/B64</f>
        <v>4.5621033544877607E-2</v>
      </c>
      <c r="BK48" s="124">
        <f t="shared" si="90"/>
        <v>3.8437456518714344E-2</v>
      </c>
      <c r="BL48" s="125">
        <f t="shared" si="90"/>
        <v>4.2693968519292379E-2</v>
      </c>
      <c r="BM48" s="126">
        <f t="shared" si="90"/>
        <v>3.7753691714555906E-2</v>
      </c>
      <c r="BN48" s="123">
        <f t="shared" si="90"/>
        <v>5.473606768438477E-2</v>
      </c>
      <c r="BO48" s="124">
        <f t="shared" si="90"/>
        <v>2.9257927427263811E-2</v>
      </c>
      <c r="BP48" s="125">
        <f t="shared" si="90"/>
        <v>5.2557293909382324E-2</v>
      </c>
      <c r="BQ48" s="126">
        <f t="shared" si="90"/>
        <v>3.8832254065952851E-2</v>
      </c>
      <c r="BR48" s="123">
        <f t="shared" si="90"/>
        <v>4.1163726400495204E-2</v>
      </c>
      <c r="BS48" s="124">
        <f t="shared" si="90"/>
        <v>6.9637102423987671E-2</v>
      </c>
      <c r="BT48" s="125">
        <f t="shared" si="90"/>
        <v>3.0309169739454599E-2</v>
      </c>
      <c r="BU48" s="123">
        <f t="shared" si="90"/>
        <v>5.4174890240464013E-2</v>
      </c>
      <c r="BV48" s="127">
        <f t="shared" si="90"/>
        <v>3.8351794019187133E-2</v>
      </c>
      <c r="BW48" s="128">
        <f t="shared" si="90"/>
        <v>5.1501180703924433E-2</v>
      </c>
      <c r="BX48" s="123">
        <f t="shared" si="90"/>
        <v>4.7409863240779115E-2</v>
      </c>
      <c r="BY48" s="124">
        <f t="shared" si="90"/>
        <v>3.4325449552661882E-2</v>
      </c>
      <c r="BZ48" s="125">
        <f t="shared" si="90"/>
        <v>5.3544200560263822E-2</v>
      </c>
      <c r="CA48" s="126">
        <f t="shared" si="90"/>
        <v>4.2832069905522983E-2</v>
      </c>
      <c r="CB48" s="123">
        <f t="shared" si="90"/>
        <v>3.9E-2</v>
      </c>
      <c r="CC48" s="124">
        <f t="shared" si="90"/>
        <v>3.889631700498359E-2</v>
      </c>
      <c r="CD48" s="125">
        <f t="shared" si="90"/>
        <v>2.7562185287547798E-2</v>
      </c>
      <c r="CE48" s="126">
        <f t="shared" si="90"/>
        <v>5.9665482051449253E-2</v>
      </c>
      <c r="CF48" s="123">
        <f t="shared" si="90"/>
        <v>4.0370999130470785E-2</v>
      </c>
      <c r="CG48" s="124">
        <f t="shared" si="90"/>
        <v>3.5551041137633313E-2</v>
      </c>
      <c r="CH48" s="125">
        <f t="shared" si="90"/>
        <v>5.0337457817772775E-2</v>
      </c>
      <c r="CI48" s="123">
        <f t="shared" si="90"/>
        <v>4.7249797622598101E-2</v>
      </c>
      <c r="CJ48" s="129">
        <f t="shared" ref="CJ48" si="91">AB48/AB64</f>
        <v>4.4376236634062156E-2</v>
      </c>
      <c r="CK48" s="130">
        <f t="shared" ref="CK48" si="92">AC48/AC64</f>
        <v>4.4429440364186376E-2</v>
      </c>
    </row>
    <row r="49" spans="1:89" x14ac:dyDescent="0.2">
      <c r="A49" s="131" t="s">
        <v>25</v>
      </c>
      <c r="B49" s="184">
        <v>1306</v>
      </c>
      <c r="C49" s="168">
        <v>1421</v>
      </c>
      <c r="D49" s="169">
        <v>626</v>
      </c>
      <c r="E49" s="170">
        <v>531</v>
      </c>
      <c r="F49" s="167">
        <v>1510</v>
      </c>
      <c r="G49" s="171">
        <v>687</v>
      </c>
      <c r="H49" s="169">
        <v>2177</v>
      </c>
      <c r="I49" s="170">
        <v>1980</v>
      </c>
      <c r="J49" s="167">
        <v>283</v>
      </c>
      <c r="K49" s="168">
        <v>321</v>
      </c>
      <c r="L49" s="169">
        <v>830</v>
      </c>
      <c r="M49" s="167">
        <v>1291</v>
      </c>
      <c r="N49" s="172">
        <v>1892</v>
      </c>
      <c r="O49" s="185">
        <v>2292</v>
      </c>
      <c r="P49" s="167">
        <v>1010</v>
      </c>
      <c r="Q49" s="168">
        <v>837</v>
      </c>
      <c r="R49" s="169">
        <v>1381</v>
      </c>
      <c r="S49" s="170">
        <v>1158</v>
      </c>
      <c r="T49" s="176">
        <v>263</v>
      </c>
      <c r="U49" s="167">
        <v>285</v>
      </c>
      <c r="V49" s="169">
        <v>858</v>
      </c>
      <c r="W49" s="186">
        <v>1807</v>
      </c>
      <c r="X49" s="167">
        <v>924</v>
      </c>
      <c r="Y49" s="171">
        <v>458</v>
      </c>
      <c r="Z49" s="169">
        <v>2255</v>
      </c>
      <c r="AA49" s="167">
        <v>2192</v>
      </c>
      <c r="AB49" s="151">
        <f t="shared" si="64"/>
        <v>15315</v>
      </c>
      <c r="AC49" s="152">
        <f t="shared" si="65"/>
        <v>15260</v>
      </c>
      <c r="AE49" s="226" t="str">
        <f>$AE$18</f>
        <v>18:00 - 18:59</v>
      </c>
      <c r="AF49" s="120">
        <f t="shared" si="88"/>
        <v>1623</v>
      </c>
      <c r="AG49" s="168">
        <f t="shared" si="88"/>
        <v>3311</v>
      </c>
      <c r="AH49" s="169">
        <f t="shared" si="88"/>
        <v>1049</v>
      </c>
      <c r="AI49" s="170">
        <f t="shared" si="88"/>
        <v>1291</v>
      </c>
      <c r="AJ49" s="167">
        <f t="shared" si="88"/>
        <v>1324</v>
      </c>
      <c r="AK49" s="171">
        <f t="shared" si="88"/>
        <v>2418</v>
      </c>
      <c r="AL49" s="169">
        <f t="shared" si="88"/>
        <v>2658</v>
      </c>
      <c r="AM49" s="170">
        <f t="shared" si="88"/>
        <v>5018</v>
      </c>
      <c r="AN49" s="167">
        <f t="shared" si="88"/>
        <v>704</v>
      </c>
      <c r="AO49" s="171">
        <f t="shared" si="88"/>
        <v>291</v>
      </c>
      <c r="AP49" s="169">
        <f t="shared" si="89"/>
        <v>3005</v>
      </c>
      <c r="AQ49" s="167">
        <f t="shared" si="89"/>
        <v>1117</v>
      </c>
      <c r="AR49" s="172">
        <f t="shared" si="89"/>
        <v>4254</v>
      </c>
      <c r="AS49" s="173">
        <f t="shared" si="89"/>
        <v>2765</v>
      </c>
      <c r="AT49" s="167">
        <f t="shared" si="89"/>
        <v>2122</v>
      </c>
      <c r="AU49" s="171">
        <f t="shared" si="89"/>
        <v>1809</v>
      </c>
      <c r="AV49" s="169">
        <f t="shared" si="89"/>
        <v>1986</v>
      </c>
      <c r="AW49" s="170">
        <f t="shared" si="89"/>
        <v>2603</v>
      </c>
      <c r="AX49" s="167">
        <f t="shared" si="89"/>
        <v>1237</v>
      </c>
      <c r="AY49" s="171">
        <f t="shared" si="89"/>
        <v>275</v>
      </c>
      <c r="AZ49" s="169">
        <f t="shared" si="89"/>
        <v>3310</v>
      </c>
      <c r="BA49" s="170">
        <f t="shared" si="89"/>
        <v>1912</v>
      </c>
      <c r="BB49" s="167">
        <f t="shared" si="89"/>
        <v>2639</v>
      </c>
      <c r="BC49" s="171">
        <f t="shared" si="89"/>
        <v>803</v>
      </c>
      <c r="BD49" s="169">
        <f t="shared" si="89"/>
        <v>3006</v>
      </c>
      <c r="BE49" s="167">
        <f t="shared" si="89"/>
        <v>4798</v>
      </c>
      <c r="BF49" s="151">
        <f>SUM(AF49,AH49,AJ49,AL49,AN49,AP49,AR49,AT49,AV49,AX49,AZ49,BB49,BD49)</f>
        <v>28917</v>
      </c>
      <c r="BG49" s="152">
        <f>SUM(AG49,AI49,AK49,AM49,AO49,AQ49,AS49,AU49,AW49,AY49,BA49,BC49,BE49)</f>
        <v>28411</v>
      </c>
      <c r="BI49" s="131" t="s">
        <v>25</v>
      </c>
      <c r="BJ49" s="123">
        <f t="shared" ref="BJ49:CI49" si="93">B49/B64</f>
        <v>4.7361740707162286E-2</v>
      </c>
      <c r="BK49" s="124">
        <f t="shared" si="93"/>
        <v>4.9429525532210937E-2</v>
      </c>
      <c r="BL49" s="125">
        <f t="shared" si="93"/>
        <v>4.3599387101267588E-2</v>
      </c>
      <c r="BM49" s="126">
        <f t="shared" si="93"/>
        <v>3.8626609442060089E-2</v>
      </c>
      <c r="BN49" s="123">
        <f t="shared" si="93"/>
        <v>5.5545337502299064E-2</v>
      </c>
      <c r="BO49" s="124">
        <f t="shared" si="93"/>
        <v>2.8072899640405363E-2</v>
      </c>
      <c r="BP49" s="125">
        <f t="shared" si="93"/>
        <v>5.2078847902014259E-2</v>
      </c>
      <c r="BQ49" s="126">
        <f t="shared" si="93"/>
        <v>4.2315829967301405E-2</v>
      </c>
      <c r="BR49" s="123">
        <f t="shared" si="93"/>
        <v>4.3794490869699783E-2</v>
      </c>
      <c r="BS49" s="124">
        <f t="shared" si="93"/>
        <v>4.4976881042454814E-2</v>
      </c>
      <c r="BT49" s="125">
        <f t="shared" si="93"/>
        <v>3.3631832732282506E-2</v>
      </c>
      <c r="BU49" s="123">
        <f t="shared" si="93"/>
        <v>5.199983888508479E-2</v>
      </c>
      <c r="BV49" s="127">
        <f t="shared" si="93"/>
        <v>4.2508256757060367E-2</v>
      </c>
      <c r="BW49" s="128">
        <f t="shared" si="93"/>
        <v>5.1546159901045767E-2</v>
      </c>
      <c r="BX49" s="123">
        <f t="shared" si="93"/>
        <v>4.1856610029009533E-2</v>
      </c>
      <c r="BY49" s="124">
        <f t="shared" si="93"/>
        <v>3.7071485516874836E-2</v>
      </c>
      <c r="BZ49" s="125">
        <f t="shared" si="93"/>
        <v>4.8969894684585652E-2</v>
      </c>
      <c r="CA49" s="126">
        <f t="shared" si="93"/>
        <v>4.3242839538444301E-2</v>
      </c>
      <c r="CB49" s="123">
        <f t="shared" si="93"/>
        <v>3.2875000000000001E-2</v>
      </c>
      <c r="CC49" s="124">
        <f t="shared" si="93"/>
        <v>3.4642032332563508E-2</v>
      </c>
      <c r="CD49" s="125">
        <f t="shared" si="93"/>
        <v>3.2484004088895617E-2</v>
      </c>
      <c r="CE49" s="126">
        <f t="shared" si="93"/>
        <v>5.891558801473705E-2</v>
      </c>
      <c r="CF49" s="123">
        <f t="shared" si="93"/>
        <v>3.8259285329800011E-2</v>
      </c>
      <c r="CG49" s="124">
        <f t="shared" si="93"/>
        <v>3.3229340491910321E-2</v>
      </c>
      <c r="CH49" s="125">
        <f t="shared" si="93"/>
        <v>5.2844956880389954E-2</v>
      </c>
      <c r="CI49" s="123">
        <f t="shared" si="93"/>
        <v>4.6695922627923818E-2</v>
      </c>
      <c r="CJ49" s="129">
        <f t="shared" ref="CJ49" si="94">AB49/AB64</f>
        <v>4.5025974827789979E-2</v>
      </c>
      <c r="CK49" s="130">
        <f t="shared" ref="CK49" si="95">AC49/AC64</f>
        <v>4.4992584773872461E-2</v>
      </c>
    </row>
    <row r="50" spans="1:89" ht="13.5" thickBot="1" x14ac:dyDescent="0.25">
      <c r="A50" s="139" t="s">
        <v>26</v>
      </c>
      <c r="B50" s="181">
        <v>1268</v>
      </c>
      <c r="C50" s="175">
        <v>1269</v>
      </c>
      <c r="D50" s="176">
        <v>561</v>
      </c>
      <c r="E50" s="177">
        <v>573</v>
      </c>
      <c r="F50" s="174">
        <v>1263</v>
      </c>
      <c r="G50" s="178">
        <v>883</v>
      </c>
      <c r="H50" s="176">
        <v>2127</v>
      </c>
      <c r="I50" s="177">
        <v>1896</v>
      </c>
      <c r="J50" s="174">
        <v>310</v>
      </c>
      <c r="K50" s="175">
        <v>283</v>
      </c>
      <c r="L50" s="176">
        <v>754</v>
      </c>
      <c r="M50" s="174">
        <v>1165</v>
      </c>
      <c r="N50" s="179">
        <v>1753</v>
      </c>
      <c r="O50" s="182">
        <v>1894</v>
      </c>
      <c r="P50" s="174">
        <v>1058</v>
      </c>
      <c r="Q50" s="175">
        <v>835</v>
      </c>
      <c r="R50" s="176">
        <v>1433</v>
      </c>
      <c r="S50" s="177">
        <v>1062</v>
      </c>
      <c r="T50" s="174">
        <v>232</v>
      </c>
      <c r="U50" s="178">
        <v>295</v>
      </c>
      <c r="V50" s="176">
        <v>899</v>
      </c>
      <c r="W50" s="183">
        <v>1495</v>
      </c>
      <c r="X50" s="174">
        <v>916</v>
      </c>
      <c r="Y50" s="178">
        <v>500</v>
      </c>
      <c r="Z50" s="176">
        <v>2135</v>
      </c>
      <c r="AA50" s="174">
        <v>2250</v>
      </c>
      <c r="AB50" s="151">
        <f t="shared" si="64"/>
        <v>14709</v>
      </c>
      <c r="AC50" s="152">
        <f t="shared" si="65"/>
        <v>14400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4.598368087035358E-2</v>
      </c>
      <c r="BK50" s="124">
        <f t="shared" si="96"/>
        <v>4.4142201196604981E-2</v>
      </c>
      <c r="BL50" s="125">
        <f t="shared" si="96"/>
        <v>3.9072294191391556E-2</v>
      </c>
      <c r="BM50" s="126">
        <f t="shared" si="96"/>
        <v>4.1681821488324729E-2</v>
      </c>
      <c r="BN50" s="123">
        <f t="shared" si="96"/>
        <v>4.6459444546624977E-2</v>
      </c>
      <c r="BO50" s="124">
        <f t="shared" si="96"/>
        <v>3.6082052958483164E-2</v>
      </c>
      <c r="BP50" s="125">
        <f t="shared" si="96"/>
        <v>5.0882732883594087E-2</v>
      </c>
      <c r="BQ50" s="126">
        <f t="shared" si="96"/>
        <v>4.0520612938385589E-2</v>
      </c>
      <c r="BR50" s="123">
        <f t="shared" si="96"/>
        <v>4.7972763850201175E-2</v>
      </c>
      <c r="BS50" s="124">
        <f t="shared" si="96"/>
        <v>3.965251506235113E-2</v>
      </c>
      <c r="BT50" s="125">
        <f t="shared" si="96"/>
        <v>3.0552291421856639E-2</v>
      </c>
      <c r="BU50" s="123">
        <f t="shared" si="96"/>
        <v>4.69247190558666E-2</v>
      </c>
      <c r="BV50" s="127">
        <f t="shared" si="96"/>
        <v>3.9385292862117775E-2</v>
      </c>
      <c r="BW50" s="128">
        <f t="shared" si="96"/>
        <v>4.259529967390082E-2</v>
      </c>
      <c r="BX50" s="123">
        <f t="shared" si="96"/>
        <v>4.3845835060091175E-2</v>
      </c>
      <c r="BY50" s="124">
        <f t="shared" si="96"/>
        <v>3.6982903711577642E-2</v>
      </c>
      <c r="BZ50" s="125">
        <f t="shared" si="96"/>
        <v>5.0813800929045069E-2</v>
      </c>
      <c r="CA50" s="126">
        <f t="shared" si="96"/>
        <v>3.9657940923858249E-2</v>
      </c>
      <c r="CB50" s="123">
        <f t="shared" si="96"/>
        <v>2.9000000000000001E-2</v>
      </c>
      <c r="CC50" s="124">
        <f t="shared" si="96"/>
        <v>3.5857542238969246E-2</v>
      </c>
      <c r="CD50" s="125">
        <f t="shared" si="96"/>
        <v>3.4036270018551473E-2</v>
      </c>
      <c r="CE50" s="126">
        <f t="shared" si="96"/>
        <v>4.8743112386293239E-2</v>
      </c>
      <c r="CF50" s="123">
        <f t="shared" si="96"/>
        <v>3.7928036106165373E-2</v>
      </c>
      <c r="CG50" s="124">
        <f t="shared" si="96"/>
        <v>3.6276572589421754E-2</v>
      </c>
      <c r="CH50" s="125">
        <f t="shared" si="96"/>
        <v>5.0032808398950128E-2</v>
      </c>
      <c r="CI50" s="123">
        <f t="shared" si="96"/>
        <v>4.7931489923735672E-2</v>
      </c>
      <c r="CJ50" s="129">
        <f t="shared" ref="CJ50" si="97">AB50/AB64</f>
        <v>4.3244339780735407E-2</v>
      </c>
      <c r="CK50" s="130">
        <f t="shared" ref="CK50" si="98">AC50/AC64</f>
        <v>4.2456960730259723E-2</v>
      </c>
    </row>
    <row r="51" spans="1:89" ht="14.25" thickTop="1" thickBot="1" x14ac:dyDescent="0.25">
      <c r="A51" s="131" t="s">
        <v>27</v>
      </c>
      <c r="B51" s="184">
        <v>1165</v>
      </c>
      <c r="C51" s="168">
        <v>1265</v>
      </c>
      <c r="D51" s="169">
        <v>657</v>
      </c>
      <c r="E51" s="170">
        <v>609</v>
      </c>
      <c r="F51" s="167">
        <v>1086</v>
      </c>
      <c r="G51" s="171">
        <v>959</v>
      </c>
      <c r="H51" s="169">
        <v>2028</v>
      </c>
      <c r="I51" s="170">
        <v>2161</v>
      </c>
      <c r="J51" s="167">
        <v>336</v>
      </c>
      <c r="K51" s="168">
        <v>285</v>
      </c>
      <c r="L51" s="169">
        <v>999</v>
      </c>
      <c r="M51" s="167">
        <v>1026</v>
      </c>
      <c r="N51" s="172">
        <v>1866</v>
      </c>
      <c r="O51" s="185">
        <v>1896</v>
      </c>
      <c r="P51" s="167">
        <v>1111</v>
      </c>
      <c r="Q51" s="168">
        <v>857</v>
      </c>
      <c r="R51" s="169">
        <v>1327</v>
      </c>
      <c r="S51" s="170">
        <v>1219</v>
      </c>
      <c r="T51" s="167">
        <v>325</v>
      </c>
      <c r="U51" s="171">
        <v>325</v>
      </c>
      <c r="V51" s="169">
        <v>1062</v>
      </c>
      <c r="W51" s="186">
        <v>1420</v>
      </c>
      <c r="X51" s="167">
        <v>895</v>
      </c>
      <c r="Y51" s="171">
        <v>527</v>
      </c>
      <c r="Z51" s="169">
        <v>2187</v>
      </c>
      <c r="AA51" s="167">
        <v>2472</v>
      </c>
      <c r="AB51" s="151">
        <f t="shared" si="64"/>
        <v>15044</v>
      </c>
      <c r="AC51" s="152">
        <f t="shared" si="65"/>
        <v>15021</v>
      </c>
      <c r="AE51" s="221" t="s">
        <v>13</v>
      </c>
      <c r="AF51" s="14">
        <f t="shared" ref="AF51:BG51" si="99">SUM(AF48:AF50)</f>
        <v>3241</v>
      </c>
      <c r="AG51" s="1">
        <f t="shared" si="99"/>
        <v>6681</v>
      </c>
      <c r="AH51" s="14">
        <f t="shared" si="99"/>
        <v>2408</v>
      </c>
      <c r="AI51" s="1">
        <f t="shared" si="99"/>
        <v>2446</v>
      </c>
      <c r="AJ51" s="14">
        <f t="shared" si="99"/>
        <v>2805</v>
      </c>
      <c r="AK51" s="1">
        <f t="shared" si="99"/>
        <v>4880</v>
      </c>
      <c r="AL51" s="14">
        <f t="shared" si="99"/>
        <v>5397</v>
      </c>
      <c r="AM51" s="1">
        <f t="shared" si="99"/>
        <v>9675</v>
      </c>
      <c r="AN51" s="14">
        <f t="shared" si="99"/>
        <v>1724</v>
      </c>
      <c r="AO51" s="1">
        <f t="shared" si="99"/>
        <v>556</v>
      </c>
      <c r="AP51" s="14">
        <f t="shared" si="99"/>
        <v>6072</v>
      </c>
      <c r="AQ51" s="1">
        <f t="shared" si="99"/>
        <v>2069</v>
      </c>
      <c r="AR51" s="14">
        <f t="shared" si="99"/>
        <v>8838</v>
      </c>
      <c r="AS51" s="1">
        <f t="shared" si="99"/>
        <v>5132</v>
      </c>
      <c r="AT51" s="14">
        <f t="shared" si="99"/>
        <v>4219</v>
      </c>
      <c r="AU51" s="1">
        <f t="shared" si="99"/>
        <v>3298</v>
      </c>
      <c r="AV51" s="14">
        <f t="shared" si="99"/>
        <v>3866</v>
      </c>
      <c r="AW51" s="1">
        <f t="shared" si="99"/>
        <v>5063</v>
      </c>
      <c r="AX51" s="14">
        <f t="shared" si="99"/>
        <v>2470</v>
      </c>
      <c r="AY51" s="1">
        <f t="shared" si="99"/>
        <v>544</v>
      </c>
      <c r="AZ51" s="14">
        <f t="shared" si="99"/>
        <v>6070</v>
      </c>
      <c r="BA51" s="1">
        <f t="shared" si="99"/>
        <v>3779</v>
      </c>
      <c r="BB51" s="14">
        <f t="shared" si="99"/>
        <v>5147</v>
      </c>
      <c r="BC51" s="1">
        <f t="shared" si="99"/>
        <v>1571</v>
      </c>
      <c r="BD51" s="14">
        <f t="shared" si="99"/>
        <v>5832</v>
      </c>
      <c r="BE51" s="1">
        <f t="shared" si="99"/>
        <v>9559</v>
      </c>
      <c r="BF51" s="153">
        <f t="shared" si="99"/>
        <v>58089</v>
      </c>
      <c r="BG51" s="154">
        <f t="shared" si="99"/>
        <v>55253</v>
      </c>
      <c r="BI51" s="131" t="s">
        <v>27</v>
      </c>
      <c r="BJ51" s="123">
        <f t="shared" ref="BJ51:CI51" si="100">B51/B64</f>
        <v>4.224841341795104E-2</v>
      </c>
      <c r="BK51" s="124">
        <f t="shared" si="100"/>
        <v>4.4003061082510085E-2</v>
      </c>
      <c r="BL51" s="125">
        <f t="shared" si="100"/>
        <v>4.5758462181362307E-2</v>
      </c>
      <c r="BM51" s="126">
        <f t="shared" si="100"/>
        <v>4.4300574670837277E-2</v>
      </c>
      <c r="BN51" s="123">
        <f t="shared" si="100"/>
        <v>3.994850101158727E-2</v>
      </c>
      <c r="BO51" s="124">
        <f t="shared" si="100"/>
        <v>3.9187643020594964E-2</v>
      </c>
      <c r="BP51" s="125">
        <f t="shared" si="100"/>
        <v>4.8514425147122148E-2</v>
      </c>
      <c r="BQ51" s="126">
        <f t="shared" si="100"/>
        <v>4.6184095231989054E-2</v>
      </c>
      <c r="BR51" s="123">
        <f t="shared" si="100"/>
        <v>5.1996285979572884E-2</v>
      </c>
      <c r="BS51" s="124">
        <f t="shared" si="100"/>
        <v>3.9932744850777635E-2</v>
      </c>
      <c r="BT51" s="125">
        <f t="shared" si="100"/>
        <v>4.0479760119940027E-2</v>
      </c>
      <c r="BU51" s="123">
        <f t="shared" si="100"/>
        <v>4.1325975752205257E-2</v>
      </c>
      <c r="BV51" s="127">
        <f t="shared" si="100"/>
        <v>4.1924105237143051E-2</v>
      </c>
      <c r="BW51" s="128">
        <f t="shared" si="100"/>
        <v>4.2640278871022154E-2</v>
      </c>
      <c r="BX51" s="123">
        <f t="shared" si="100"/>
        <v>4.6042271031910484E-2</v>
      </c>
      <c r="BY51" s="124">
        <f t="shared" si="100"/>
        <v>3.7957303569846751E-2</v>
      </c>
      <c r="BZ51" s="125">
        <f t="shared" si="100"/>
        <v>4.7055068969185487E-2</v>
      </c>
      <c r="CA51" s="126">
        <f t="shared" si="100"/>
        <v>4.5520743866462529E-2</v>
      </c>
      <c r="CB51" s="123">
        <f t="shared" si="100"/>
        <v>4.0625000000000001E-2</v>
      </c>
      <c r="CC51" s="124">
        <f t="shared" si="100"/>
        <v>3.9504071958186462E-2</v>
      </c>
      <c r="CD51" s="125">
        <f t="shared" si="100"/>
        <v>4.0207473592549121E-2</v>
      </c>
      <c r="CE51" s="126">
        <f t="shared" si="100"/>
        <v>4.6297805744840402E-2</v>
      </c>
      <c r="CF51" s="123">
        <f t="shared" si="100"/>
        <v>3.7058506894124467E-2</v>
      </c>
      <c r="CG51" s="124">
        <f t="shared" si="100"/>
        <v>3.8235507509250526E-2</v>
      </c>
      <c r="CH51" s="125">
        <f t="shared" si="100"/>
        <v>5.1251406074240717E-2</v>
      </c>
      <c r="CI51" s="123">
        <f t="shared" si="100"/>
        <v>5.2660730262877591E-2</v>
      </c>
      <c r="CJ51" s="129">
        <f t="shared" ref="CJ51" si="101">AB51/AB64</f>
        <v>4.4229237042721019E-2</v>
      </c>
      <c r="CK51" s="130">
        <f t="shared" ref="CK51" si="102">AC51/AC64</f>
        <v>4.4287917161752177E-2</v>
      </c>
    </row>
    <row r="52" spans="1:89" ht="13.5" thickTop="1" x14ac:dyDescent="0.2">
      <c r="A52" s="139" t="s">
        <v>28</v>
      </c>
      <c r="B52" s="181">
        <v>1254</v>
      </c>
      <c r="C52" s="175">
        <v>1559</v>
      </c>
      <c r="D52" s="176">
        <v>721</v>
      </c>
      <c r="E52" s="177">
        <v>684</v>
      </c>
      <c r="F52" s="174">
        <v>1109</v>
      </c>
      <c r="G52" s="178">
        <v>1283</v>
      </c>
      <c r="H52" s="176">
        <v>2007</v>
      </c>
      <c r="I52" s="177">
        <v>2648</v>
      </c>
      <c r="J52" s="174">
        <v>416</v>
      </c>
      <c r="K52" s="175">
        <v>297</v>
      </c>
      <c r="L52" s="176">
        <v>1545</v>
      </c>
      <c r="M52" s="174">
        <v>893</v>
      </c>
      <c r="N52" s="179">
        <v>2633</v>
      </c>
      <c r="O52" s="182">
        <v>1896</v>
      </c>
      <c r="P52" s="174">
        <v>1271</v>
      </c>
      <c r="Q52" s="175">
        <v>1045</v>
      </c>
      <c r="R52" s="176">
        <v>1428</v>
      </c>
      <c r="S52" s="177">
        <v>1425</v>
      </c>
      <c r="T52" s="174">
        <v>426</v>
      </c>
      <c r="U52" s="178">
        <v>270</v>
      </c>
      <c r="V52" s="176">
        <v>1648</v>
      </c>
      <c r="W52" s="183">
        <v>1350</v>
      </c>
      <c r="X52" s="174">
        <v>1246</v>
      </c>
      <c r="Y52" s="178">
        <v>435</v>
      </c>
      <c r="Z52" s="176">
        <v>2323</v>
      </c>
      <c r="AA52" s="174">
        <v>2850</v>
      </c>
      <c r="AB52" s="151">
        <f t="shared" si="64"/>
        <v>18027</v>
      </c>
      <c r="AC52" s="152">
        <f t="shared" si="65"/>
        <v>16635</v>
      </c>
      <c r="BI52" s="139" t="s">
        <v>28</v>
      </c>
      <c r="BJ52" s="123">
        <f t="shared" ref="BJ52:CI52" si="103">B52/B64</f>
        <v>4.547597461468722E-2</v>
      </c>
      <c r="BK52" s="124">
        <f t="shared" si="103"/>
        <v>5.4229859468484763E-2</v>
      </c>
      <c r="BL52" s="125">
        <f t="shared" si="103"/>
        <v>5.0215907508009472E-2</v>
      </c>
      <c r="BM52" s="126">
        <f t="shared" si="103"/>
        <v>4.9756310467738415E-2</v>
      </c>
      <c r="BN52" s="123">
        <f t="shared" si="103"/>
        <v>4.0794555821224938E-2</v>
      </c>
      <c r="BO52" s="124">
        <f t="shared" si="103"/>
        <v>5.2427263811703172E-2</v>
      </c>
      <c r="BP52" s="125">
        <f t="shared" si="103"/>
        <v>4.8012056839385676E-2</v>
      </c>
      <c r="BQ52" s="126">
        <f t="shared" si="103"/>
        <v>5.6592079673441473E-2</v>
      </c>
      <c r="BR52" s="123">
        <f t="shared" si="103"/>
        <v>6.4376354069947378E-2</v>
      </c>
      <c r="BS52" s="124">
        <f t="shared" si="103"/>
        <v>4.1614123581336697E-2</v>
      </c>
      <c r="BT52" s="125">
        <f t="shared" si="103"/>
        <v>6.2603833218525876E-2</v>
      </c>
      <c r="BU52" s="123">
        <f t="shared" si="103"/>
        <v>3.5968904821363841E-2</v>
      </c>
      <c r="BV52" s="127">
        <f t="shared" si="103"/>
        <v>5.9156575074703996E-2</v>
      </c>
      <c r="BW52" s="128">
        <f t="shared" si="103"/>
        <v>4.2640278871022154E-2</v>
      </c>
      <c r="BX52" s="123">
        <f t="shared" si="103"/>
        <v>5.2673021135515953E-2</v>
      </c>
      <c r="BY52" s="124">
        <f t="shared" si="103"/>
        <v>4.6283993267782798E-2</v>
      </c>
      <c r="BZ52" s="125">
        <f t="shared" si="103"/>
        <v>5.0636502251693201E-2</v>
      </c>
      <c r="CA52" s="126">
        <f t="shared" si="103"/>
        <v>5.3213338810261773E-2</v>
      </c>
      <c r="CB52" s="123">
        <f t="shared" si="103"/>
        <v>5.3249999999999999E-2</v>
      </c>
      <c r="CC52" s="124">
        <f t="shared" si="103"/>
        <v>3.2818767472954903E-2</v>
      </c>
      <c r="CD52" s="125">
        <f t="shared" si="103"/>
        <v>6.239351834324007E-2</v>
      </c>
      <c r="CE52" s="126">
        <f t="shared" si="103"/>
        <v>4.4015519546151086E-2</v>
      </c>
      <c r="CF52" s="123">
        <f t="shared" si="103"/>
        <v>5.159206658109395E-2</v>
      </c>
      <c r="CG52" s="124">
        <f t="shared" si="103"/>
        <v>3.1560618152796927E-2</v>
      </c>
      <c r="CH52" s="125">
        <f t="shared" si="103"/>
        <v>5.4438507686539184E-2</v>
      </c>
      <c r="CI52" s="123">
        <f t="shared" si="103"/>
        <v>6.0713220570065188E-2</v>
      </c>
      <c r="CJ52" s="129">
        <f t="shared" ref="CJ52" si="104">AB52/AB64</f>
        <v>5.2999232662133203E-2</v>
      </c>
      <c r="CK52" s="130">
        <f t="shared" ref="CK52" si="105">AC52/AC64</f>
        <v>4.9046634843602117E-2</v>
      </c>
    </row>
    <row r="53" spans="1:89" x14ac:dyDescent="0.2">
      <c r="A53" s="131" t="s">
        <v>29</v>
      </c>
      <c r="B53" s="184">
        <v>1444</v>
      </c>
      <c r="C53" s="168">
        <v>2471</v>
      </c>
      <c r="D53" s="169">
        <v>1136</v>
      </c>
      <c r="E53" s="170">
        <v>788</v>
      </c>
      <c r="F53" s="167">
        <v>1397</v>
      </c>
      <c r="G53" s="171">
        <v>1880</v>
      </c>
      <c r="H53" s="169">
        <v>2297</v>
      </c>
      <c r="I53" s="170">
        <v>3651</v>
      </c>
      <c r="J53" s="167">
        <v>654</v>
      </c>
      <c r="K53" s="168">
        <v>267</v>
      </c>
      <c r="L53" s="169">
        <v>2084</v>
      </c>
      <c r="M53" s="167">
        <v>1058</v>
      </c>
      <c r="N53" s="172">
        <v>3281</v>
      </c>
      <c r="O53" s="185">
        <v>2264</v>
      </c>
      <c r="P53" s="167">
        <v>1767</v>
      </c>
      <c r="Q53" s="168">
        <v>1212</v>
      </c>
      <c r="R53" s="169">
        <v>1852</v>
      </c>
      <c r="S53" s="170">
        <v>1929</v>
      </c>
      <c r="T53" s="167">
        <v>898</v>
      </c>
      <c r="U53" s="171">
        <v>252</v>
      </c>
      <c r="V53" s="169">
        <v>2246</v>
      </c>
      <c r="W53" s="186">
        <v>1658</v>
      </c>
      <c r="X53" s="167">
        <v>1954</v>
      </c>
      <c r="Y53" s="171">
        <v>679</v>
      </c>
      <c r="Z53" s="169">
        <v>2443</v>
      </c>
      <c r="AA53" s="167">
        <v>3870</v>
      </c>
      <c r="AB53" s="151">
        <f t="shared" si="64"/>
        <v>23453</v>
      </c>
      <c r="AC53" s="152">
        <f t="shared" si="65"/>
        <v>21979</v>
      </c>
      <c r="BI53" s="131" t="s">
        <v>29</v>
      </c>
      <c r="BJ53" s="123">
        <f t="shared" ref="BJ53:CI53" si="106">B53/B64</f>
        <v>5.2366273798730732E-2</v>
      </c>
      <c r="BK53" s="124">
        <f t="shared" si="106"/>
        <v>8.5953805482120491E-2</v>
      </c>
      <c r="BL53" s="125">
        <f t="shared" si="106"/>
        <v>7.9119654547987181E-2</v>
      </c>
      <c r="BM53" s="126">
        <f t="shared" si="106"/>
        <v>5.7321597439441332E-2</v>
      </c>
      <c r="BN53" s="123">
        <f t="shared" si="106"/>
        <v>5.1388633437557479E-2</v>
      </c>
      <c r="BO53" s="124">
        <f t="shared" si="106"/>
        <v>7.6822491010134025E-2</v>
      </c>
      <c r="BP53" s="125">
        <f t="shared" si="106"/>
        <v>5.494952394622267E-2</v>
      </c>
      <c r="BQ53" s="126">
        <f t="shared" si="106"/>
        <v>7.80278258639482E-2</v>
      </c>
      <c r="BR53" s="123">
        <f t="shared" si="106"/>
        <v>0.10120705663881151</v>
      </c>
      <c r="BS53" s="124">
        <f t="shared" si="106"/>
        <v>3.7410676754939053E-2</v>
      </c>
      <c r="BT53" s="125">
        <f t="shared" si="106"/>
        <v>8.4444264354309337E-2</v>
      </c>
      <c r="BU53" s="123">
        <f t="shared" si="106"/>
        <v>4.2614895073911467E-2</v>
      </c>
      <c r="BV53" s="127">
        <f t="shared" si="106"/>
        <v>7.3715428340335662E-2</v>
      </c>
      <c r="BW53" s="128">
        <f t="shared" si="106"/>
        <v>5.091645114134713E-2</v>
      </c>
      <c r="BX53" s="123">
        <f t="shared" si="106"/>
        <v>7.3228346456692919E-2</v>
      </c>
      <c r="BY53" s="124">
        <f t="shared" si="106"/>
        <v>5.3680574010098327E-2</v>
      </c>
      <c r="BZ53" s="125">
        <f t="shared" si="106"/>
        <v>6.5671430091131522E-2</v>
      </c>
      <c r="CA53" s="126">
        <f t="shared" si="106"/>
        <v>7.2034056536838573E-2</v>
      </c>
      <c r="CB53" s="123">
        <f t="shared" si="106"/>
        <v>0.11225</v>
      </c>
      <c r="CC53" s="124">
        <f t="shared" si="106"/>
        <v>3.0630849641424578E-2</v>
      </c>
      <c r="CD53" s="125">
        <f t="shared" si="106"/>
        <v>8.5033884829440048E-2</v>
      </c>
      <c r="CE53" s="126">
        <f t="shared" si="106"/>
        <v>5.4057578820384075E-2</v>
      </c>
      <c r="CF53" s="123">
        <f t="shared" si="106"/>
        <v>8.0907622872758891E-2</v>
      </c>
      <c r="CG53" s="124">
        <f t="shared" si="106"/>
        <v>4.9263585576434739E-2</v>
      </c>
      <c r="CH53" s="125">
        <f t="shared" si="106"/>
        <v>5.7250656167979003E-2</v>
      </c>
      <c r="CI53" s="123">
        <f t="shared" si="106"/>
        <v>8.2442162668825356E-2</v>
      </c>
      <c r="CJ53" s="129">
        <f t="shared" ref="CJ53" si="107">AB53/AB64</f>
        <v>6.8951628314473282E-2</v>
      </c>
      <c r="CK53" s="130">
        <f t="shared" ref="CK53" si="108">AC53/AC64</f>
        <v>6.4802884714609613E-2</v>
      </c>
    </row>
    <row r="54" spans="1:89" x14ac:dyDescent="0.2">
      <c r="A54" s="139" t="s">
        <v>30</v>
      </c>
      <c r="B54" s="181">
        <v>1618</v>
      </c>
      <c r="C54" s="175">
        <v>3370</v>
      </c>
      <c r="D54" s="176">
        <v>1359</v>
      </c>
      <c r="E54" s="177">
        <v>1155</v>
      </c>
      <c r="F54" s="174">
        <v>1481</v>
      </c>
      <c r="G54" s="178">
        <v>2462</v>
      </c>
      <c r="H54" s="176">
        <v>2739</v>
      </c>
      <c r="I54" s="177">
        <v>4657</v>
      </c>
      <c r="J54" s="174">
        <v>1020</v>
      </c>
      <c r="K54" s="175">
        <v>265</v>
      </c>
      <c r="L54" s="176">
        <v>3067</v>
      </c>
      <c r="M54" s="174">
        <v>952</v>
      </c>
      <c r="N54" s="179">
        <v>4584</v>
      </c>
      <c r="O54" s="182">
        <v>2367</v>
      </c>
      <c r="P54" s="174">
        <v>2097</v>
      </c>
      <c r="Q54" s="175">
        <v>1489</v>
      </c>
      <c r="R54" s="176">
        <v>1880</v>
      </c>
      <c r="S54" s="177">
        <v>2460</v>
      </c>
      <c r="T54" s="174">
        <v>1233</v>
      </c>
      <c r="U54" s="178">
        <v>269</v>
      </c>
      <c r="V54" s="176">
        <v>2760</v>
      </c>
      <c r="W54" s="183">
        <v>1867</v>
      </c>
      <c r="X54" s="174">
        <v>2508</v>
      </c>
      <c r="Y54" s="178">
        <v>768</v>
      </c>
      <c r="Z54" s="176">
        <v>2826</v>
      </c>
      <c r="AA54" s="174">
        <v>4761</v>
      </c>
      <c r="AB54" s="151">
        <f t="shared" si="64"/>
        <v>29172</v>
      </c>
      <c r="AC54" s="152">
        <f t="shared" si="65"/>
        <v>26842</v>
      </c>
      <c r="BI54" s="139" t="s">
        <v>30</v>
      </c>
      <c r="BJ54" s="123">
        <f t="shared" ref="BJ54:CI54" si="109">B54/B64</f>
        <v>5.8676337262012691E-2</v>
      </c>
      <c r="BK54" s="124">
        <f t="shared" si="109"/>
        <v>0.11722554612494782</v>
      </c>
      <c r="BL54" s="125">
        <f t="shared" si="109"/>
        <v>9.4651065608023402E-2</v>
      </c>
      <c r="BM54" s="126">
        <f t="shared" si="109"/>
        <v>8.4018331272277591E-2</v>
      </c>
      <c r="BN54" s="123">
        <f t="shared" si="109"/>
        <v>5.4478572742321131E-2</v>
      </c>
      <c r="BO54" s="124">
        <f t="shared" si="109"/>
        <v>0.10060477280156914</v>
      </c>
      <c r="BP54" s="125">
        <f t="shared" si="109"/>
        <v>6.552318070905698E-2</v>
      </c>
      <c r="BQ54" s="126">
        <f t="shared" si="109"/>
        <v>9.9527686948344768E-2</v>
      </c>
      <c r="BR54" s="123">
        <f t="shared" si="109"/>
        <v>0.15784586815227483</v>
      </c>
      <c r="BS54" s="124">
        <f t="shared" si="109"/>
        <v>3.7130446966512541E-2</v>
      </c>
      <c r="BT54" s="125">
        <f t="shared" si="109"/>
        <v>0.12427569998784392</v>
      </c>
      <c r="BU54" s="123">
        <f t="shared" si="109"/>
        <v>3.8345349820759655E-2</v>
      </c>
      <c r="BV54" s="127">
        <f t="shared" si="109"/>
        <v>0.10299040643465367</v>
      </c>
      <c r="BW54" s="128">
        <f t="shared" si="109"/>
        <v>5.323287979309569E-2</v>
      </c>
      <c r="BX54" s="123">
        <f t="shared" si="109"/>
        <v>8.6904268545379193E-2</v>
      </c>
      <c r="BY54" s="124">
        <f t="shared" si="109"/>
        <v>6.5949154043759409E-2</v>
      </c>
      <c r="BZ54" s="125">
        <f t="shared" si="109"/>
        <v>6.6664302684301971E-2</v>
      </c>
      <c r="CA54" s="126">
        <f t="shared" si="109"/>
        <v>9.1863026998767694E-2</v>
      </c>
      <c r="CB54" s="123">
        <f t="shared" si="109"/>
        <v>0.15412500000000001</v>
      </c>
      <c r="CC54" s="124">
        <f t="shared" si="109"/>
        <v>3.2697216482314329E-2</v>
      </c>
      <c r="CD54" s="125">
        <f t="shared" si="109"/>
        <v>0.10449399916707681</v>
      </c>
      <c r="CE54" s="126">
        <f t="shared" si="109"/>
        <v>6.0871833327899319E-2</v>
      </c>
      <c r="CF54" s="123">
        <f t="shared" si="109"/>
        <v>0.10384663160945716</v>
      </c>
      <c r="CG54" s="124">
        <f t="shared" si="109"/>
        <v>5.5720815497351812E-2</v>
      </c>
      <c r="CH54" s="125">
        <f t="shared" si="109"/>
        <v>6.6226096737907761E-2</v>
      </c>
      <c r="CI54" s="123">
        <f t="shared" si="109"/>
        <v>0.10142303267862468</v>
      </c>
      <c r="CJ54" s="129">
        <f t="shared" ref="CJ54" si="110">AB54/AB64</f>
        <v>8.5765441572072429E-2</v>
      </c>
      <c r="CK54" s="130">
        <f t="shared" ref="CK54" si="111">AC54/AC64</f>
        <v>7.9140954161224408E-2</v>
      </c>
    </row>
    <row r="55" spans="1:89" x14ac:dyDescent="0.2">
      <c r="A55" s="131" t="s">
        <v>31</v>
      </c>
      <c r="B55" s="184">
        <v>1623</v>
      </c>
      <c r="C55" s="168">
        <v>3311</v>
      </c>
      <c r="D55" s="169">
        <v>1049</v>
      </c>
      <c r="E55" s="170">
        <v>1291</v>
      </c>
      <c r="F55" s="167">
        <v>1324</v>
      </c>
      <c r="G55" s="171">
        <v>2418</v>
      </c>
      <c r="H55" s="169">
        <v>2658</v>
      </c>
      <c r="I55" s="170">
        <v>5018</v>
      </c>
      <c r="J55" s="167">
        <v>704</v>
      </c>
      <c r="K55" s="168">
        <v>291</v>
      </c>
      <c r="L55" s="169">
        <v>3005</v>
      </c>
      <c r="M55" s="167">
        <v>1117</v>
      </c>
      <c r="N55" s="172">
        <v>4254</v>
      </c>
      <c r="O55" s="185">
        <v>2765</v>
      </c>
      <c r="P55" s="167">
        <v>2122</v>
      </c>
      <c r="Q55" s="168">
        <v>1809</v>
      </c>
      <c r="R55" s="169">
        <v>1986</v>
      </c>
      <c r="S55" s="170">
        <v>2603</v>
      </c>
      <c r="T55" s="167">
        <v>1237</v>
      </c>
      <c r="U55" s="171">
        <v>275</v>
      </c>
      <c r="V55" s="169">
        <v>3310</v>
      </c>
      <c r="W55" s="186">
        <v>1912</v>
      </c>
      <c r="X55" s="167">
        <v>2639</v>
      </c>
      <c r="Y55" s="171">
        <v>803</v>
      </c>
      <c r="Z55" s="169">
        <v>3006</v>
      </c>
      <c r="AA55" s="167">
        <v>4798</v>
      </c>
      <c r="AB55" s="151">
        <f t="shared" si="64"/>
        <v>28917</v>
      </c>
      <c r="AC55" s="152">
        <f t="shared" si="65"/>
        <v>28411</v>
      </c>
      <c r="BI55" s="131" t="s">
        <v>31</v>
      </c>
      <c r="BJ55" s="123">
        <f t="shared" ref="BJ55:CI55" si="112">B55/B64</f>
        <v>5.8857660924750678E-2</v>
      </c>
      <c r="BK55" s="124">
        <f t="shared" si="112"/>
        <v>0.11517322944204814</v>
      </c>
      <c r="BL55" s="125">
        <f t="shared" si="112"/>
        <v>7.3060314807076199E-2</v>
      </c>
      <c r="BM55" s="126">
        <f t="shared" si="112"/>
        <v>9.3911398850658329E-2</v>
      </c>
      <c r="BN55" s="123">
        <f t="shared" si="112"/>
        <v>4.8703329041750967E-2</v>
      </c>
      <c r="BO55" s="124">
        <f t="shared" si="112"/>
        <v>9.8806799607714935E-2</v>
      </c>
      <c r="BP55" s="125">
        <f t="shared" si="112"/>
        <v>6.35854743792163E-2</v>
      </c>
      <c r="BQ55" s="126">
        <f t="shared" si="112"/>
        <v>0.10724284584642346</v>
      </c>
      <c r="BR55" s="123">
        <f t="shared" si="112"/>
        <v>0.10894459919529557</v>
      </c>
      <c r="BS55" s="124">
        <f t="shared" si="112"/>
        <v>4.0773434216057169E-2</v>
      </c>
      <c r="BT55" s="125">
        <f t="shared" si="112"/>
        <v>0.12176344260302281</v>
      </c>
      <c r="BU55" s="123">
        <f t="shared" si="112"/>
        <v>4.4991340073307289E-2</v>
      </c>
      <c r="BV55" s="127">
        <f t="shared" si="112"/>
        <v>9.5576175604933838E-2</v>
      </c>
      <c r="BW55" s="128">
        <f t="shared" si="112"/>
        <v>6.2183740020240637E-2</v>
      </c>
      <c r="BX55" s="123">
        <f t="shared" si="112"/>
        <v>8.7940323249067545E-2</v>
      </c>
      <c r="BY55" s="124">
        <f t="shared" si="112"/>
        <v>8.0122242891310119E-2</v>
      </c>
      <c r="BZ55" s="125">
        <f t="shared" si="112"/>
        <v>7.0423034644161553E-2</v>
      </c>
      <c r="CA55" s="126">
        <f t="shared" si="112"/>
        <v>9.720303222674484E-2</v>
      </c>
      <c r="CB55" s="123">
        <f t="shared" si="112"/>
        <v>0.15462500000000001</v>
      </c>
      <c r="CC55" s="124">
        <f t="shared" si="112"/>
        <v>3.3426522426157776E-2</v>
      </c>
      <c r="CD55" s="125">
        <f t="shared" si="112"/>
        <v>0.12531707871124068</v>
      </c>
      <c r="CE55" s="126">
        <f t="shared" si="112"/>
        <v>6.2339017312771021E-2</v>
      </c>
      <c r="CF55" s="123">
        <f t="shared" si="112"/>
        <v>0.10927083764647427</v>
      </c>
      <c r="CG55" s="124">
        <f t="shared" si="112"/>
        <v>5.826017557861133E-2</v>
      </c>
      <c r="CH55" s="125">
        <f t="shared" si="112"/>
        <v>7.0444319460067489E-2</v>
      </c>
      <c r="CI55" s="123">
        <f t="shared" si="112"/>
        <v>0.10221123940181501</v>
      </c>
      <c r="CJ55" s="129">
        <f t="shared" ref="CJ55" si="113">AB55/AB64</f>
        <v>8.5015743656232642E-2</v>
      </c>
      <c r="CK55" s="130">
        <f t="shared" ref="CK55" si="114">AC55/AC64</f>
        <v>8.3766993840792295E-2</v>
      </c>
    </row>
    <row r="56" spans="1:89" x14ac:dyDescent="0.2">
      <c r="A56" s="139" t="s">
        <v>32</v>
      </c>
      <c r="B56" s="181">
        <v>1763</v>
      </c>
      <c r="C56" s="175">
        <v>3258</v>
      </c>
      <c r="D56" s="176">
        <v>668</v>
      </c>
      <c r="E56" s="177">
        <v>1238</v>
      </c>
      <c r="F56" s="174">
        <v>1164</v>
      </c>
      <c r="G56" s="178">
        <v>2560</v>
      </c>
      <c r="H56" s="176">
        <v>2521</v>
      </c>
      <c r="I56" s="177">
        <v>4903</v>
      </c>
      <c r="J56" s="174">
        <v>443</v>
      </c>
      <c r="K56" s="175">
        <v>223</v>
      </c>
      <c r="L56" s="176">
        <v>2268</v>
      </c>
      <c r="M56" s="174">
        <v>976</v>
      </c>
      <c r="N56" s="179">
        <v>3461</v>
      </c>
      <c r="O56" s="182">
        <v>2440</v>
      </c>
      <c r="P56" s="174">
        <v>1486</v>
      </c>
      <c r="Q56" s="175">
        <v>1609</v>
      </c>
      <c r="R56" s="176">
        <v>1654</v>
      </c>
      <c r="S56" s="177">
        <v>2094</v>
      </c>
      <c r="T56" s="174">
        <v>696</v>
      </c>
      <c r="U56" s="178">
        <v>279</v>
      </c>
      <c r="V56" s="176">
        <v>2866</v>
      </c>
      <c r="W56" s="183">
        <v>1604</v>
      </c>
      <c r="X56" s="174">
        <v>1728</v>
      </c>
      <c r="Y56" s="178">
        <v>785</v>
      </c>
      <c r="Z56" s="176">
        <v>2470</v>
      </c>
      <c r="AA56" s="174">
        <v>4144</v>
      </c>
      <c r="AB56" s="151">
        <f t="shared" si="64"/>
        <v>23188</v>
      </c>
      <c r="AC56" s="152">
        <f t="shared" si="65"/>
        <v>26113</v>
      </c>
      <c r="BI56" s="139" t="s">
        <v>32</v>
      </c>
      <c r="BJ56" s="123">
        <f t="shared" ref="BJ56:CI56" si="115">B56/B64</f>
        <v>6.3934723481414324E-2</v>
      </c>
      <c r="BK56" s="124">
        <f t="shared" si="115"/>
        <v>0.11332962293029081</v>
      </c>
      <c r="BL56" s="125">
        <f t="shared" si="115"/>
        <v>4.6524585596879789E-2</v>
      </c>
      <c r="BM56" s="126">
        <f t="shared" si="115"/>
        <v>9.0056012220848192E-2</v>
      </c>
      <c r="BN56" s="123">
        <f t="shared" si="115"/>
        <v>4.2817730366010665E-2</v>
      </c>
      <c r="BO56" s="124">
        <f t="shared" si="115"/>
        <v>0.10460934946060804</v>
      </c>
      <c r="BP56" s="125">
        <f t="shared" si="115"/>
        <v>6.0308119228745037E-2</v>
      </c>
      <c r="BQ56" s="126">
        <f t="shared" si="115"/>
        <v>0.10478510824731252</v>
      </c>
      <c r="BR56" s="123">
        <f t="shared" si="115"/>
        <v>6.8554627050448777E-2</v>
      </c>
      <c r="BS56" s="124">
        <f t="shared" si="115"/>
        <v>3.1245621409555835E-2</v>
      </c>
      <c r="BT56" s="125">
        <f t="shared" si="115"/>
        <v>9.1899995947971963E-2</v>
      </c>
      <c r="BU56" s="123">
        <f t="shared" si="115"/>
        <v>3.9312039312039311E-2</v>
      </c>
      <c r="BV56" s="127">
        <f t="shared" si="115"/>
        <v>7.7759554247455565E-2</v>
      </c>
      <c r="BW56" s="128">
        <f t="shared" si="115"/>
        <v>5.4874620488024287E-2</v>
      </c>
      <c r="BX56" s="123">
        <f t="shared" si="115"/>
        <v>6.1583091587235808E-2</v>
      </c>
      <c r="BY56" s="124">
        <f t="shared" si="115"/>
        <v>7.1264062361590927E-2</v>
      </c>
      <c r="BZ56" s="125">
        <f t="shared" si="115"/>
        <v>5.8650402467997589E-2</v>
      </c>
      <c r="CA56" s="126">
        <f t="shared" si="115"/>
        <v>7.8195601030658354E-2</v>
      </c>
      <c r="CB56" s="123">
        <f t="shared" si="115"/>
        <v>8.6999999999999994E-2</v>
      </c>
      <c r="CC56" s="124">
        <f t="shared" si="115"/>
        <v>3.3912726388720067E-2</v>
      </c>
      <c r="CD56" s="125">
        <f t="shared" si="115"/>
        <v>0.10850717449740659</v>
      </c>
      <c r="CE56" s="126">
        <f t="shared" si="115"/>
        <v>5.2296958038538031E-2</v>
      </c>
      <c r="CF56" s="123">
        <f t="shared" si="115"/>
        <v>7.1549832305080538E-2</v>
      </c>
      <c r="CG56" s="124">
        <f t="shared" si="115"/>
        <v>5.6954218965392149E-2</v>
      </c>
      <c r="CH56" s="125">
        <f t="shared" si="115"/>
        <v>5.7883389576302964E-2</v>
      </c>
      <c r="CI56" s="123">
        <f t="shared" si="115"/>
        <v>8.8279152997315841E-2</v>
      </c>
      <c r="CJ56" s="129">
        <f t="shared" ref="CJ56" si="116">AB56/AB64</f>
        <v>6.817253048036527E-2</v>
      </c>
      <c r="CK56" s="130">
        <f t="shared" ref="CK56" si="117">AC56/AC64</f>
        <v>7.699157052425501E-2</v>
      </c>
    </row>
    <row r="57" spans="1:89" x14ac:dyDescent="0.2">
      <c r="A57" s="131" t="s">
        <v>33</v>
      </c>
      <c r="B57" s="184">
        <v>1595</v>
      </c>
      <c r="C57" s="168">
        <v>1948</v>
      </c>
      <c r="D57" s="169">
        <v>556</v>
      </c>
      <c r="E57" s="170">
        <v>901</v>
      </c>
      <c r="F57" s="167">
        <v>1124</v>
      </c>
      <c r="G57" s="171">
        <v>1963</v>
      </c>
      <c r="H57" s="169">
        <v>2270</v>
      </c>
      <c r="I57" s="170">
        <v>3248</v>
      </c>
      <c r="J57" s="167">
        <v>390</v>
      </c>
      <c r="K57" s="168">
        <v>163</v>
      </c>
      <c r="L57" s="169">
        <v>1869</v>
      </c>
      <c r="M57" s="167">
        <v>912</v>
      </c>
      <c r="N57" s="172">
        <v>2679</v>
      </c>
      <c r="O57" s="185">
        <v>2399</v>
      </c>
      <c r="P57" s="167">
        <v>1156</v>
      </c>
      <c r="Q57" s="168">
        <v>1604</v>
      </c>
      <c r="R57" s="169">
        <v>1323</v>
      </c>
      <c r="S57" s="170">
        <v>1685</v>
      </c>
      <c r="T57" s="167">
        <v>432</v>
      </c>
      <c r="U57" s="171">
        <v>263</v>
      </c>
      <c r="V57" s="169">
        <v>2483</v>
      </c>
      <c r="W57" s="186">
        <v>1601</v>
      </c>
      <c r="X57" s="167">
        <v>1245</v>
      </c>
      <c r="Y57" s="171">
        <v>672</v>
      </c>
      <c r="Z57" s="169">
        <v>2263</v>
      </c>
      <c r="AA57" s="167">
        <v>3058</v>
      </c>
      <c r="AB57" s="151">
        <f t="shared" si="64"/>
        <v>19385</v>
      </c>
      <c r="AC57" s="152">
        <f t="shared" si="65"/>
        <v>20417</v>
      </c>
      <c r="BI57" s="131" t="s">
        <v>33</v>
      </c>
      <c r="BJ57" s="123">
        <f t="shared" ref="BJ57:CI57" si="118">B57/B64</f>
        <v>5.7842248413417952E-2</v>
      </c>
      <c r="BK57" s="124">
        <f t="shared" si="118"/>
        <v>6.7761235564213165E-2</v>
      </c>
      <c r="BL57" s="125">
        <f t="shared" si="118"/>
        <v>3.8724056275247248E-2</v>
      </c>
      <c r="BM57" s="126">
        <f t="shared" si="118"/>
        <v>6.5541572706772383E-2</v>
      </c>
      <c r="BN57" s="123">
        <f t="shared" si="118"/>
        <v>4.1346330697075592E-2</v>
      </c>
      <c r="BO57" s="124">
        <f t="shared" si="118"/>
        <v>8.0214122262177182E-2</v>
      </c>
      <c r="BP57" s="125">
        <f t="shared" si="118"/>
        <v>5.4303621836275774E-2</v>
      </c>
      <c r="BQ57" s="126">
        <f t="shared" si="118"/>
        <v>6.941505845141159E-2</v>
      </c>
      <c r="BR57" s="123">
        <f t="shared" si="118"/>
        <v>6.0352831940575676E-2</v>
      </c>
      <c r="BS57" s="124">
        <f t="shared" si="118"/>
        <v>2.2838727756760543E-2</v>
      </c>
      <c r="BT57" s="125">
        <f t="shared" si="118"/>
        <v>7.5732404068236156E-2</v>
      </c>
      <c r="BU57" s="123">
        <f t="shared" si="118"/>
        <v>3.6734200668626898E-2</v>
      </c>
      <c r="BV57" s="127">
        <f t="shared" si="118"/>
        <v>6.0190073917634639E-2</v>
      </c>
      <c r="BW57" s="128">
        <f t="shared" si="118"/>
        <v>5.3952546947036994E-2</v>
      </c>
      <c r="BX57" s="123">
        <f t="shared" si="118"/>
        <v>4.7907169498549521E-2</v>
      </c>
      <c r="BY57" s="124">
        <f t="shared" si="118"/>
        <v>7.1042607848347955E-2</v>
      </c>
      <c r="BZ57" s="125">
        <f t="shared" si="118"/>
        <v>4.6913230027304E-2</v>
      </c>
      <c r="CA57" s="126">
        <f t="shared" si="118"/>
        <v>6.2922439224765675E-2</v>
      </c>
      <c r="CB57" s="123">
        <f t="shared" si="118"/>
        <v>5.3999999999999999E-2</v>
      </c>
      <c r="CC57" s="124">
        <f t="shared" si="118"/>
        <v>3.1967910538470888E-2</v>
      </c>
      <c r="CD57" s="125">
        <f t="shared" si="118"/>
        <v>9.4006739105743378E-2</v>
      </c>
      <c r="CE57" s="126">
        <f t="shared" si="118"/>
        <v>5.2199145772879922E-2</v>
      </c>
      <c r="CF57" s="123">
        <f t="shared" si="118"/>
        <v>5.1550660428139619E-2</v>
      </c>
      <c r="CG57" s="124">
        <f t="shared" si="118"/>
        <v>4.8755713560182837E-2</v>
      </c>
      <c r="CH57" s="125">
        <f t="shared" si="118"/>
        <v>5.3032433445819274E-2</v>
      </c>
      <c r="CI57" s="123">
        <f t="shared" si="118"/>
        <v>6.5144220527459412E-2</v>
      </c>
      <c r="CJ57" s="129">
        <f t="shared" ref="CJ57" si="119">AB57/AB64</f>
        <v>5.6991741562958456E-2</v>
      </c>
      <c r="CK57" s="130">
        <f t="shared" ref="CK57" si="120">AC57/AC64</f>
        <v>6.019748383539672E-2</v>
      </c>
    </row>
    <row r="58" spans="1:89" x14ac:dyDescent="0.2">
      <c r="A58" s="139" t="s">
        <v>34</v>
      </c>
      <c r="B58" s="181">
        <v>623</v>
      </c>
      <c r="C58" s="175">
        <v>1412</v>
      </c>
      <c r="D58" s="176">
        <v>256</v>
      </c>
      <c r="E58" s="177">
        <v>724</v>
      </c>
      <c r="F58" s="174">
        <v>560</v>
      </c>
      <c r="G58" s="178">
        <v>1537</v>
      </c>
      <c r="H58" s="176">
        <v>1351</v>
      </c>
      <c r="I58" s="177">
        <v>2535</v>
      </c>
      <c r="J58" s="174">
        <v>309</v>
      </c>
      <c r="K58" s="175">
        <v>95</v>
      </c>
      <c r="L58" s="176">
        <v>1318</v>
      </c>
      <c r="M58" s="174">
        <v>929</v>
      </c>
      <c r="N58" s="179">
        <v>2109</v>
      </c>
      <c r="O58" s="182">
        <v>2233</v>
      </c>
      <c r="P58" s="174">
        <v>728</v>
      </c>
      <c r="Q58" s="175">
        <v>1548</v>
      </c>
      <c r="R58" s="176">
        <v>1021</v>
      </c>
      <c r="S58" s="177">
        <v>1468</v>
      </c>
      <c r="T58" s="174">
        <v>324</v>
      </c>
      <c r="U58" s="178">
        <v>329</v>
      </c>
      <c r="V58" s="176">
        <v>1975</v>
      </c>
      <c r="W58" s="183">
        <v>1215</v>
      </c>
      <c r="X58" s="174">
        <v>793</v>
      </c>
      <c r="Y58" s="178">
        <v>593</v>
      </c>
      <c r="Z58" s="176">
        <v>1548</v>
      </c>
      <c r="AA58" s="174">
        <v>2225</v>
      </c>
      <c r="AB58" s="151">
        <f t="shared" si="64"/>
        <v>12915</v>
      </c>
      <c r="AC58" s="152">
        <f t="shared" si="65"/>
        <v>16843</v>
      </c>
      <c r="BI58" s="139" t="s">
        <v>34</v>
      </c>
      <c r="BJ58" s="123">
        <f t="shared" ref="BJ58:CI58" si="121">B58/B64</f>
        <v>2.259292837715322E-2</v>
      </c>
      <c r="BK58" s="124">
        <f t="shared" si="121"/>
        <v>4.9116460275497424E-2</v>
      </c>
      <c r="BL58" s="125">
        <f t="shared" si="121"/>
        <v>1.782978130658866E-2</v>
      </c>
      <c r="BM58" s="126">
        <f t="shared" si="121"/>
        <v>5.2666036226085691E-2</v>
      </c>
      <c r="BN58" s="123">
        <f t="shared" si="121"/>
        <v>2.0599595365091043E-2</v>
      </c>
      <c r="BO58" s="124">
        <f t="shared" si="121"/>
        <v>6.2806472703497873E-2</v>
      </c>
      <c r="BP58" s="125">
        <f t="shared" si="121"/>
        <v>3.2319027797713028E-2</v>
      </c>
      <c r="BQ58" s="126">
        <f t="shared" si="121"/>
        <v>5.4177085336923766E-2</v>
      </c>
      <c r="BR58" s="123">
        <f t="shared" si="121"/>
        <v>4.7818012999071492E-2</v>
      </c>
      <c r="BS58" s="124">
        <f t="shared" si="121"/>
        <v>1.3310914950259213E-2</v>
      </c>
      <c r="BT58" s="125">
        <f t="shared" si="121"/>
        <v>5.3405729567648608E-2</v>
      </c>
      <c r="BU58" s="123">
        <f t="shared" si="121"/>
        <v>3.7418939058283321E-2</v>
      </c>
      <c r="BV58" s="127">
        <f t="shared" si="121"/>
        <v>4.7383675211754926E-2</v>
      </c>
      <c r="BW58" s="128">
        <f t="shared" si="121"/>
        <v>5.0219273585966492E-2</v>
      </c>
      <c r="BX58" s="123">
        <f t="shared" si="121"/>
        <v>3.0169912971404891E-2</v>
      </c>
      <c r="BY58" s="124">
        <f t="shared" si="121"/>
        <v>6.8562317300026571E-2</v>
      </c>
      <c r="BZ58" s="125">
        <f t="shared" si="121"/>
        <v>3.6204389915251232E-2</v>
      </c>
      <c r="CA58" s="126">
        <f t="shared" si="121"/>
        <v>5.4819074648045113E-2</v>
      </c>
      <c r="CB58" s="123">
        <f t="shared" si="121"/>
        <v>4.0500000000000001E-2</v>
      </c>
      <c r="CC58" s="124">
        <f t="shared" si="121"/>
        <v>3.9990275920748754E-2</v>
      </c>
      <c r="CD58" s="125">
        <f t="shared" si="121"/>
        <v>7.4773785635861123E-2</v>
      </c>
      <c r="CE58" s="126">
        <f t="shared" si="121"/>
        <v>3.961396759153598E-2</v>
      </c>
      <c r="CF58" s="123">
        <f t="shared" si="121"/>
        <v>3.2835079292782905E-2</v>
      </c>
      <c r="CG58" s="124">
        <f t="shared" si="121"/>
        <v>4.3024015091054198E-2</v>
      </c>
      <c r="CH58" s="125">
        <f t="shared" si="121"/>
        <v>3.627671541057368E-2</v>
      </c>
      <c r="CI58" s="123">
        <f t="shared" si="121"/>
        <v>4.7398917813471941E-2</v>
      </c>
      <c r="CJ58" s="129">
        <f t="shared" ref="CJ58" si="122">AB58/AB64</f>
        <v>3.796999444341545E-2</v>
      </c>
      <c r="CK58" s="130">
        <f t="shared" ref="CK58" si="123">AC58/AC64</f>
        <v>4.9659902054150315E-2</v>
      </c>
    </row>
    <row r="59" spans="1:89" x14ac:dyDescent="0.2">
      <c r="A59" s="131" t="s">
        <v>35</v>
      </c>
      <c r="B59" s="184">
        <v>0</v>
      </c>
      <c r="C59" s="168">
        <v>689</v>
      </c>
      <c r="D59" s="169">
        <v>10</v>
      </c>
      <c r="E59" s="170">
        <v>459</v>
      </c>
      <c r="F59" s="167">
        <v>21</v>
      </c>
      <c r="G59" s="171">
        <v>930</v>
      </c>
      <c r="H59" s="169">
        <v>126</v>
      </c>
      <c r="I59" s="170">
        <v>1220</v>
      </c>
      <c r="J59" s="167">
        <v>76</v>
      </c>
      <c r="K59" s="168">
        <v>50</v>
      </c>
      <c r="L59" s="169">
        <v>534</v>
      </c>
      <c r="M59" s="167">
        <v>188</v>
      </c>
      <c r="N59" s="172">
        <v>727</v>
      </c>
      <c r="O59" s="185">
        <v>370</v>
      </c>
      <c r="P59" s="167">
        <v>150</v>
      </c>
      <c r="Q59" s="168">
        <v>289</v>
      </c>
      <c r="R59" s="169">
        <v>245</v>
      </c>
      <c r="S59" s="170">
        <v>158</v>
      </c>
      <c r="T59" s="167">
        <v>34</v>
      </c>
      <c r="U59" s="171">
        <v>19</v>
      </c>
      <c r="V59" s="169">
        <v>407</v>
      </c>
      <c r="W59" s="186">
        <v>37</v>
      </c>
      <c r="X59" s="167">
        <v>85</v>
      </c>
      <c r="Y59" s="171">
        <v>18</v>
      </c>
      <c r="Z59" s="169">
        <v>93</v>
      </c>
      <c r="AA59" s="167">
        <v>95</v>
      </c>
      <c r="AB59" s="151">
        <f t="shared" si="64"/>
        <v>2508</v>
      </c>
      <c r="AC59" s="152">
        <f t="shared" si="65"/>
        <v>4522</v>
      </c>
      <c r="BI59" s="131" t="s">
        <v>35</v>
      </c>
      <c r="BJ59" s="123">
        <f t="shared" ref="BJ59:CI59" si="124">B59/B64</f>
        <v>0</v>
      </c>
      <c r="BK59" s="124">
        <f t="shared" si="124"/>
        <v>2.3966884652845414E-2</v>
      </c>
      <c r="BL59" s="125">
        <f t="shared" si="124"/>
        <v>6.9647583228861954E-4</v>
      </c>
      <c r="BM59" s="126">
        <f t="shared" si="124"/>
        <v>3.3389103077034993E-2</v>
      </c>
      <c r="BN59" s="123">
        <f t="shared" si="124"/>
        <v>7.7248482619091412E-4</v>
      </c>
      <c r="BO59" s="124">
        <f t="shared" si="124"/>
        <v>3.8002615233736513E-2</v>
      </c>
      <c r="BP59" s="125">
        <f t="shared" si="124"/>
        <v>3.0142098464188316E-3</v>
      </c>
      <c r="BQ59" s="126">
        <f t="shared" si="124"/>
        <v>2.6073390181872581E-2</v>
      </c>
      <c r="BR59" s="123">
        <f t="shared" si="124"/>
        <v>1.1761064685855771E-2</v>
      </c>
      <c r="BS59" s="124">
        <f t="shared" si="124"/>
        <v>7.0057447106627434E-3</v>
      </c>
      <c r="BT59" s="125">
        <f t="shared" si="124"/>
        <v>2.1637829733781758E-2</v>
      </c>
      <c r="BU59" s="123">
        <f t="shared" si="124"/>
        <v>7.5724010150239659E-3</v>
      </c>
      <c r="BV59" s="127">
        <f t="shared" si="124"/>
        <v>1.6333775191534297E-2</v>
      </c>
      <c r="BW59" s="128">
        <f t="shared" si="124"/>
        <v>8.3211514674463062E-3</v>
      </c>
      <c r="BX59" s="123">
        <f t="shared" si="124"/>
        <v>6.2163282221301287E-3</v>
      </c>
      <c r="BY59" s="124">
        <f t="shared" si="124"/>
        <v>1.2800070865444237E-2</v>
      </c>
      <c r="BZ59" s="125">
        <f t="shared" si="124"/>
        <v>8.6876351902414814E-3</v>
      </c>
      <c r="CA59" s="126">
        <f t="shared" si="124"/>
        <v>5.9001456365062174E-3</v>
      </c>
      <c r="CB59" s="123">
        <f t="shared" si="124"/>
        <v>4.2500000000000003E-3</v>
      </c>
      <c r="CC59" s="124">
        <f t="shared" si="124"/>
        <v>2.3094688221709007E-3</v>
      </c>
      <c r="CD59" s="125">
        <f t="shared" si="124"/>
        <v>1.5409078862681256E-2</v>
      </c>
      <c r="CE59" s="126">
        <f t="shared" si="124"/>
        <v>1.2063512764500669E-3</v>
      </c>
      <c r="CF59" s="123">
        <f t="shared" si="124"/>
        <v>3.5195230011179661E-3</v>
      </c>
      <c r="CG59" s="124">
        <f t="shared" si="124"/>
        <v>1.3059566132191832E-3</v>
      </c>
      <c r="CH59" s="125">
        <f t="shared" si="124"/>
        <v>2.1794150731158607E-3</v>
      </c>
      <c r="CI59" s="123">
        <f t="shared" si="124"/>
        <v>2.023774019002173E-3</v>
      </c>
      <c r="CJ59" s="129">
        <f t="shared" ref="CJ59" si="125">AB59/AB64</f>
        <v>7.3734995016713854E-3</v>
      </c>
      <c r="CK59" s="130">
        <f t="shared" ref="CK59" si="126">AC59/AC64</f>
        <v>1.3332665029321839E-2</v>
      </c>
    </row>
    <row r="60" spans="1:89" x14ac:dyDescent="0.2">
      <c r="A60" s="139" t="s">
        <v>36</v>
      </c>
      <c r="B60" s="181"/>
      <c r="C60" s="175"/>
      <c r="D60" s="176"/>
      <c r="E60" s="177"/>
      <c r="F60" s="174"/>
      <c r="G60" s="178"/>
      <c r="H60" s="176"/>
      <c r="I60" s="177"/>
      <c r="J60" s="174"/>
      <c r="K60" s="178"/>
      <c r="L60" s="176"/>
      <c r="M60" s="174"/>
      <c r="N60" s="179"/>
      <c r="O60" s="182"/>
      <c r="P60" s="174"/>
      <c r="Q60" s="178"/>
      <c r="R60" s="176"/>
      <c r="S60" s="177"/>
      <c r="T60" s="174"/>
      <c r="U60" s="178"/>
      <c r="V60" s="176"/>
      <c r="W60" s="177"/>
      <c r="X60" s="174"/>
      <c r="Y60" s="178"/>
      <c r="Z60" s="176"/>
      <c r="AA60" s="174"/>
      <c r="AB60" s="151">
        <f t="shared" si="64"/>
        <v>0</v>
      </c>
      <c r="AC60" s="152">
        <f t="shared" si="65"/>
        <v>0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27575</v>
      </c>
      <c r="C64" s="1">
        <f t="shared" si="187"/>
        <v>28748</v>
      </c>
      <c r="D64" s="14">
        <f t="shared" si="187"/>
        <v>14358</v>
      </c>
      <c r="E64" s="1">
        <f t="shared" si="187"/>
        <v>13747</v>
      </c>
      <c r="F64" s="14">
        <f t="shared" si="187"/>
        <v>27185</v>
      </c>
      <c r="G64" s="1">
        <f t="shared" si="187"/>
        <v>24472</v>
      </c>
      <c r="H64" s="14">
        <f t="shared" si="187"/>
        <v>41802</v>
      </c>
      <c r="I64" s="1">
        <f t="shared" si="187"/>
        <v>46791</v>
      </c>
      <c r="J64" s="14">
        <f t="shared" si="187"/>
        <v>6462</v>
      </c>
      <c r="K64" s="1">
        <f t="shared" si="187"/>
        <v>7137</v>
      </c>
      <c r="L64" s="14">
        <f t="shared" si="187"/>
        <v>24679</v>
      </c>
      <c r="M64" s="1">
        <f t="shared" si="187"/>
        <v>24827</v>
      </c>
      <c r="N64" s="14">
        <f t="shared" si="187"/>
        <v>44509</v>
      </c>
      <c r="O64" s="1">
        <f t="shared" si="187"/>
        <v>44465</v>
      </c>
      <c r="P64" s="14">
        <f t="shared" si="187"/>
        <v>24130</v>
      </c>
      <c r="Q64" s="1">
        <f t="shared" si="187"/>
        <v>22578</v>
      </c>
      <c r="R64" s="14">
        <f t="shared" si="187"/>
        <v>28201</v>
      </c>
      <c r="S64" s="1">
        <f t="shared" si="187"/>
        <v>26779</v>
      </c>
      <c r="T64" s="14">
        <f t="shared" si="187"/>
        <v>8000</v>
      </c>
      <c r="U64" s="1">
        <f t="shared" si="187"/>
        <v>8227</v>
      </c>
      <c r="V64" s="14">
        <f t="shared" si="187"/>
        <v>26413</v>
      </c>
      <c r="W64" s="1">
        <f t="shared" si="187"/>
        <v>30671</v>
      </c>
      <c r="X64" s="14">
        <f t="shared" si="187"/>
        <v>24151</v>
      </c>
      <c r="Y64" s="1">
        <f t="shared" si="187"/>
        <v>13783</v>
      </c>
      <c r="Z64" s="14">
        <f t="shared" si="187"/>
        <v>42672</v>
      </c>
      <c r="AA64" s="1">
        <f t="shared" si="187"/>
        <v>46942</v>
      </c>
      <c r="AB64" s="153">
        <f t="shared" ref="AB64:AC64" si="188">SUM(AB40:AB63)</f>
        <v>340137</v>
      </c>
      <c r="AC64" s="154">
        <f t="shared" si="188"/>
        <v>339167</v>
      </c>
      <c r="BI64" s="221" t="s">
        <v>13</v>
      </c>
      <c r="BJ64" s="147">
        <f>SUM(BJ40:BJ63)</f>
        <v>0.99999999999999989</v>
      </c>
      <c r="BK64" s="148">
        <f t="shared" ref="BK64:CK64" si="189">SUM(BK40:BK63)</f>
        <v>1</v>
      </c>
      <c r="BL64" s="147">
        <f t="shared" si="189"/>
        <v>0.99999999999999978</v>
      </c>
      <c r="BM64" s="148">
        <f t="shared" si="189"/>
        <v>1</v>
      </c>
      <c r="BN64" s="147">
        <f t="shared" si="189"/>
        <v>1.0000000000000002</v>
      </c>
      <c r="BO64" s="148">
        <f t="shared" si="189"/>
        <v>0.99999999999999978</v>
      </c>
      <c r="BP64" s="147">
        <f t="shared" si="189"/>
        <v>1</v>
      </c>
      <c r="BQ64" s="148">
        <f t="shared" si="189"/>
        <v>1.0000000000000002</v>
      </c>
      <c r="BR64" s="147">
        <f t="shared" si="189"/>
        <v>1</v>
      </c>
      <c r="BS64" s="148">
        <f t="shared" si="189"/>
        <v>1.0000000000000002</v>
      </c>
      <c r="BT64" s="147">
        <f t="shared" si="189"/>
        <v>1</v>
      </c>
      <c r="BU64" s="148">
        <f t="shared" si="189"/>
        <v>0.99999999999999989</v>
      </c>
      <c r="BV64" s="147">
        <f t="shared" si="189"/>
        <v>0.99999999999999989</v>
      </c>
      <c r="BW64" s="148">
        <f t="shared" si="189"/>
        <v>1</v>
      </c>
      <c r="BX64" s="147">
        <f t="shared" si="189"/>
        <v>1</v>
      </c>
      <c r="BY64" s="148">
        <f t="shared" si="189"/>
        <v>0.99999999999999989</v>
      </c>
      <c r="BZ64" s="147">
        <f t="shared" si="189"/>
        <v>1</v>
      </c>
      <c r="CA64" s="148">
        <f t="shared" si="189"/>
        <v>1.0000000000000002</v>
      </c>
      <c r="CB64" s="147">
        <f t="shared" si="189"/>
        <v>1.0000000000000002</v>
      </c>
      <c r="CC64" s="148">
        <f t="shared" si="189"/>
        <v>1</v>
      </c>
      <c r="CD64" s="147">
        <f t="shared" si="189"/>
        <v>1</v>
      </c>
      <c r="CE64" s="148">
        <f t="shared" si="189"/>
        <v>1.0000000000000002</v>
      </c>
      <c r="CF64" s="147">
        <f t="shared" si="189"/>
        <v>1</v>
      </c>
      <c r="CG64" s="148">
        <f t="shared" si="189"/>
        <v>0.99999999999999989</v>
      </c>
      <c r="CH64" s="147">
        <f t="shared" si="189"/>
        <v>0.99999999999999989</v>
      </c>
      <c r="CI64" s="148">
        <f t="shared" si="189"/>
        <v>1</v>
      </c>
      <c r="CJ64" s="147">
        <f t="shared" si="189"/>
        <v>1.0000000000000002</v>
      </c>
      <c r="CK64" s="148">
        <f t="shared" si="189"/>
        <v>1</v>
      </c>
    </row>
    <row r="65" spans="1:89" ht="13.5" thickTop="1" x14ac:dyDescent="0.2">
      <c r="A65" s="165"/>
    </row>
    <row r="67" spans="1:89" x14ac:dyDescent="0.2">
      <c r="A67" s="285">
        <f>+A36+1</f>
        <v>44898</v>
      </c>
      <c r="B67" s="285"/>
      <c r="C67" s="285"/>
      <c r="D67" s="285"/>
      <c r="BI67" s="282">
        <f>+BI36+1</f>
        <v>44898</v>
      </c>
      <c r="BJ67" s="282"/>
      <c r="BK67" s="282"/>
      <c r="BL67" s="282"/>
    </row>
    <row r="68" spans="1:89" ht="13.5" thickBot="1" x14ac:dyDescent="0.25">
      <c r="AE68" t="s">
        <v>84</v>
      </c>
    </row>
    <row r="69" spans="1:89" ht="14.25" thickTop="1" thickBot="1" x14ac:dyDescent="0.25">
      <c r="A69" s="280" t="s">
        <v>0</v>
      </c>
      <c r="B69" s="274" t="s">
        <v>1</v>
      </c>
      <c r="C69" s="275"/>
      <c r="D69" s="274" t="s">
        <v>2</v>
      </c>
      <c r="E69" s="275"/>
      <c r="F69" s="274" t="s">
        <v>3</v>
      </c>
      <c r="G69" s="275"/>
      <c r="H69" s="274" t="s">
        <v>4</v>
      </c>
      <c r="I69" s="275"/>
      <c r="J69" s="274" t="s">
        <v>5</v>
      </c>
      <c r="K69" s="275"/>
      <c r="L69" s="274" t="s">
        <v>6</v>
      </c>
      <c r="M69" s="275"/>
      <c r="N69" s="274" t="s">
        <v>7</v>
      </c>
      <c r="O69" s="275"/>
      <c r="P69" s="274" t="s">
        <v>8</v>
      </c>
      <c r="Q69" s="275"/>
      <c r="R69" s="274" t="s">
        <v>9</v>
      </c>
      <c r="S69" s="275"/>
      <c r="T69" s="274" t="s">
        <v>10</v>
      </c>
      <c r="U69" s="275"/>
      <c r="V69" s="274" t="s">
        <v>11</v>
      </c>
      <c r="W69" s="275"/>
      <c r="X69" s="274" t="s">
        <v>12</v>
      </c>
      <c r="Y69" s="275"/>
      <c r="Z69" s="276" t="s">
        <v>40</v>
      </c>
      <c r="AA69" s="277"/>
      <c r="AB69" s="278" t="s">
        <v>41</v>
      </c>
      <c r="AC69" s="279"/>
      <c r="AE69" s="280" t="s">
        <v>0</v>
      </c>
      <c r="AF69" s="274" t="s">
        <v>1</v>
      </c>
      <c r="AG69" s="275"/>
      <c r="AH69" s="274" t="s">
        <v>2</v>
      </c>
      <c r="AI69" s="275"/>
      <c r="AJ69" s="274" t="s">
        <v>3</v>
      </c>
      <c r="AK69" s="275"/>
      <c r="AL69" s="274" t="s">
        <v>4</v>
      </c>
      <c r="AM69" s="275"/>
      <c r="AN69" s="274" t="s">
        <v>5</v>
      </c>
      <c r="AO69" s="275"/>
      <c r="AP69" s="274" t="s">
        <v>6</v>
      </c>
      <c r="AQ69" s="275"/>
      <c r="AR69" s="274" t="s">
        <v>7</v>
      </c>
      <c r="AS69" s="275"/>
      <c r="AT69" s="274" t="s">
        <v>8</v>
      </c>
      <c r="AU69" s="275"/>
      <c r="AV69" s="274" t="s">
        <v>9</v>
      </c>
      <c r="AW69" s="275"/>
      <c r="AX69" s="274" t="s">
        <v>10</v>
      </c>
      <c r="AY69" s="275"/>
      <c r="AZ69" s="274" t="s">
        <v>11</v>
      </c>
      <c r="BA69" s="275"/>
      <c r="BB69" s="274" t="s">
        <v>12</v>
      </c>
      <c r="BC69" s="275"/>
      <c r="BD69" s="276" t="s">
        <v>40</v>
      </c>
      <c r="BE69" s="277"/>
      <c r="BF69" s="278" t="s">
        <v>41</v>
      </c>
      <c r="BG69" s="279"/>
      <c r="BI69" s="280" t="s">
        <v>0</v>
      </c>
      <c r="BJ69" s="274" t="s">
        <v>1</v>
      </c>
      <c r="BK69" s="275"/>
      <c r="BL69" s="274" t="s">
        <v>2</v>
      </c>
      <c r="BM69" s="275"/>
      <c r="BN69" s="274" t="s">
        <v>3</v>
      </c>
      <c r="BO69" s="275"/>
      <c r="BP69" s="274" t="s">
        <v>4</v>
      </c>
      <c r="BQ69" s="275"/>
      <c r="BR69" s="274" t="s">
        <v>5</v>
      </c>
      <c r="BS69" s="275"/>
      <c r="BT69" s="274" t="s">
        <v>6</v>
      </c>
      <c r="BU69" s="275"/>
      <c r="BV69" s="274" t="s">
        <v>7</v>
      </c>
      <c r="BW69" s="275"/>
      <c r="BX69" s="274" t="s">
        <v>8</v>
      </c>
      <c r="BY69" s="275"/>
      <c r="BZ69" s="274" t="s">
        <v>9</v>
      </c>
      <c r="CA69" s="275"/>
      <c r="CB69" s="274" t="s">
        <v>10</v>
      </c>
      <c r="CC69" s="275"/>
      <c r="CD69" s="274" t="s">
        <v>11</v>
      </c>
      <c r="CE69" s="275"/>
      <c r="CF69" s="274" t="s">
        <v>12</v>
      </c>
      <c r="CG69" s="275"/>
      <c r="CH69" s="276" t="s">
        <v>40</v>
      </c>
      <c r="CI69" s="277"/>
      <c r="CJ69" s="274" t="s">
        <v>41</v>
      </c>
      <c r="CK69" s="275"/>
    </row>
    <row r="70" spans="1:89" ht="15" thickTop="1" thickBot="1" x14ac:dyDescent="0.3">
      <c r="A70" s="281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81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81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1383</v>
      </c>
      <c r="AG71" s="164">
        <f t="shared" ref="AG71:AV72" si="190">SUMIF($A$9:$A$32,$AE71,C$71:C$94)</f>
        <v>1100</v>
      </c>
      <c r="AH71" s="121">
        <f t="shared" si="190"/>
        <v>722</v>
      </c>
      <c r="AI71" s="159">
        <f t="shared" si="190"/>
        <v>618</v>
      </c>
      <c r="AJ71" s="120">
        <f t="shared" si="190"/>
        <v>1728</v>
      </c>
      <c r="AK71" s="122">
        <f t="shared" si="190"/>
        <v>1265</v>
      </c>
      <c r="AL71" s="121">
        <f t="shared" si="190"/>
        <v>2436</v>
      </c>
      <c r="AM71" s="159">
        <f t="shared" si="190"/>
        <v>2182</v>
      </c>
      <c r="AN71" s="120">
        <f t="shared" si="190"/>
        <v>164</v>
      </c>
      <c r="AO71" s="122">
        <f t="shared" si="190"/>
        <v>463</v>
      </c>
      <c r="AP71" s="121">
        <f t="shared" si="190"/>
        <v>962</v>
      </c>
      <c r="AQ71" s="120">
        <f t="shared" si="190"/>
        <v>1242</v>
      </c>
      <c r="AR71" s="158">
        <f t="shared" si="190"/>
        <v>2354</v>
      </c>
      <c r="AS71" s="160">
        <f t="shared" si="190"/>
        <v>2377</v>
      </c>
      <c r="AT71" s="120">
        <f t="shared" si="190"/>
        <v>1382</v>
      </c>
      <c r="AU71" s="122">
        <f t="shared" si="190"/>
        <v>1205</v>
      </c>
      <c r="AV71" s="121">
        <f t="shared" si="190"/>
        <v>1737</v>
      </c>
      <c r="AW71" s="159">
        <f t="shared" ref="AW71:BE72" si="191">SUMIF($A$9:$A$32,$AE71,S$71:S$94)</f>
        <v>1258</v>
      </c>
      <c r="AX71" s="120">
        <f t="shared" si="191"/>
        <v>323</v>
      </c>
      <c r="AY71" s="122">
        <f t="shared" si="191"/>
        <v>511</v>
      </c>
      <c r="AZ71" s="121">
        <f t="shared" si="191"/>
        <v>914</v>
      </c>
      <c r="BA71" s="159">
        <f t="shared" si="191"/>
        <v>1378</v>
      </c>
      <c r="BB71" s="120">
        <f t="shared" si="191"/>
        <v>1178</v>
      </c>
      <c r="BC71" s="122">
        <f t="shared" si="191"/>
        <v>968</v>
      </c>
      <c r="BD71" s="21">
        <f t="shared" si="191"/>
        <v>1890</v>
      </c>
      <c r="BE71" s="163">
        <f t="shared" si="191"/>
        <v>2383</v>
      </c>
      <c r="BF71" s="149">
        <f>AF71+AH71+AJ71+AL71+AN71+AP71+AR71+AT71+AV71+AX71+AZ71+BB71+BD71</f>
        <v>17173</v>
      </c>
      <c r="BG71" s="150">
        <f>AG71+AI71+AK71+AM71+AO71+AQ71+AS71+AU71+AW71+AY71+BA71+BC71+BE71</f>
        <v>16950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132</v>
      </c>
      <c r="C72" s="168">
        <v>0</v>
      </c>
      <c r="D72" s="169">
        <v>121</v>
      </c>
      <c r="E72" s="170">
        <v>2</v>
      </c>
      <c r="F72" s="167">
        <v>373</v>
      </c>
      <c r="G72" s="171">
        <v>5</v>
      </c>
      <c r="H72" s="169">
        <v>298</v>
      </c>
      <c r="I72" s="170">
        <v>17</v>
      </c>
      <c r="J72" s="167">
        <v>2</v>
      </c>
      <c r="K72" s="171">
        <v>21</v>
      </c>
      <c r="L72" s="169">
        <v>49</v>
      </c>
      <c r="M72" s="167">
        <v>22</v>
      </c>
      <c r="N72" s="172">
        <v>129</v>
      </c>
      <c r="O72" s="173">
        <v>113</v>
      </c>
      <c r="P72" s="167">
        <v>67</v>
      </c>
      <c r="Q72" s="171">
        <v>45</v>
      </c>
      <c r="R72" s="169">
        <v>29</v>
      </c>
      <c r="S72" s="170">
        <v>59</v>
      </c>
      <c r="T72" s="167">
        <v>2</v>
      </c>
      <c r="U72" s="171">
        <v>22</v>
      </c>
      <c r="V72" s="169">
        <v>8</v>
      </c>
      <c r="W72" s="170">
        <v>0</v>
      </c>
      <c r="X72" s="167">
        <v>2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1212</v>
      </c>
      <c r="AC72" s="152">
        <f t="shared" ref="AC72:AC94" si="194">SUM(C72,E72,G72,I72,K72,M72,O72,Q72,S72,U72,W72,Y72,AA72)</f>
        <v>306</v>
      </c>
      <c r="AE72" s="226" t="str">
        <f>$AE$10</f>
        <v>08:00 - 08:59</v>
      </c>
      <c r="AF72" s="120">
        <f>SUMIF($A$9:$A$32,$AE72,B$71:B$94)</f>
        <v>1373</v>
      </c>
      <c r="AG72" s="168">
        <f t="shared" si="190"/>
        <v>1177</v>
      </c>
      <c r="AH72" s="169">
        <f t="shared" si="190"/>
        <v>650</v>
      </c>
      <c r="AI72" s="170">
        <f t="shared" si="190"/>
        <v>563</v>
      </c>
      <c r="AJ72" s="167">
        <f t="shared" si="190"/>
        <v>1588</v>
      </c>
      <c r="AK72" s="171">
        <f t="shared" si="190"/>
        <v>1085</v>
      </c>
      <c r="AL72" s="169">
        <f t="shared" si="190"/>
        <v>2295</v>
      </c>
      <c r="AM72" s="170">
        <f t="shared" si="190"/>
        <v>2245</v>
      </c>
      <c r="AN72" s="167">
        <f t="shared" si="190"/>
        <v>133</v>
      </c>
      <c r="AO72" s="171">
        <f t="shared" si="190"/>
        <v>423</v>
      </c>
      <c r="AP72" s="169">
        <f t="shared" si="190"/>
        <v>768</v>
      </c>
      <c r="AQ72" s="167">
        <f t="shared" si="190"/>
        <v>1303</v>
      </c>
      <c r="AR72" s="172">
        <f t="shared" si="190"/>
        <v>2167</v>
      </c>
      <c r="AS72" s="173">
        <f t="shared" si="190"/>
        <v>2463</v>
      </c>
      <c r="AT72" s="167">
        <f t="shared" si="190"/>
        <v>1217</v>
      </c>
      <c r="AU72" s="171">
        <f t="shared" si="190"/>
        <v>1028</v>
      </c>
      <c r="AV72" s="169">
        <f t="shared" si="190"/>
        <v>1739</v>
      </c>
      <c r="AW72" s="170">
        <f t="shared" si="191"/>
        <v>1097</v>
      </c>
      <c r="AX72" s="167">
        <f t="shared" si="191"/>
        <v>258</v>
      </c>
      <c r="AY72" s="171">
        <f t="shared" si="191"/>
        <v>431</v>
      </c>
      <c r="AZ72" s="169">
        <f t="shared" si="191"/>
        <v>770</v>
      </c>
      <c r="BA72" s="170">
        <f t="shared" si="191"/>
        <v>1408</v>
      </c>
      <c r="BB72" s="167">
        <f t="shared" si="191"/>
        <v>1137</v>
      </c>
      <c r="BC72" s="171">
        <f t="shared" si="191"/>
        <v>807</v>
      </c>
      <c r="BD72" s="169">
        <f t="shared" si="191"/>
        <v>2083</v>
      </c>
      <c r="BE72" s="167">
        <f t="shared" si="191"/>
        <v>2316</v>
      </c>
      <c r="BF72" s="151">
        <f>SUM(AF72,AH72,AJ72,AL72,AN72,AP72,AR72,AT72,AV72,AX72,AZ72,BB72,BD72)</f>
        <v>16178</v>
      </c>
      <c r="BG72" s="152">
        <f>SUM(AG72,AI72,AK72,AM72,AO72,AQ72,AS72,AU72,AW72,AY72,BA72,BC72,BE72)</f>
        <v>16346</v>
      </c>
      <c r="BI72" s="131" t="s">
        <v>17</v>
      </c>
      <c r="BJ72" s="123">
        <f t="shared" ref="BJ72:CK72" si="195">B72/B95</f>
        <v>5.4147181885306423E-3</v>
      </c>
      <c r="BK72" s="124">
        <f t="shared" si="195"/>
        <v>0</v>
      </c>
      <c r="BL72" s="125">
        <f t="shared" si="195"/>
        <v>1.1760132179998056E-2</v>
      </c>
      <c r="BM72" s="126">
        <f t="shared" si="195"/>
        <v>1.7980760586172796E-4</v>
      </c>
      <c r="BN72" s="123">
        <f t="shared" si="195"/>
        <v>1.7524901334335652E-2</v>
      </c>
      <c r="BO72" s="124">
        <f t="shared" si="195"/>
        <v>2.0483408439164277E-4</v>
      </c>
      <c r="BP72" s="125">
        <f t="shared" si="195"/>
        <v>7.4205034985930923E-3</v>
      </c>
      <c r="BQ72" s="126">
        <f t="shared" si="195"/>
        <v>3.6599280931774633E-4</v>
      </c>
      <c r="BR72" s="123">
        <f t="shared" si="195"/>
        <v>4.2744176106005556E-4</v>
      </c>
      <c r="BS72" s="124">
        <f t="shared" si="195"/>
        <v>4.226202455222379E-3</v>
      </c>
      <c r="BT72" s="125">
        <f t="shared" si="195"/>
        <v>2.6134727185449891E-3</v>
      </c>
      <c r="BU72" s="123">
        <f t="shared" si="195"/>
        <v>1.2647312446105203E-3</v>
      </c>
      <c r="BV72" s="127">
        <f t="shared" si="195"/>
        <v>3.257740289913632E-3</v>
      </c>
      <c r="BW72" s="128">
        <f t="shared" si="195"/>
        <v>3.1492990719322205E-3</v>
      </c>
      <c r="BX72" s="123">
        <f t="shared" si="195"/>
        <v>3.1587383904577815E-3</v>
      </c>
      <c r="BY72" s="124">
        <f t="shared" si="195"/>
        <v>2.7105168052041924E-3</v>
      </c>
      <c r="BZ72" s="125">
        <f t="shared" si="195"/>
        <v>1.0620376474035011E-3</v>
      </c>
      <c r="CA72" s="126">
        <f t="shared" si="195"/>
        <v>2.6477583808284344E-3</v>
      </c>
      <c r="CB72" s="123">
        <f t="shared" si="195"/>
        <v>4.1399296211964395E-4</v>
      </c>
      <c r="CC72" s="124">
        <f t="shared" si="195"/>
        <v>5.0056882821387944E-3</v>
      </c>
      <c r="CD72" s="125">
        <f t="shared" si="195"/>
        <v>3.6353721712260292E-4</v>
      </c>
      <c r="CE72" s="126">
        <f t="shared" si="195"/>
        <v>0</v>
      </c>
      <c r="CF72" s="123">
        <f t="shared" si="195"/>
        <v>9.9636327404971847E-5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4.1583037414440844E-3</v>
      </c>
      <c r="CK72" s="130">
        <f t="shared" si="195"/>
        <v>1.0537988415100317E-3</v>
      </c>
    </row>
    <row r="73" spans="1:89" ht="13.5" thickBot="1" x14ac:dyDescent="0.25">
      <c r="A73" s="139" t="s">
        <v>18</v>
      </c>
      <c r="B73" s="174">
        <v>664</v>
      </c>
      <c r="C73" s="175">
        <v>232</v>
      </c>
      <c r="D73" s="176">
        <v>474</v>
      </c>
      <c r="E73" s="177">
        <v>157</v>
      </c>
      <c r="F73" s="174">
        <v>1475</v>
      </c>
      <c r="G73" s="178">
        <v>316</v>
      </c>
      <c r="H73" s="176">
        <v>1323</v>
      </c>
      <c r="I73" s="177">
        <v>642</v>
      </c>
      <c r="J73" s="174">
        <v>58</v>
      </c>
      <c r="K73" s="178">
        <v>200</v>
      </c>
      <c r="L73" s="176">
        <v>385</v>
      </c>
      <c r="M73" s="174">
        <v>496</v>
      </c>
      <c r="N73" s="179">
        <v>1278</v>
      </c>
      <c r="O73" s="180">
        <v>1258</v>
      </c>
      <c r="P73" s="174">
        <v>624</v>
      </c>
      <c r="Q73" s="178">
        <v>627</v>
      </c>
      <c r="R73" s="176">
        <v>743</v>
      </c>
      <c r="S73" s="177">
        <v>677</v>
      </c>
      <c r="T73" s="174">
        <v>96</v>
      </c>
      <c r="U73" s="178">
        <v>271</v>
      </c>
      <c r="V73" s="176">
        <v>373</v>
      </c>
      <c r="W73" s="177">
        <v>698</v>
      </c>
      <c r="X73" s="174">
        <v>676</v>
      </c>
      <c r="Y73" s="178">
        <v>441</v>
      </c>
      <c r="Z73" s="176">
        <v>1149</v>
      </c>
      <c r="AA73" s="174">
        <v>1082</v>
      </c>
      <c r="AB73" s="151">
        <f t="shared" si="193"/>
        <v>9318</v>
      </c>
      <c r="AC73" s="152">
        <f t="shared" si="194"/>
        <v>7097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2.7237673312002626E-2</v>
      </c>
      <c r="BK73" s="124">
        <f t="shared" si="196"/>
        <v>7.88874154170492E-3</v>
      </c>
      <c r="BL73" s="125">
        <f t="shared" si="196"/>
        <v>4.606861696957916E-2</v>
      </c>
      <c r="BM73" s="126">
        <f t="shared" si="196"/>
        <v>1.4114897060145645E-2</v>
      </c>
      <c r="BN73" s="123">
        <f t="shared" si="196"/>
        <v>6.9300883292614177E-2</v>
      </c>
      <c r="BO73" s="124">
        <f t="shared" si="196"/>
        <v>1.2945514133551822E-2</v>
      </c>
      <c r="BP73" s="125">
        <f t="shared" si="196"/>
        <v>3.2944047411539133E-2</v>
      </c>
      <c r="BQ73" s="126">
        <f t="shared" si="196"/>
        <v>1.3821610798940774E-2</v>
      </c>
      <c r="BR73" s="123">
        <f t="shared" si="196"/>
        <v>1.2395811070741612E-2</v>
      </c>
      <c r="BS73" s="124">
        <f t="shared" si="196"/>
        <v>4.0249547192594083E-2</v>
      </c>
      <c r="BT73" s="125">
        <f t="shared" si="196"/>
        <v>2.0534428502853485E-2</v>
      </c>
      <c r="BU73" s="123">
        <f t="shared" si="196"/>
        <v>2.851394078758264E-2</v>
      </c>
      <c r="BV73" s="127">
        <f t="shared" si="196"/>
        <v>3.2274357290772264E-2</v>
      </c>
      <c r="BW73" s="128">
        <f t="shared" si="196"/>
        <v>3.5060338340625961E-2</v>
      </c>
      <c r="BX73" s="123">
        <f t="shared" si="196"/>
        <v>2.9418697845457545E-2</v>
      </c>
      <c r="BY73" s="124">
        <f t="shared" si="196"/>
        <v>3.7766534152511744E-2</v>
      </c>
      <c r="BZ73" s="125">
        <f t="shared" si="196"/>
        <v>2.7210136966234526E-2</v>
      </c>
      <c r="CA73" s="126">
        <f t="shared" si="196"/>
        <v>3.0381905488488983E-2</v>
      </c>
      <c r="CB73" s="123">
        <f t="shared" si="196"/>
        <v>1.9871662181742911E-2</v>
      </c>
      <c r="CC73" s="124">
        <f t="shared" si="196"/>
        <v>6.1660978384527873E-2</v>
      </c>
      <c r="CD73" s="125">
        <f t="shared" si="196"/>
        <v>1.694992274834136E-2</v>
      </c>
      <c r="CE73" s="126">
        <f t="shared" si="196"/>
        <v>2.8436405116923327E-2</v>
      </c>
      <c r="CF73" s="123">
        <f t="shared" si="196"/>
        <v>3.3677078662880486E-2</v>
      </c>
      <c r="CG73" s="124">
        <f t="shared" si="196"/>
        <v>4.8530868273357543E-2</v>
      </c>
      <c r="CH73" s="125">
        <f t="shared" si="196"/>
        <v>3.1136523765649557E-2</v>
      </c>
      <c r="CI73" s="123">
        <f t="shared" si="196"/>
        <v>2.4686851171598714E-2</v>
      </c>
      <c r="CJ73" s="129">
        <f t="shared" si="196"/>
        <v>3.1969533220112194E-2</v>
      </c>
      <c r="CK73" s="130">
        <f t="shared" si="196"/>
        <v>2.4440556791492467E-2</v>
      </c>
    </row>
    <row r="74" spans="1:89" ht="14.25" thickTop="1" thickBot="1" x14ac:dyDescent="0.25">
      <c r="A74" s="131" t="s">
        <v>19</v>
      </c>
      <c r="B74" s="167">
        <v>1109</v>
      </c>
      <c r="C74" s="168">
        <v>975</v>
      </c>
      <c r="D74" s="169">
        <v>667</v>
      </c>
      <c r="E74" s="170">
        <v>460</v>
      </c>
      <c r="F74" s="167">
        <v>1775</v>
      </c>
      <c r="G74" s="171">
        <v>1026</v>
      </c>
      <c r="H74" s="169">
        <v>2138</v>
      </c>
      <c r="I74" s="170">
        <v>1720</v>
      </c>
      <c r="J74" s="167">
        <v>98</v>
      </c>
      <c r="K74" s="171">
        <v>381</v>
      </c>
      <c r="L74" s="169">
        <v>760</v>
      </c>
      <c r="M74" s="167">
        <v>883</v>
      </c>
      <c r="N74" s="172">
        <v>2244</v>
      </c>
      <c r="O74" s="173">
        <v>2129</v>
      </c>
      <c r="P74" s="167">
        <v>1247</v>
      </c>
      <c r="Q74" s="171">
        <v>1195</v>
      </c>
      <c r="R74" s="169">
        <v>1429</v>
      </c>
      <c r="S74" s="170">
        <v>1164</v>
      </c>
      <c r="T74" s="167">
        <v>205</v>
      </c>
      <c r="U74" s="171">
        <v>446</v>
      </c>
      <c r="V74" s="169">
        <v>864</v>
      </c>
      <c r="W74" s="170">
        <v>1237</v>
      </c>
      <c r="X74" s="167">
        <v>1122</v>
      </c>
      <c r="Y74" s="171">
        <v>683</v>
      </c>
      <c r="Z74" s="169">
        <v>1780</v>
      </c>
      <c r="AA74" s="167">
        <v>1669</v>
      </c>
      <c r="AB74" s="151">
        <f t="shared" si="193"/>
        <v>15438</v>
      </c>
      <c r="AC74" s="152">
        <f t="shared" si="194"/>
        <v>13968</v>
      </c>
      <c r="AE74" s="221" t="s">
        <v>13</v>
      </c>
      <c r="AF74" s="14">
        <f t="shared" ref="AF74:BG74" si="197">SUM(AF71:AF73)</f>
        <v>2756</v>
      </c>
      <c r="AG74" s="1">
        <f t="shared" si="197"/>
        <v>2277</v>
      </c>
      <c r="AH74" s="14">
        <f t="shared" si="197"/>
        <v>1372</v>
      </c>
      <c r="AI74" s="1">
        <f t="shared" si="197"/>
        <v>1181</v>
      </c>
      <c r="AJ74" s="14">
        <f t="shared" si="197"/>
        <v>3316</v>
      </c>
      <c r="AK74" s="1">
        <f t="shared" si="197"/>
        <v>2350</v>
      </c>
      <c r="AL74" s="14">
        <f t="shared" si="197"/>
        <v>4731</v>
      </c>
      <c r="AM74" s="1">
        <f t="shared" si="197"/>
        <v>4427</v>
      </c>
      <c r="AN74" s="14">
        <f t="shared" si="197"/>
        <v>297</v>
      </c>
      <c r="AO74" s="1">
        <f t="shared" si="197"/>
        <v>886</v>
      </c>
      <c r="AP74" s="14">
        <f t="shared" si="197"/>
        <v>1730</v>
      </c>
      <c r="AQ74" s="1">
        <f t="shared" si="197"/>
        <v>2545</v>
      </c>
      <c r="AR74" s="14">
        <f t="shared" si="197"/>
        <v>4521</v>
      </c>
      <c r="AS74" s="1">
        <f t="shared" si="197"/>
        <v>4840</v>
      </c>
      <c r="AT74" s="14">
        <f t="shared" si="197"/>
        <v>2599</v>
      </c>
      <c r="AU74" s="1">
        <f t="shared" si="197"/>
        <v>2233</v>
      </c>
      <c r="AV74" s="14">
        <f t="shared" si="197"/>
        <v>3476</v>
      </c>
      <c r="AW74" s="1">
        <f t="shared" si="197"/>
        <v>2355</v>
      </c>
      <c r="AX74" s="14">
        <f t="shared" si="197"/>
        <v>581</v>
      </c>
      <c r="AY74" s="1">
        <f t="shared" si="197"/>
        <v>942</v>
      </c>
      <c r="AZ74" s="14">
        <f t="shared" si="197"/>
        <v>1684</v>
      </c>
      <c r="BA74" s="1">
        <f t="shared" si="197"/>
        <v>2786</v>
      </c>
      <c r="BB74" s="14">
        <f t="shared" si="197"/>
        <v>2315</v>
      </c>
      <c r="BC74" s="1">
        <f t="shared" si="197"/>
        <v>1775</v>
      </c>
      <c r="BD74" s="14">
        <f t="shared" si="197"/>
        <v>3973</v>
      </c>
      <c r="BE74" s="1">
        <f t="shared" si="197"/>
        <v>4699</v>
      </c>
      <c r="BF74" s="153">
        <f t="shared" si="197"/>
        <v>33351</v>
      </c>
      <c r="BG74" s="154">
        <f t="shared" si="197"/>
        <v>33296</v>
      </c>
      <c r="BI74" s="131" t="s">
        <v>19</v>
      </c>
      <c r="BJ74" s="123">
        <f t="shared" ref="BJ74:CK74" si="198">B74/B95</f>
        <v>4.5491836902124869E-2</v>
      </c>
      <c r="BK74" s="124">
        <f t="shared" si="198"/>
        <v>3.3153116392940933E-2</v>
      </c>
      <c r="BL74" s="125">
        <f t="shared" si="198"/>
        <v>6.4826513752551274E-2</v>
      </c>
      <c r="BM74" s="126">
        <f t="shared" si="198"/>
        <v>4.1355749348197426E-2</v>
      </c>
      <c r="BN74" s="123">
        <f t="shared" si="198"/>
        <v>8.3395978199586537E-2</v>
      </c>
      <c r="BO74" s="124">
        <f t="shared" si="198"/>
        <v>4.2031954117165093E-2</v>
      </c>
      <c r="BP74" s="125">
        <f t="shared" si="198"/>
        <v>5.3238377449637692E-2</v>
      </c>
      <c r="BQ74" s="126">
        <f t="shared" si="198"/>
        <v>3.7029860707442575E-2</v>
      </c>
      <c r="BR74" s="123">
        <f t="shared" si="198"/>
        <v>2.0944646291942724E-2</v>
      </c>
      <c r="BS74" s="124">
        <f t="shared" si="198"/>
        <v>7.6675387401891726E-2</v>
      </c>
      <c r="BT74" s="125">
        <f t="shared" si="198"/>
        <v>4.0535495226412074E-2</v>
      </c>
      <c r="BU74" s="123">
        <f t="shared" si="198"/>
        <v>5.0761713135958605E-2</v>
      </c>
      <c r="BV74" s="127">
        <f t="shared" si="198"/>
        <v>5.6669528764078991E-2</v>
      </c>
      <c r="BW74" s="128">
        <f t="shared" si="198"/>
        <v>5.9335024107466348E-2</v>
      </c>
      <c r="BX74" s="123">
        <f t="shared" si="198"/>
        <v>5.8790250341803782E-2</v>
      </c>
      <c r="BY74" s="124">
        <f t="shared" si="198"/>
        <v>7.1979279604866886E-2</v>
      </c>
      <c r="BZ74" s="125">
        <f t="shared" si="198"/>
        <v>5.2332820625503554E-2</v>
      </c>
      <c r="CA74" s="126">
        <f t="shared" si="198"/>
        <v>5.2237131445496569E-2</v>
      </c>
      <c r="CB74" s="123">
        <f t="shared" si="198"/>
        <v>4.2434278617263503E-2</v>
      </c>
      <c r="CC74" s="124">
        <f t="shared" si="198"/>
        <v>0.10147895335608646</v>
      </c>
      <c r="CD74" s="125">
        <f t="shared" si="198"/>
        <v>3.9262019449241119E-2</v>
      </c>
      <c r="CE74" s="126">
        <f t="shared" si="198"/>
        <v>5.0395176403487327E-2</v>
      </c>
      <c r="CF74" s="123">
        <f t="shared" si="198"/>
        <v>5.589597967418921E-2</v>
      </c>
      <c r="CG74" s="124">
        <f t="shared" si="198"/>
        <v>7.5162319797512936E-2</v>
      </c>
      <c r="CH74" s="125">
        <f t="shared" si="198"/>
        <v>4.823586797463552E-2</v>
      </c>
      <c r="CI74" s="123">
        <f t="shared" si="198"/>
        <v>3.807981017134774E-2</v>
      </c>
      <c r="CJ74" s="129">
        <f t="shared" si="198"/>
        <v>5.2966908548196183E-2</v>
      </c>
      <c r="CK74" s="130">
        <f t="shared" si="198"/>
        <v>4.8102817706575568E-2</v>
      </c>
    </row>
    <row r="75" spans="1:89" ht="13.5" thickTop="1" x14ac:dyDescent="0.2">
      <c r="A75" s="139" t="s">
        <v>20</v>
      </c>
      <c r="B75" s="174">
        <v>1383</v>
      </c>
      <c r="C75" s="175">
        <v>1100</v>
      </c>
      <c r="D75" s="176">
        <v>722</v>
      </c>
      <c r="E75" s="177">
        <v>618</v>
      </c>
      <c r="F75" s="174">
        <v>1728</v>
      </c>
      <c r="G75" s="178">
        <v>1265</v>
      </c>
      <c r="H75" s="176">
        <v>2436</v>
      </c>
      <c r="I75" s="177">
        <v>2182</v>
      </c>
      <c r="J75" s="174">
        <v>164</v>
      </c>
      <c r="K75" s="178">
        <v>463</v>
      </c>
      <c r="L75" s="176">
        <v>962</v>
      </c>
      <c r="M75" s="174">
        <v>1242</v>
      </c>
      <c r="N75" s="179">
        <v>2354</v>
      </c>
      <c r="O75" s="180">
        <v>2377</v>
      </c>
      <c r="P75" s="174">
        <v>1382</v>
      </c>
      <c r="Q75" s="178">
        <v>1205</v>
      </c>
      <c r="R75" s="176">
        <v>1737</v>
      </c>
      <c r="S75" s="177">
        <v>1258</v>
      </c>
      <c r="T75" s="174">
        <v>323</v>
      </c>
      <c r="U75" s="178">
        <v>511</v>
      </c>
      <c r="V75" s="176">
        <v>914</v>
      </c>
      <c r="W75" s="177">
        <v>1378</v>
      </c>
      <c r="X75" s="174">
        <v>1178</v>
      </c>
      <c r="Y75" s="178">
        <v>968</v>
      </c>
      <c r="Z75" s="176">
        <v>1890</v>
      </c>
      <c r="AA75" s="174">
        <v>2383</v>
      </c>
      <c r="AB75" s="151">
        <f t="shared" si="193"/>
        <v>17173</v>
      </c>
      <c r="AC75" s="152">
        <f t="shared" si="194"/>
        <v>16950</v>
      </c>
      <c r="BI75" s="139" t="s">
        <v>20</v>
      </c>
      <c r="BJ75" s="123">
        <f t="shared" ref="BJ75:CK75" si="199">B75/B95</f>
        <v>5.6731479202559686E-2</v>
      </c>
      <c r="BK75" s="124">
        <f t="shared" si="199"/>
        <v>3.7403515930497469E-2</v>
      </c>
      <c r="BL75" s="125">
        <f t="shared" si="199"/>
        <v>7.0172028379823115E-2</v>
      </c>
      <c r="BM75" s="126">
        <f t="shared" si="199"/>
        <v>5.5560550211273936E-2</v>
      </c>
      <c r="BN75" s="123">
        <f t="shared" si="199"/>
        <v>8.118774666416087E-2</v>
      </c>
      <c r="BO75" s="124">
        <f t="shared" si="199"/>
        <v>5.1823023351085622E-2</v>
      </c>
      <c r="BP75" s="125">
        <f t="shared" si="199"/>
        <v>6.0658880948230784E-2</v>
      </c>
      <c r="BQ75" s="126">
        <f t="shared" si="199"/>
        <v>4.6976253525371915E-2</v>
      </c>
      <c r="BR75" s="123">
        <f t="shared" si="199"/>
        <v>3.5050224406924554E-2</v>
      </c>
      <c r="BS75" s="124">
        <f t="shared" si="199"/>
        <v>9.3177701750855296E-2</v>
      </c>
      <c r="BT75" s="125">
        <f t="shared" si="199"/>
        <v>5.1309403168168968E-2</v>
      </c>
      <c r="BU75" s="123">
        <f t="shared" si="199"/>
        <v>7.1399827536648461E-2</v>
      </c>
      <c r="BV75" s="127">
        <f t="shared" si="199"/>
        <v>5.9447446840749534E-2</v>
      </c>
      <c r="BW75" s="128">
        <f t="shared" si="199"/>
        <v>6.6246760123742365E-2</v>
      </c>
      <c r="BX75" s="123">
        <f t="shared" si="199"/>
        <v>6.515487247183066E-2</v>
      </c>
      <c r="BY75" s="124">
        <f t="shared" si="199"/>
        <v>7.2581616672690044E-2</v>
      </c>
      <c r="BZ75" s="125">
        <f t="shared" si="199"/>
        <v>6.361239288068557E-2</v>
      </c>
      <c r="CA75" s="126">
        <f t="shared" si="199"/>
        <v>5.6455593950545259E-2</v>
      </c>
      <c r="CB75" s="123">
        <f t="shared" si="199"/>
        <v>6.6859863382322499E-2</v>
      </c>
      <c r="CC75" s="124">
        <f t="shared" si="199"/>
        <v>0.11626848691695107</v>
      </c>
      <c r="CD75" s="125">
        <f t="shared" si="199"/>
        <v>4.1534127056257385E-2</v>
      </c>
      <c r="CE75" s="126">
        <f t="shared" si="199"/>
        <v>5.6139493196447489E-2</v>
      </c>
      <c r="CF75" s="123">
        <f t="shared" si="199"/>
        <v>5.8685796841528422E-2</v>
      </c>
      <c r="CG75" s="124">
        <f t="shared" si="199"/>
        <v>0.10652580609662154</v>
      </c>
      <c r="CH75" s="125">
        <f t="shared" si="199"/>
        <v>5.1216736220259067E-2</v>
      </c>
      <c r="CI75" s="123">
        <f t="shared" si="199"/>
        <v>5.4370394031349106E-2</v>
      </c>
      <c r="CJ75" s="129">
        <f t="shared" si="199"/>
        <v>5.8919595834834373E-2</v>
      </c>
      <c r="CK75" s="130">
        <f t="shared" si="199"/>
        <v>5.8372190730702739E-2</v>
      </c>
    </row>
    <row r="76" spans="1:89" ht="13.5" thickBot="1" x14ac:dyDescent="0.25">
      <c r="A76" s="131" t="s">
        <v>21</v>
      </c>
      <c r="B76" s="167">
        <v>1373</v>
      </c>
      <c r="C76" s="168">
        <v>1177</v>
      </c>
      <c r="D76" s="169">
        <v>650</v>
      </c>
      <c r="E76" s="170">
        <v>563</v>
      </c>
      <c r="F76" s="167">
        <v>1588</v>
      </c>
      <c r="G76" s="171">
        <v>1085</v>
      </c>
      <c r="H76" s="169">
        <v>2295</v>
      </c>
      <c r="I76" s="170">
        <v>2245</v>
      </c>
      <c r="J76" s="167">
        <v>133</v>
      </c>
      <c r="K76" s="171">
        <v>423</v>
      </c>
      <c r="L76" s="169">
        <v>768</v>
      </c>
      <c r="M76" s="167">
        <v>1303</v>
      </c>
      <c r="N76" s="172">
        <v>2167</v>
      </c>
      <c r="O76" s="173">
        <v>2463</v>
      </c>
      <c r="P76" s="167">
        <v>1217</v>
      </c>
      <c r="Q76" s="171">
        <v>1028</v>
      </c>
      <c r="R76" s="169">
        <v>1739</v>
      </c>
      <c r="S76" s="170">
        <v>1097</v>
      </c>
      <c r="T76" s="167">
        <v>258</v>
      </c>
      <c r="U76" s="171">
        <v>431</v>
      </c>
      <c r="V76" s="169">
        <v>770</v>
      </c>
      <c r="W76" s="170">
        <v>1408</v>
      </c>
      <c r="X76" s="167">
        <v>1137</v>
      </c>
      <c r="Y76" s="171">
        <v>807</v>
      </c>
      <c r="Z76" s="169">
        <v>2083</v>
      </c>
      <c r="AA76" s="167">
        <v>2316</v>
      </c>
      <c r="AB76" s="151">
        <f t="shared" si="193"/>
        <v>16178</v>
      </c>
      <c r="AC76" s="152">
        <f t="shared" si="194"/>
        <v>16346</v>
      </c>
      <c r="AE76" t="s">
        <v>85</v>
      </c>
      <c r="BI76" s="131" t="s">
        <v>21</v>
      </c>
      <c r="BJ76" s="123">
        <f t="shared" ref="BJ76:CK76" si="200">B76/B95</f>
        <v>5.6321273279186151E-2</v>
      </c>
      <c r="BK76" s="124">
        <f t="shared" si="200"/>
        <v>4.0021762045632292E-2</v>
      </c>
      <c r="BL76" s="125">
        <f t="shared" si="200"/>
        <v>6.3174263776849066E-2</v>
      </c>
      <c r="BM76" s="126">
        <f t="shared" si="200"/>
        <v>5.0615841050076417E-2</v>
      </c>
      <c r="BN76" s="123">
        <f t="shared" si="200"/>
        <v>7.4610035707573769E-2</v>
      </c>
      <c r="BO76" s="124">
        <f t="shared" si="200"/>
        <v>4.4448996312986482E-2</v>
      </c>
      <c r="BP76" s="125">
        <f t="shared" si="200"/>
        <v>5.7147837346547471E-2</v>
      </c>
      <c r="BQ76" s="126">
        <f t="shared" si="200"/>
        <v>4.8332579818725914E-2</v>
      </c>
      <c r="BR76" s="123">
        <f t="shared" si="200"/>
        <v>2.8424877110493695E-2</v>
      </c>
      <c r="BS76" s="124">
        <f t="shared" si="200"/>
        <v>8.5127792312336484E-2</v>
      </c>
      <c r="BT76" s="125">
        <f t="shared" si="200"/>
        <v>4.0962184649847994E-2</v>
      </c>
      <c r="BU76" s="123">
        <f t="shared" si="200"/>
        <v>7.4906582351250361E-2</v>
      </c>
      <c r="BV76" s="127">
        <f t="shared" si="200"/>
        <v>5.4724986110409615E-2</v>
      </c>
      <c r="BW76" s="128">
        <f t="shared" si="200"/>
        <v>6.8643571806805831E-2</v>
      </c>
      <c r="BX76" s="123">
        <f t="shared" si="200"/>
        <v>5.7375889868464473E-2</v>
      </c>
      <c r="BY76" s="124">
        <f t="shared" si="200"/>
        <v>6.1920250572220212E-2</v>
      </c>
      <c r="BZ76" s="125">
        <f t="shared" si="200"/>
        <v>6.3685636856368563E-2</v>
      </c>
      <c r="CA76" s="126">
        <f t="shared" si="200"/>
        <v>4.9230354979132071E-2</v>
      </c>
      <c r="CB76" s="123">
        <f t="shared" si="200"/>
        <v>5.3405092113434069E-2</v>
      </c>
      <c r="CC76" s="124">
        <f t="shared" si="200"/>
        <v>9.8065984072810017E-2</v>
      </c>
      <c r="CD76" s="125">
        <f t="shared" si="200"/>
        <v>3.4990457148050533E-2</v>
      </c>
      <c r="CE76" s="126">
        <f t="shared" si="200"/>
        <v>5.7361688258779436E-2</v>
      </c>
      <c r="CF76" s="123">
        <f t="shared" si="200"/>
        <v>5.6643252129726498E-2</v>
      </c>
      <c r="CG76" s="124">
        <f t="shared" si="200"/>
        <v>8.8808187520633866E-2</v>
      </c>
      <c r="CH76" s="125">
        <f t="shared" si="200"/>
        <v>5.6446805051216735E-2</v>
      </c>
      <c r="CI76" s="123">
        <f t="shared" si="200"/>
        <v>5.2841725797987633E-2</v>
      </c>
      <c r="CJ76" s="129">
        <f t="shared" si="200"/>
        <v>5.5505806872180194E-2</v>
      </c>
      <c r="CK76" s="130">
        <f t="shared" si="200"/>
        <v>5.629214334419274E-2</v>
      </c>
    </row>
    <row r="77" spans="1:89" ht="14.25" thickTop="1" thickBot="1" x14ac:dyDescent="0.25">
      <c r="A77" s="139" t="s">
        <v>22</v>
      </c>
      <c r="B77" s="174">
        <v>1347</v>
      </c>
      <c r="C77" s="175">
        <v>1277</v>
      </c>
      <c r="D77" s="176">
        <v>641</v>
      </c>
      <c r="E77" s="177">
        <v>552</v>
      </c>
      <c r="F77" s="174">
        <v>1515</v>
      </c>
      <c r="G77" s="178">
        <v>799</v>
      </c>
      <c r="H77" s="176">
        <v>2486</v>
      </c>
      <c r="I77" s="177">
        <v>2231</v>
      </c>
      <c r="J77" s="174">
        <v>155</v>
      </c>
      <c r="K77" s="178">
        <v>525</v>
      </c>
      <c r="L77" s="176">
        <v>704</v>
      </c>
      <c r="M77" s="174">
        <v>1307</v>
      </c>
      <c r="N77" s="179">
        <v>1883</v>
      </c>
      <c r="O77" s="180">
        <v>2532</v>
      </c>
      <c r="P77" s="174">
        <v>1196</v>
      </c>
      <c r="Q77" s="178">
        <v>794</v>
      </c>
      <c r="R77" s="176">
        <v>1781</v>
      </c>
      <c r="S77" s="177">
        <v>1072</v>
      </c>
      <c r="T77" s="174">
        <v>212</v>
      </c>
      <c r="U77" s="178">
        <v>265</v>
      </c>
      <c r="V77" s="176">
        <v>741</v>
      </c>
      <c r="W77" s="177">
        <v>1670</v>
      </c>
      <c r="X77" s="174">
        <v>959</v>
      </c>
      <c r="Y77" s="178">
        <v>485</v>
      </c>
      <c r="Z77" s="176">
        <v>1960</v>
      </c>
      <c r="AA77" s="174">
        <v>2108</v>
      </c>
      <c r="AB77" s="151">
        <f t="shared" si="193"/>
        <v>15580</v>
      </c>
      <c r="AC77" s="152">
        <f t="shared" si="194"/>
        <v>15617</v>
      </c>
      <c r="AE77" s="280" t="s">
        <v>0</v>
      </c>
      <c r="AF77" s="274" t="s">
        <v>1</v>
      </c>
      <c r="AG77" s="275"/>
      <c r="AH77" s="274" t="s">
        <v>2</v>
      </c>
      <c r="AI77" s="275"/>
      <c r="AJ77" s="274" t="s">
        <v>3</v>
      </c>
      <c r="AK77" s="275"/>
      <c r="AL77" s="274" t="s">
        <v>4</v>
      </c>
      <c r="AM77" s="275"/>
      <c r="AN77" s="274" t="s">
        <v>5</v>
      </c>
      <c r="AO77" s="275"/>
      <c r="AP77" s="274" t="s">
        <v>6</v>
      </c>
      <c r="AQ77" s="275"/>
      <c r="AR77" s="274" t="s">
        <v>7</v>
      </c>
      <c r="AS77" s="275"/>
      <c r="AT77" s="274" t="s">
        <v>8</v>
      </c>
      <c r="AU77" s="275"/>
      <c r="AV77" s="274" t="s">
        <v>9</v>
      </c>
      <c r="AW77" s="275"/>
      <c r="AX77" s="274" t="s">
        <v>10</v>
      </c>
      <c r="AY77" s="275"/>
      <c r="AZ77" s="274" t="s">
        <v>11</v>
      </c>
      <c r="BA77" s="275"/>
      <c r="BB77" s="274" t="s">
        <v>12</v>
      </c>
      <c r="BC77" s="275"/>
      <c r="BD77" s="276" t="s">
        <v>40</v>
      </c>
      <c r="BE77" s="277"/>
      <c r="BF77" s="278" t="s">
        <v>41</v>
      </c>
      <c r="BG77" s="279"/>
      <c r="BI77" s="139" t="s">
        <v>22</v>
      </c>
      <c r="BJ77" s="123">
        <f t="shared" ref="BJ77:CK77" si="201">B77/B95</f>
        <v>5.5254737878414964E-2</v>
      </c>
      <c r="BK77" s="124">
        <f t="shared" si="201"/>
        <v>4.3422081675677515E-2</v>
      </c>
      <c r="BL77" s="125">
        <f t="shared" si="201"/>
        <v>6.2299543201477306E-2</v>
      </c>
      <c r="BM77" s="126">
        <f t="shared" si="201"/>
        <v>4.9626899217836917E-2</v>
      </c>
      <c r="BN77" s="123">
        <f t="shared" si="201"/>
        <v>7.1180229280210491E-2</v>
      </c>
      <c r="BO77" s="124">
        <f t="shared" si="201"/>
        <v>3.2732486685784518E-2</v>
      </c>
      <c r="BP77" s="125">
        <f t="shared" si="201"/>
        <v>6.1903931870813514E-2</v>
      </c>
      <c r="BQ77" s="126">
        <f t="shared" si="201"/>
        <v>4.8031173975758359E-2</v>
      </c>
      <c r="BR77" s="123">
        <f t="shared" si="201"/>
        <v>3.3126736482154306E-2</v>
      </c>
      <c r="BS77" s="124">
        <f t="shared" si="201"/>
        <v>0.10565506138055947</v>
      </c>
      <c r="BT77" s="125">
        <f t="shared" si="201"/>
        <v>3.7548669262360661E-2</v>
      </c>
      <c r="BU77" s="123">
        <f t="shared" si="201"/>
        <v>7.5136533486634086E-2</v>
      </c>
      <c r="BV77" s="127">
        <f t="shared" si="201"/>
        <v>4.7552906712460229E-2</v>
      </c>
      <c r="BW77" s="128">
        <f t="shared" si="201"/>
        <v>7.0566595133914889E-2</v>
      </c>
      <c r="BX77" s="123">
        <f t="shared" si="201"/>
        <v>5.6385837537126962E-2</v>
      </c>
      <c r="BY77" s="124">
        <f t="shared" si="201"/>
        <v>4.7825563185158418E-2</v>
      </c>
      <c r="BZ77" s="125">
        <f t="shared" si="201"/>
        <v>6.5223760345711562E-2</v>
      </c>
      <c r="CA77" s="126">
        <f t="shared" si="201"/>
        <v>4.810842346183189E-2</v>
      </c>
      <c r="CB77" s="123">
        <f t="shared" si="201"/>
        <v>4.3883253984682263E-2</v>
      </c>
      <c r="CC77" s="124">
        <f t="shared" si="201"/>
        <v>6.0295790671217292E-2</v>
      </c>
      <c r="CD77" s="125">
        <f t="shared" si="201"/>
        <v>3.3672634735981095E-2</v>
      </c>
      <c r="CE77" s="126">
        <f t="shared" si="201"/>
        <v>6.8035525136478453E-2</v>
      </c>
      <c r="CF77" s="123">
        <f t="shared" si="201"/>
        <v>4.7775618990684006E-2</v>
      </c>
      <c r="CG77" s="124">
        <f t="shared" si="201"/>
        <v>5.3372950368658523E-2</v>
      </c>
      <c r="CH77" s="125">
        <f t="shared" si="201"/>
        <v>5.3113652376564957E-2</v>
      </c>
      <c r="CI77" s="123">
        <f t="shared" si="201"/>
        <v>4.8096009491432612E-2</v>
      </c>
      <c r="CJ77" s="129">
        <f t="shared" si="201"/>
        <v>5.3454102550906629E-2</v>
      </c>
      <c r="CK77" s="130">
        <f t="shared" si="201"/>
        <v>5.3781622574712959E-2</v>
      </c>
    </row>
    <row r="78" spans="1:89" ht="15" thickTop="1" thickBot="1" x14ac:dyDescent="0.3">
      <c r="A78" s="131" t="s">
        <v>23</v>
      </c>
      <c r="B78" s="167">
        <v>1473</v>
      </c>
      <c r="C78" s="168">
        <v>1517</v>
      </c>
      <c r="D78" s="169">
        <v>606</v>
      </c>
      <c r="E78" s="170">
        <v>482</v>
      </c>
      <c r="F78" s="167">
        <v>1384</v>
      </c>
      <c r="G78" s="171">
        <v>749</v>
      </c>
      <c r="H78" s="169">
        <v>2195</v>
      </c>
      <c r="I78" s="170">
        <v>2304</v>
      </c>
      <c r="J78" s="167">
        <v>142</v>
      </c>
      <c r="K78" s="171">
        <v>399</v>
      </c>
      <c r="L78" s="169">
        <v>552</v>
      </c>
      <c r="M78" s="167">
        <v>1304</v>
      </c>
      <c r="N78" s="172">
        <v>1651</v>
      </c>
      <c r="O78" s="173">
        <v>2115</v>
      </c>
      <c r="P78" s="167">
        <v>1183</v>
      </c>
      <c r="Q78" s="171">
        <v>647</v>
      </c>
      <c r="R78" s="169">
        <v>1507</v>
      </c>
      <c r="S78" s="170">
        <v>935</v>
      </c>
      <c r="T78" s="167">
        <v>217</v>
      </c>
      <c r="U78" s="171">
        <v>242</v>
      </c>
      <c r="V78" s="169">
        <v>652</v>
      </c>
      <c r="W78" s="170">
        <v>1523</v>
      </c>
      <c r="X78" s="167">
        <v>1013</v>
      </c>
      <c r="Y78" s="171">
        <v>430</v>
      </c>
      <c r="Z78" s="169">
        <v>2067</v>
      </c>
      <c r="AA78" s="167">
        <v>2367</v>
      </c>
      <c r="AB78" s="151">
        <f t="shared" si="193"/>
        <v>14642</v>
      </c>
      <c r="AC78" s="152">
        <f t="shared" si="194"/>
        <v>15014</v>
      </c>
      <c r="AE78" s="281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6.0423332512921486E-2</v>
      </c>
      <c r="BK78" s="124">
        <f t="shared" si="202"/>
        <v>5.1582848787786052E-2</v>
      </c>
      <c r="BL78" s="125">
        <f t="shared" si="202"/>
        <v>5.8897852075031586E-2</v>
      </c>
      <c r="BM78" s="126">
        <f t="shared" si="202"/>
        <v>4.333363301267644E-2</v>
      </c>
      <c r="BN78" s="123">
        <f t="shared" si="202"/>
        <v>6.5025371170832555E-2</v>
      </c>
      <c r="BO78" s="124">
        <f t="shared" si="202"/>
        <v>3.0684145841868085E-2</v>
      </c>
      <c r="BP78" s="125">
        <f t="shared" si="202"/>
        <v>5.4657735501382004E-2</v>
      </c>
      <c r="BQ78" s="126">
        <f t="shared" si="202"/>
        <v>4.9602790156946325E-2</v>
      </c>
      <c r="BR78" s="123">
        <f t="shared" si="202"/>
        <v>3.0348365035263947E-2</v>
      </c>
      <c r="BS78" s="124">
        <f t="shared" si="202"/>
        <v>8.0297846649225194E-2</v>
      </c>
      <c r="BT78" s="125">
        <f t="shared" si="202"/>
        <v>2.9441570217078245E-2</v>
      </c>
      <c r="BU78" s="123">
        <f t="shared" si="202"/>
        <v>7.4964070135096289E-2</v>
      </c>
      <c r="BV78" s="127">
        <f t="shared" si="202"/>
        <v>4.1694024950755089E-2</v>
      </c>
      <c r="BW78" s="128">
        <f t="shared" si="202"/>
        <v>5.8944845461386251E-2</v>
      </c>
      <c r="BX78" s="123">
        <f t="shared" si="202"/>
        <v>5.5772947998679934E-2</v>
      </c>
      <c r="BY78" s="124">
        <f t="shared" si="202"/>
        <v>3.8971208288158053E-2</v>
      </c>
      <c r="BZ78" s="125">
        <f t="shared" si="202"/>
        <v>5.5189335677140558E-2</v>
      </c>
      <c r="CA78" s="126">
        <f t="shared" si="202"/>
        <v>4.1960238747026882E-2</v>
      </c>
      <c r="CB78" s="123">
        <f t="shared" si="202"/>
        <v>4.4918236389981367E-2</v>
      </c>
      <c r="CC78" s="124">
        <f t="shared" si="202"/>
        <v>5.5062571103526733E-2</v>
      </c>
      <c r="CD78" s="125">
        <f t="shared" si="202"/>
        <v>2.9628283195492138E-2</v>
      </c>
      <c r="CE78" s="126">
        <f t="shared" si="202"/>
        <v>6.2046769331051903E-2</v>
      </c>
      <c r="CF78" s="123">
        <f t="shared" si="202"/>
        <v>5.0465799830618246E-2</v>
      </c>
      <c r="CG78" s="124">
        <f t="shared" si="202"/>
        <v>4.7320347749532296E-2</v>
      </c>
      <c r="CH78" s="125">
        <f t="shared" si="202"/>
        <v>5.6013224215489675E-2</v>
      </c>
      <c r="CI78" s="123">
        <f t="shared" si="202"/>
        <v>5.4005338930844873E-2</v>
      </c>
      <c r="CJ78" s="129">
        <f t="shared" si="202"/>
        <v>5.0235877378072842E-2</v>
      </c>
      <c r="CK78" s="130">
        <f t="shared" si="202"/>
        <v>5.170501897526672E-2</v>
      </c>
    </row>
    <row r="79" spans="1:89" ht="13.5" thickTop="1" x14ac:dyDescent="0.2">
      <c r="A79" s="139" t="s">
        <v>24</v>
      </c>
      <c r="B79" s="181">
        <v>1468</v>
      </c>
      <c r="C79" s="175">
        <v>1702</v>
      </c>
      <c r="D79" s="176">
        <v>617</v>
      </c>
      <c r="E79" s="177">
        <v>518</v>
      </c>
      <c r="F79" s="174">
        <v>1323</v>
      </c>
      <c r="G79" s="178">
        <v>690</v>
      </c>
      <c r="H79" s="176">
        <v>2253</v>
      </c>
      <c r="I79" s="177">
        <v>2302</v>
      </c>
      <c r="J79" s="174">
        <v>151</v>
      </c>
      <c r="K79" s="178">
        <v>331</v>
      </c>
      <c r="L79" s="176">
        <v>564</v>
      </c>
      <c r="M79" s="174">
        <v>1356</v>
      </c>
      <c r="N79" s="179">
        <v>1790</v>
      </c>
      <c r="O79" s="182">
        <v>2234</v>
      </c>
      <c r="P79" s="174">
        <v>1178</v>
      </c>
      <c r="Q79" s="178">
        <v>672</v>
      </c>
      <c r="R79" s="176">
        <v>1894</v>
      </c>
      <c r="S79" s="177">
        <v>984</v>
      </c>
      <c r="T79" s="174">
        <v>237</v>
      </c>
      <c r="U79" s="178">
        <v>198</v>
      </c>
      <c r="V79" s="176">
        <v>802</v>
      </c>
      <c r="W79" s="183">
        <v>1577</v>
      </c>
      <c r="X79" s="174">
        <v>969</v>
      </c>
      <c r="Y79" s="178">
        <v>416</v>
      </c>
      <c r="Z79" s="176">
        <v>2258</v>
      </c>
      <c r="AA79" s="174">
        <v>1907</v>
      </c>
      <c r="AB79" s="151">
        <f t="shared" si="193"/>
        <v>15504</v>
      </c>
      <c r="AC79" s="152">
        <f t="shared" si="194"/>
        <v>14887</v>
      </c>
      <c r="AE79" s="224" t="str">
        <f>$AE$17</f>
        <v>17:00 - 17:59</v>
      </c>
      <c r="AF79" s="120">
        <f t="shared" ref="AF79:AU80" si="203">SUMIF($A$9:$A$32,$AE79,B$71:B$94)</f>
        <v>1954</v>
      </c>
      <c r="AG79" s="164">
        <f t="shared" si="203"/>
        <v>3130</v>
      </c>
      <c r="AH79" s="121">
        <f t="shared" si="203"/>
        <v>758</v>
      </c>
      <c r="AI79" s="159">
        <f t="shared" si="203"/>
        <v>1040</v>
      </c>
      <c r="AJ79" s="120">
        <f t="shared" si="203"/>
        <v>1207</v>
      </c>
      <c r="AK79" s="122">
        <f t="shared" si="203"/>
        <v>2742</v>
      </c>
      <c r="AL79" s="121">
        <f t="shared" si="203"/>
        <v>2634</v>
      </c>
      <c r="AM79" s="159">
        <f t="shared" si="203"/>
        <v>4377</v>
      </c>
      <c r="AN79" s="120">
        <f t="shared" si="203"/>
        <v>595</v>
      </c>
      <c r="AO79" s="122">
        <f t="shared" si="203"/>
        <v>267</v>
      </c>
      <c r="AP79" s="121">
        <f t="shared" si="203"/>
        <v>2146</v>
      </c>
      <c r="AQ79" s="120">
        <f t="shared" si="203"/>
        <v>1065</v>
      </c>
      <c r="AR79" s="158">
        <f t="shared" si="203"/>
        <v>3501</v>
      </c>
      <c r="AS79" s="160">
        <f t="shared" si="203"/>
        <v>2469</v>
      </c>
      <c r="AT79" s="120">
        <f t="shared" si="203"/>
        <v>1848</v>
      </c>
      <c r="AU79" s="122">
        <f t="shared" si="203"/>
        <v>1257</v>
      </c>
      <c r="AV79" s="121">
        <f t="shared" ref="AP79:BE80" si="204">SUMIF($A$9:$A$32,$AE79,R$71:R$94)</f>
        <v>2320</v>
      </c>
      <c r="AW79" s="159">
        <f t="shared" si="204"/>
        <v>1991</v>
      </c>
      <c r="AX79" s="120">
        <f t="shared" si="204"/>
        <v>504</v>
      </c>
      <c r="AY79" s="122">
        <f t="shared" si="204"/>
        <v>254</v>
      </c>
      <c r="AZ79" s="121">
        <f t="shared" si="204"/>
        <v>1981</v>
      </c>
      <c r="BA79" s="159">
        <f t="shared" si="204"/>
        <v>1759</v>
      </c>
      <c r="BB79" s="120">
        <f t="shared" si="204"/>
        <v>1896</v>
      </c>
      <c r="BC79" s="122">
        <f t="shared" si="204"/>
        <v>606</v>
      </c>
      <c r="BD79" s="21">
        <f t="shared" si="204"/>
        <v>2880</v>
      </c>
      <c r="BE79" s="163">
        <f t="shared" si="204"/>
        <v>3842</v>
      </c>
      <c r="BF79" s="149">
        <f>AF79+AH79+AJ79+AL79+AN79+AP79+AR79+AT79+AV79+AX79+AZ79+BB79+BD79</f>
        <v>24224</v>
      </c>
      <c r="BG79" s="150">
        <f>AG79+AI79+AK79+AM79+AO79+AQ79+AS79+AU79+AW79+AY79+BA79+BC79+BE79</f>
        <v>24799</v>
      </c>
      <c r="BI79" s="139" t="s">
        <v>24</v>
      </c>
      <c r="BJ79" s="123">
        <f t="shared" ref="BJ79:CK79" si="205">B79/B95</f>
        <v>6.0218229551234723E-2</v>
      </c>
      <c r="BK79" s="124">
        <f t="shared" si="205"/>
        <v>5.7873440103369714E-2</v>
      </c>
      <c r="BL79" s="125">
        <f t="shared" si="205"/>
        <v>5.9966955000485954E-2</v>
      </c>
      <c r="BM79" s="126">
        <f t="shared" si="205"/>
        <v>4.6570169918187541E-2</v>
      </c>
      <c r="BN79" s="123">
        <f t="shared" si="205"/>
        <v>6.2159368539748169E-2</v>
      </c>
      <c r="BO79" s="124">
        <f t="shared" si="205"/>
        <v>2.8267103646046701E-2</v>
      </c>
      <c r="BP79" s="125">
        <f t="shared" si="205"/>
        <v>5.6101994571577975E-2</v>
      </c>
      <c r="BQ79" s="126">
        <f t="shared" si="205"/>
        <v>4.9559732179379534E-2</v>
      </c>
      <c r="BR79" s="123">
        <f t="shared" si="205"/>
        <v>3.2271852960034195E-2</v>
      </c>
      <c r="BS79" s="124">
        <f t="shared" si="205"/>
        <v>6.6613000603743214E-2</v>
      </c>
      <c r="BT79" s="125">
        <f t="shared" si="205"/>
        <v>3.008160435223212E-2</v>
      </c>
      <c r="BU79" s="123">
        <f t="shared" si="205"/>
        <v>7.79534348950848E-2</v>
      </c>
      <c r="BV79" s="127">
        <f t="shared" si="205"/>
        <v>4.5204303247638772E-2</v>
      </c>
      <c r="BW79" s="128">
        <f t="shared" si="205"/>
        <v>6.2261363953067084E-2</v>
      </c>
      <c r="BX79" s="123">
        <f t="shared" si="205"/>
        <v>5.5537221253123381E-2</v>
      </c>
      <c r="BY79" s="124">
        <f t="shared" si="205"/>
        <v>4.0477050957715935E-2</v>
      </c>
      <c r="BZ79" s="125">
        <f t="shared" si="205"/>
        <v>6.9362044971801068E-2</v>
      </c>
      <c r="CA79" s="126">
        <f t="shared" si="205"/>
        <v>4.4159224520935243E-2</v>
      </c>
      <c r="CB79" s="123">
        <f t="shared" si="205"/>
        <v>4.9058166011177809E-2</v>
      </c>
      <c r="CC79" s="124">
        <f t="shared" si="205"/>
        <v>4.5051194539249148E-2</v>
      </c>
      <c r="CD79" s="125">
        <f t="shared" si="205"/>
        <v>3.6444606016540947E-2</v>
      </c>
      <c r="CE79" s="126">
        <f t="shared" si="205"/>
        <v>6.4246720443249403E-2</v>
      </c>
      <c r="CF79" s="123">
        <f t="shared" si="205"/>
        <v>4.8273800627708863E-2</v>
      </c>
      <c r="CG79" s="124">
        <f t="shared" si="205"/>
        <v>4.5779685264663805E-2</v>
      </c>
      <c r="CH79" s="125">
        <f t="shared" si="205"/>
        <v>6.1189095441981464E-2</v>
      </c>
      <c r="CI79" s="123">
        <f t="shared" si="205"/>
        <v>4.3510004791348193E-2</v>
      </c>
      <c r="CJ79" s="129">
        <f t="shared" si="205"/>
        <v>5.3193350831146104E-2</v>
      </c>
      <c r="CK79" s="130">
        <f t="shared" si="205"/>
        <v>5.1267658018169418E-2</v>
      </c>
    </row>
    <row r="80" spans="1:89" x14ac:dyDescent="0.2">
      <c r="A80" s="131" t="s">
        <v>25</v>
      </c>
      <c r="B80" s="184">
        <v>1539</v>
      </c>
      <c r="C80" s="168">
        <v>1623</v>
      </c>
      <c r="D80" s="169">
        <v>689</v>
      </c>
      <c r="E80" s="170">
        <v>496</v>
      </c>
      <c r="F80" s="167">
        <v>1359</v>
      </c>
      <c r="G80" s="171">
        <v>911</v>
      </c>
      <c r="H80" s="169">
        <v>2583</v>
      </c>
      <c r="I80" s="170">
        <v>2555</v>
      </c>
      <c r="J80" s="167">
        <v>231</v>
      </c>
      <c r="K80" s="168">
        <v>284</v>
      </c>
      <c r="L80" s="169">
        <v>783</v>
      </c>
      <c r="M80" s="167">
        <v>1448</v>
      </c>
      <c r="N80" s="172">
        <v>1985</v>
      </c>
      <c r="O80" s="185">
        <v>2207</v>
      </c>
      <c r="P80" s="167">
        <v>1339</v>
      </c>
      <c r="Q80" s="168">
        <v>732</v>
      </c>
      <c r="R80" s="169">
        <v>1871</v>
      </c>
      <c r="S80" s="170">
        <v>1043</v>
      </c>
      <c r="T80" s="176">
        <v>248</v>
      </c>
      <c r="U80" s="167">
        <v>231</v>
      </c>
      <c r="V80" s="169">
        <v>930</v>
      </c>
      <c r="W80" s="186">
        <v>1856</v>
      </c>
      <c r="X80" s="167">
        <v>1179</v>
      </c>
      <c r="Y80" s="171">
        <v>374</v>
      </c>
      <c r="Z80" s="169">
        <v>2278</v>
      </c>
      <c r="AA80" s="167">
        <v>2505</v>
      </c>
      <c r="AB80" s="151">
        <f t="shared" si="193"/>
        <v>17014</v>
      </c>
      <c r="AC80" s="152">
        <f t="shared" si="194"/>
        <v>16265</v>
      </c>
      <c r="AE80" s="226" t="str">
        <f>$AE$18</f>
        <v>18:00 - 18:59</v>
      </c>
      <c r="AF80" s="120">
        <f t="shared" si="203"/>
        <v>1872</v>
      </c>
      <c r="AG80" s="168">
        <f t="shared" si="203"/>
        <v>2480</v>
      </c>
      <c r="AH80" s="169">
        <f t="shared" si="203"/>
        <v>596</v>
      </c>
      <c r="AI80" s="170">
        <f t="shared" si="203"/>
        <v>989</v>
      </c>
      <c r="AJ80" s="167">
        <f t="shared" si="203"/>
        <v>989</v>
      </c>
      <c r="AK80" s="171">
        <f t="shared" si="203"/>
        <v>2686</v>
      </c>
      <c r="AL80" s="169">
        <f t="shared" si="203"/>
        <v>2739</v>
      </c>
      <c r="AM80" s="170">
        <f t="shared" si="203"/>
        <v>4020</v>
      </c>
      <c r="AN80" s="167">
        <f t="shared" si="203"/>
        <v>455</v>
      </c>
      <c r="AO80" s="171">
        <f t="shared" si="203"/>
        <v>214</v>
      </c>
      <c r="AP80" s="169">
        <f t="shared" si="204"/>
        <v>1999</v>
      </c>
      <c r="AQ80" s="167">
        <f t="shared" si="204"/>
        <v>828</v>
      </c>
      <c r="AR80" s="172">
        <f t="shared" si="204"/>
        <v>3111</v>
      </c>
      <c r="AS80" s="173">
        <f t="shared" si="204"/>
        <v>2115</v>
      </c>
      <c r="AT80" s="167">
        <f t="shared" si="204"/>
        <v>1408</v>
      </c>
      <c r="AU80" s="171">
        <f t="shared" si="204"/>
        <v>1176</v>
      </c>
      <c r="AV80" s="169">
        <f t="shared" si="204"/>
        <v>1629</v>
      </c>
      <c r="AW80" s="170">
        <f t="shared" si="204"/>
        <v>2009</v>
      </c>
      <c r="AX80" s="167">
        <f t="shared" si="204"/>
        <v>364</v>
      </c>
      <c r="AY80" s="171">
        <f t="shared" si="204"/>
        <v>221</v>
      </c>
      <c r="AZ80" s="169">
        <f t="shared" si="204"/>
        <v>1921</v>
      </c>
      <c r="BA80" s="170">
        <f t="shared" si="204"/>
        <v>1654</v>
      </c>
      <c r="BB80" s="167">
        <f t="shared" si="204"/>
        <v>1745</v>
      </c>
      <c r="BC80" s="171">
        <f t="shared" si="204"/>
        <v>602</v>
      </c>
      <c r="BD80" s="169">
        <f t="shared" si="204"/>
        <v>2836</v>
      </c>
      <c r="BE80" s="167">
        <f t="shared" si="204"/>
        <v>3978</v>
      </c>
      <c r="BF80" s="151">
        <f>SUM(AF80,AH80,AJ80,AL80,AN80,AP80,AR80,AT80,AV80,AX80,AZ80,BB80,BD80)</f>
        <v>21664</v>
      </c>
      <c r="BG80" s="152">
        <f>SUM(AG80,AI80,AK80,AM80,AO80,AQ80,AS80,AU80,AW80,AY80,BA80,BC80,BE80)</f>
        <v>22972</v>
      </c>
      <c r="BI80" s="131" t="s">
        <v>25</v>
      </c>
      <c r="BJ80" s="123">
        <f t="shared" ref="BJ80:CK80" si="206">B80/B95</f>
        <v>6.3130691607186804E-2</v>
      </c>
      <c r="BK80" s="124">
        <f t="shared" si="206"/>
        <v>5.5187187595633992E-2</v>
      </c>
      <c r="BL80" s="125">
        <f t="shared" si="206"/>
        <v>6.696471960346001E-2</v>
      </c>
      <c r="BM80" s="126">
        <f t="shared" si="206"/>
        <v>4.4592286253708535E-2</v>
      </c>
      <c r="BN80" s="123">
        <f t="shared" si="206"/>
        <v>6.3850779928584858E-2</v>
      </c>
      <c r="BO80" s="124">
        <f t="shared" si="206"/>
        <v>3.7320770176157314E-2</v>
      </c>
      <c r="BP80" s="125">
        <f t="shared" si="206"/>
        <v>6.4319330660624022E-2</v>
      </c>
      <c r="BQ80" s="126">
        <f t="shared" si="206"/>
        <v>5.5006566341578939E-2</v>
      </c>
      <c r="BR80" s="123">
        <f t="shared" si="206"/>
        <v>4.9369523402436416E-2</v>
      </c>
      <c r="BS80" s="124">
        <f t="shared" si="206"/>
        <v>5.7154357013483599E-2</v>
      </c>
      <c r="BT80" s="125">
        <f t="shared" si="206"/>
        <v>4.1762227318790333E-2</v>
      </c>
      <c r="BU80" s="123">
        <f t="shared" si="206"/>
        <v>8.3242311008910608E-2</v>
      </c>
      <c r="BV80" s="127">
        <f t="shared" si="206"/>
        <v>5.0128794383554727E-2</v>
      </c>
      <c r="BW80" s="128">
        <f t="shared" si="206"/>
        <v>6.1508876564198324E-2</v>
      </c>
      <c r="BX80" s="123">
        <f t="shared" si="206"/>
        <v>6.3127622460044316E-2</v>
      </c>
      <c r="BY80" s="124">
        <f t="shared" si="206"/>
        <v>4.4091073364654863E-2</v>
      </c>
      <c r="BZ80" s="125">
        <f t="shared" si="206"/>
        <v>6.8519739251446568E-2</v>
      </c>
      <c r="CA80" s="126">
        <f t="shared" si="206"/>
        <v>4.6806982901763675E-2</v>
      </c>
      <c r="CB80" s="123">
        <f t="shared" si="206"/>
        <v>5.1335127302835855E-2</v>
      </c>
      <c r="CC80" s="124">
        <f t="shared" si="206"/>
        <v>5.2559726962457337E-2</v>
      </c>
      <c r="CD80" s="125">
        <f t="shared" si="206"/>
        <v>4.2261201490502588E-2</v>
      </c>
      <c r="CE80" s="126">
        <f t="shared" si="206"/>
        <v>7.5613134522936526E-2</v>
      </c>
      <c r="CF80" s="123">
        <f t="shared" si="206"/>
        <v>5.8735615005230904E-2</v>
      </c>
      <c r="CG80" s="124">
        <f t="shared" si="206"/>
        <v>4.1157697810058326E-2</v>
      </c>
      <c r="CH80" s="125">
        <f t="shared" si="206"/>
        <v>6.1731071486640289E-2</v>
      </c>
      <c r="CI80" s="123">
        <f t="shared" si="206"/>
        <v>5.7153939172693881E-2</v>
      </c>
      <c r="CJ80" s="129">
        <f t="shared" si="206"/>
        <v>5.8374075789545912E-2</v>
      </c>
      <c r="CK80" s="130">
        <f t="shared" si="206"/>
        <v>5.6013196592028323E-2</v>
      </c>
    </row>
    <row r="81" spans="1:89" ht="13.5" thickBot="1" x14ac:dyDescent="0.25">
      <c r="A81" s="139" t="s">
        <v>26</v>
      </c>
      <c r="B81" s="181">
        <v>1502</v>
      </c>
      <c r="C81" s="175">
        <v>1980</v>
      </c>
      <c r="D81" s="176">
        <v>578</v>
      </c>
      <c r="E81" s="177">
        <v>594</v>
      </c>
      <c r="F81" s="174">
        <v>1227</v>
      </c>
      <c r="G81" s="178">
        <v>885</v>
      </c>
      <c r="H81" s="176">
        <v>2485</v>
      </c>
      <c r="I81" s="177">
        <v>2808</v>
      </c>
      <c r="J81" s="174">
        <v>251</v>
      </c>
      <c r="K81" s="175">
        <v>257</v>
      </c>
      <c r="L81" s="176">
        <v>765</v>
      </c>
      <c r="M81" s="174">
        <v>1415</v>
      </c>
      <c r="N81" s="179">
        <v>1830</v>
      </c>
      <c r="O81" s="182">
        <v>2220</v>
      </c>
      <c r="P81" s="174">
        <v>1381</v>
      </c>
      <c r="Q81" s="175">
        <v>811</v>
      </c>
      <c r="R81" s="176">
        <v>1702</v>
      </c>
      <c r="S81" s="177">
        <v>1060</v>
      </c>
      <c r="T81" s="174">
        <v>207</v>
      </c>
      <c r="U81" s="178">
        <v>195</v>
      </c>
      <c r="V81" s="176">
        <v>1124</v>
      </c>
      <c r="W81" s="183">
        <v>1645</v>
      </c>
      <c r="X81" s="174">
        <v>1194</v>
      </c>
      <c r="Y81" s="178">
        <v>440</v>
      </c>
      <c r="Z81" s="176">
        <v>2318</v>
      </c>
      <c r="AA81" s="174">
        <v>2682</v>
      </c>
      <c r="AB81" s="151">
        <f t="shared" si="193"/>
        <v>16564</v>
      </c>
      <c r="AC81" s="152">
        <f t="shared" si="194"/>
        <v>16992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6.1612929690704733E-2</v>
      </c>
      <c r="BK81" s="124">
        <f t="shared" si="207"/>
        <v>6.7326328674895436E-2</v>
      </c>
      <c r="BL81" s="125">
        <f t="shared" si="207"/>
        <v>5.6176499173875009E-2</v>
      </c>
      <c r="BM81" s="126">
        <f t="shared" si="207"/>
        <v>5.3402858940933204E-2</v>
      </c>
      <c r="BN81" s="123">
        <f t="shared" si="207"/>
        <v>5.7648938169517008E-2</v>
      </c>
      <c r="BO81" s="124">
        <f t="shared" si="207"/>
        <v>3.6255632937320773E-2</v>
      </c>
      <c r="BP81" s="125">
        <f t="shared" si="207"/>
        <v>6.1879030852361863E-2</v>
      </c>
      <c r="BQ81" s="126">
        <f t="shared" si="207"/>
        <v>6.0453400503778336E-2</v>
      </c>
      <c r="BR81" s="123">
        <f t="shared" si="207"/>
        <v>5.3643941013036975E-2</v>
      </c>
      <c r="BS81" s="124">
        <f t="shared" si="207"/>
        <v>5.1720668142483398E-2</v>
      </c>
      <c r="BT81" s="125">
        <f t="shared" si="207"/>
        <v>4.0802176116059526E-2</v>
      </c>
      <c r="BU81" s="123">
        <f t="shared" si="207"/>
        <v>8.1345214141994832E-2</v>
      </c>
      <c r="BV81" s="127">
        <f t="shared" si="207"/>
        <v>4.6214455275518963E-2</v>
      </c>
      <c r="BW81" s="128">
        <f t="shared" si="207"/>
        <v>6.1871185306986987E-2</v>
      </c>
      <c r="BX81" s="123">
        <f t="shared" si="207"/>
        <v>6.5107727122719339E-2</v>
      </c>
      <c r="BY81" s="124">
        <f t="shared" si="207"/>
        <v>4.8849536200457774E-2</v>
      </c>
      <c r="BZ81" s="125">
        <f t="shared" si="207"/>
        <v>6.2330623306233061E-2</v>
      </c>
      <c r="CA81" s="126">
        <f t="shared" si="207"/>
        <v>4.7569896333527803E-2</v>
      </c>
      <c r="CB81" s="123">
        <f t="shared" si="207"/>
        <v>4.2848271579383153E-2</v>
      </c>
      <c r="CC81" s="124">
        <f t="shared" si="207"/>
        <v>4.4368600682593858E-2</v>
      </c>
      <c r="CD81" s="125">
        <f t="shared" si="207"/>
        <v>5.1076979005725713E-2</v>
      </c>
      <c r="CE81" s="126">
        <f t="shared" si="207"/>
        <v>6.7017029251201829E-2</v>
      </c>
      <c r="CF81" s="123">
        <f t="shared" si="207"/>
        <v>5.94828874607682E-2</v>
      </c>
      <c r="CG81" s="124">
        <f t="shared" si="207"/>
        <v>4.8420820953009792E-2</v>
      </c>
      <c r="CH81" s="125">
        <f t="shared" si="207"/>
        <v>6.2815023575957946E-2</v>
      </c>
      <c r="CI81" s="123">
        <f t="shared" si="207"/>
        <v>6.119236122202195E-2</v>
      </c>
      <c r="CJ81" s="129">
        <f t="shared" si="207"/>
        <v>5.6830151133069148E-2</v>
      </c>
      <c r="CK81" s="130">
        <f t="shared" si="207"/>
        <v>5.8516829787380584E-2</v>
      </c>
    </row>
    <row r="82" spans="1:89" ht="14.25" thickTop="1" thickBot="1" x14ac:dyDescent="0.25">
      <c r="A82" s="131" t="s">
        <v>27</v>
      </c>
      <c r="B82" s="184">
        <v>1564</v>
      </c>
      <c r="C82" s="168">
        <v>1941</v>
      </c>
      <c r="D82" s="169">
        <v>627</v>
      </c>
      <c r="E82" s="170">
        <v>470</v>
      </c>
      <c r="F82" s="167">
        <v>1131</v>
      </c>
      <c r="G82" s="171">
        <v>1097</v>
      </c>
      <c r="H82" s="169">
        <v>2471</v>
      </c>
      <c r="I82" s="170">
        <v>2695</v>
      </c>
      <c r="J82" s="167">
        <v>211</v>
      </c>
      <c r="K82" s="168">
        <v>224</v>
      </c>
      <c r="L82" s="169">
        <v>828</v>
      </c>
      <c r="M82" s="167">
        <v>1072</v>
      </c>
      <c r="N82" s="172">
        <v>1996</v>
      </c>
      <c r="O82" s="185">
        <v>1946</v>
      </c>
      <c r="P82" s="167">
        <v>1298</v>
      </c>
      <c r="Q82" s="168">
        <v>790</v>
      </c>
      <c r="R82" s="169">
        <v>1613</v>
      </c>
      <c r="S82" s="170">
        <v>1124</v>
      </c>
      <c r="T82" s="167">
        <v>240</v>
      </c>
      <c r="U82" s="171">
        <v>165</v>
      </c>
      <c r="V82" s="169">
        <v>1190</v>
      </c>
      <c r="W82" s="186">
        <v>1443</v>
      </c>
      <c r="X82" s="167">
        <v>1056</v>
      </c>
      <c r="Y82" s="171">
        <v>434</v>
      </c>
      <c r="Z82" s="169">
        <v>2188</v>
      </c>
      <c r="AA82" s="167">
        <v>2760</v>
      </c>
      <c r="AB82" s="151">
        <f t="shared" si="193"/>
        <v>16413</v>
      </c>
      <c r="AC82" s="152">
        <f t="shared" si="194"/>
        <v>16161</v>
      </c>
      <c r="AE82" s="221" t="s">
        <v>13</v>
      </c>
      <c r="AF82" s="14">
        <f t="shared" ref="AF82:BG82" si="208">SUM(AF79:AF81)</f>
        <v>3826</v>
      </c>
      <c r="AG82" s="1">
        <f t="shared" si="208"/>
        <v>5610</v>
      </c>
      <c r="AH82" s="14">
        <f t="shared" si="208"/>
        <v>1354</v>
      </c>
      <c r="AI82" s="1">
        <f t="shared" si="208"/>
        <v>2029</v>
      </c>
      <c r="AJ82" s="14">
        <f t="shared" si="208"/>
        <v>2196</v>
      </c>
      <c r="AK82" s="1">
        <f t="shared" si="208"/>
        <v>5428</v>
      </c>
      <c r="AL82" s="14">
        <f t="shared" si="208"/>
        <v>5373</v>
      </c>
      <c r="AM82" s="1">
        <f t="shared" si="208"/>
        <v>8397</v>
      </c>
      <c r="AN82" s="14">
        <f t="shared" si="208"/>
        <v>1050</v>
      </c>
      <c r="AO82" s="1">
        <f t="shared" si="208"/>
        <v>481</v>
      </c>
      <c r="AP82" s="14">
        <f t="shared" si="208"/>
        <v>4145</v>
      </c>
      <c r="AQ82" s="1">
        <f t="shared" si="208"/>
        <v>1893</v>
      </c>
      <c r="AR82" s="14">
        <f t="shared" si="208"/>
        <v>6612</v>
      </c>
      <c r="AS82" s="1">
        <f t="shared" si="208"/>
        <v>4584</v>
      </c>
      <c r="AT82" s="14">
        <f t="shared" si="208"/>
        <v>3256</v>
      </c>
      <c r="AU82" s="1">
        <f t="shared" si="208"/>
        <v>2433</v>
      </c>
      <c r="AV82" s="14">
        <f t="shared" si="208"/>
        <v>3949</v>
      </c>
      <c r="AW82" s="1">
        <f t="shared" si="208"/>
        <v>4000</v>
      </c>
      <c r="AX82" s="14">
        <f t="shared" si="208"/>
        <v>868</v>
      </c>
      <c r="AY82" s="1">
        <f t="shared" si="208"/>
        <v>475</v>
      </c>
      <c r="AZ82" s="14">
        <f t="shared" si="208"/>
        <v>3902</v>
      </c>
      <c r="BA82" s="1">
        <f t="shared" si="208"/>
        <v>3413</v>
      </c>
      <c r="BB82" s="14">
        <f t="shared" si="208"/>
        <v>3641</v>
      </c>
      <c r="BC82" s="1">
        <f t="shared" si="208"/>
        <v>1208</v>
      </c>
      <c r="BD82" s="14">
        <f t="shared" si="208"/>
        <v>5716</v>
      </c>
      <c r="BE82" s="1">
        <f t="shared" si="208"/>
        <v>7820</v>
      </c>
      <c r="BF82" s="153">
        <f t="shared" si="208"/>
        <v>45888</v>
      </c>
      <c r="BG82" s="154">
        <f t="shared" si="208"/>
        <v>47771</v>
      </c>
      <c r="BI82" s="131" t="s">
        <v>27</v>
      </c>
      <c r="BJ82" s="123">
        <f t="shared" ref="BJ82:CK82" si="209">B82/B95</f>
        <v>6.4156206415620642E-2</v>
      </c>
      <c r="BK82" s="124">
        <f t="shared" si="209"/>
        <v>6.6000204019177805E-2</v>
      </c>
      <c r="BL82" s="125">
        <f t="shared" si="209"/>
        <v>6.0938866750899018E-2</v>
      </c>
      <c r="BM82" s="126">
        <f t="shared" si="209"/>
        <v>4.225478737750607E-2</v>
      </c>
      <c r="BN82" s="123">
        <f t="shared" si="209"/>
        <v>5.3138507799285847E-2</v>
      </c>
      <c r="BO82" s="124">
        <f t="shared" si="209"/>
        <v>4.4940598115526427E-2</v>
      </c>
      <c r="BP82" s="125">
        <f t="shared" si="209"/>
        <v>6.1530416594038698E-2</v>
      </c>
      <c r="BQ82" s="126">
        <f t="shared" si="209"/>
        <v>5.8020624771254498E-2</v>
      </c>
      <c r="BR82" s="123">
        <f t="shared" si="209"/>
        <v>4.5095105791835864E-2</v>
      </c>
      <c r="BS82" s="124">
        <f t="shared" si="209"/>
        <v>4.5079492855705373E-2</v>
      </c>
      <c r="BT82" s="125">
        <f t="shared" si="209"/>
        <v>4.4162355325617367E-2</v>
      </c>
      <c r="BU82" s="123">
        <f t="shared" si="209"/>
        <v>6.1626904282839894E-2</v>
      </c>
      <c r="BV82" s="127">
        <f t="shared" si="209"/>
        <v>5.0406586191221778E-2</v>
      </c>
      <c r="BW82" s="128">
        <f t="shared" si="209"/>
        <v>5.4234831805133638E-2</v>
      </c>
      <c r="BX82" s="123">
        <f t="shared" si="209"/>
        <v>6.1194663146480602E-2</v>
      </c>
      <c r="BY82" s="124">
        <f t="shared" si="209"/>
        <v>4.7584628358029152E-2</v>
      </c>
      <c r="BZ82" s="125">
        <f t="shared" si="209"/>
        <v>5.9071266388339559E-2</v>
      </c>
      <c r="CA82" s="126">
        <f t="shared" si="209"/>
        <v>5.0442041017816269E-2</v>
      </c>
      <c r="CB82" s="123">
        <f t="shared" si="209"/>
        <v>4.9679155454357277E-2</v>
      </c>
      <c r="CC82" s="124">
        <f t="shared" si="209"/>
        <v>3.7542662116040959E-2</v>
      </c>
      <c r="CD82" s="125">
        <f t="shared" si="209"/>
        <v>5.4076161046987183E-2</v>
      </c>
      <c r="CE82" s="126">
        <f t="shared" si="209"/>
        <v>5.8787582498166707E-2</v>
      </c>
      <c r="CF82" s="123">
        <f t="shared" si="209"/>
        <v>5.2607980869825141E-2</v>
      </c>
      <c r="CG82" s="124">
        <f t="shared" si="209"/>
        <v>4.7760537030923297E-2</v>
      </c>
      <c r="CH82" s="125">
        <f t="shared" si="209"/>
        <v>5.9292179285675574E-2</v>
      </c>
      <c r="CI82" s="123">
        <f t="shared" si="209"/>
        <v>6.2972004836980081E-2</v>
      </c>
      <c r="CJ82" s="129">
        <f t="shared" si="209"/>
        <v>5.6312078637229167E-2</v>
      </c>
      <c r="CK82" s="130">
        <f t="shared" si="209"/>
        <v>5.5655042737397464E-2</v>
      </c>
    </row>
    <row r="83" spans="1:89" ht="13.5" thickTop="1" x14ac:dyDescent="0.2">
      <c r="A83" s="139" t="s">
        <v>28</v>
      </c>
      <c r="B83" s="181">
        <v>1410</v>
      </c>
      <c r="C83" s="175">
        <v>2072</v>
      </c>
      <c r="D83" s="176">
        <v>711</v>
      </c>
      <c r="E83" s="177">
        <v>650</v>
      </c>
      <c r="F83" s="174">
        <v>1124</v>
      </c>
      <c r="G83" s="178">
        <v>1608</v>
      </c>
      <c r="H83" s="176">
        <v>2518</v>
      </c>
      <c r="I83" s="177">
        <v>3065</v>
      </c>
      <c r="J83" s="174">
        <v>389</v>
      </c>
      <c r="K83" s="175">
        <v>238</v>
      </c>
      <c r="L83" s="176">
        <v>1295</v>
      </c>
      <c r="M83" s="174">
        <v>1041</v>
      </c>
      <c r="N83" s="179">
        <v>2562</v>
      </c>
      <c r="O83" s="182">
        <v>1894</v>
      </c>
      <c r="P83" s="174">
        <v>1493</v>
      </c>
      <c r="Q83" s="175">
        <v>998</v>
      </c>
      <c r="R83" s="176">
        <v>1671</v>
      </c>
      <c r="S83" s="177">
        <v>1345</v>
      </c>
      <c r="T83" s="174">
        <v>306</v>
      </c>
      <c r="U83" s="178">
        <v>176</v>
      </c>
      <c r="V83" s="176">
        <v>1453</v>
      </c>
      <c r="W83" s="183">
        <v>1476</v>
      </c>
      <c r="X83" s="174">
        <v>1360</v>
      </c>
      <c r="Y83" s="178">
        <v>408</v>
      </c>
      <c r="Z83" s="176">
        <v>2327</v>
      </c>
      <c r="AA83" s="174">
        <v>2705</v>
      </c>
      <c r="AB83" s="151">
        <f t="shared" si="193"/>
        <v>18619</v>
      </c>
      <c r="AC83" s="152">
        <f t="shared" si="194"/>
        <v>17676</v>
      </c>
      <c r="BI83" s="139" t="s">
        <v>28</v>
      </c>
      <c r="BJ83" s="123">
        <f t="shared" ref="BJ83:CK83" si="210">B83/B95</f>
        <v>5.7839035195668229E-2</v>
      </c>
      <c r="BK83" s="124">
        <f t="shared" si="210"/>
        <v>7.0454622734537051E-2</v>
      </c>
      <c r="BL83" s="125">
        <f t="shared" si="210"/>
        <v>6.9102925454368747E-2</v>
      </c>
      <c r="BM83" s="126">
        <f t="shared" si="210"/>
        <v>5.8437471905061586E-2</v>
      </c>
      <c r="BN83" s="123">
        <f t="shared" si="210"/>
        <v>5.2809622251456495E-2</v>
      </c>
      <c r="BO83" s="124">
        <f t="shared" si="210"/>
        <v>6.5874641540352316E-2</v>
      </c>
      <c r="BP83" s="125">
        <f t="shared" si="210"/>
        <v>6.2700764461266462E-2</v>
      </c>
      <c r="BQ83" s="126">
        <f t="shared" si="210"/>
        <v>6.5986350621111328E-2</v>
      </c>
      <c r="BR83" s="123">
        <f t="shared" si="210"/>
        <v>8.313742252618081E-2</v>
      </c>
      <c r="BS83" s="124">
        <f t="shared" si="210"/>
        <v>4.7896961159186957E-2</v>
      </c>
      <c r="BT83" s="125">
        <f t="shared" si="210"/>
        <v>6.9070350418689003E-2</v>
      </c>
      <c r="BU83" s="123">
        <f t="shared" si="210"/>
        <v>5.9844782983615979E-2</v>
      </c>
      <c r="BV83" s="127">
        <f t="shared" si="210"/>
        <v>6.4700237385726556E-2</v>
      </c>
      <c r="BW83" s="128">
        <f t="shared" si="210"/>
        <v>5.2785596833978987E-2</v>
      </c>
      <c r="BX83" s="123">
        <f t="shared" si="210"/>
        <v>7.0388006223186084E-2</v>
      </c>
      <c r="BY83" s="124">
        <f t="shared" si="210"/>
        <v>6.0113239368750751E-2</v>
      </c>
      <c r="BZ83" s="125">
        <f t="shared" si="210"/>
        <v>6.119534168314656E-2</v>
      </c>
      <c r="CA83" s="126">
        <f t="shared" si="210"/>
        <v>6.0359915630749897E-2</v>
      </c>
      <c r="CB83" s="123">
        <f t="shared" si="210"/>
        <v>6.3340923204305524E-2</v>
      </c>
      <c r="CC83" s="124">
        <f t="shared" si="210"/>
        <v>4.0045506257110355E-2</v>
      </c>
      <c r="CD83" s="125">
        <f t="shared" si="210"/>
        <v>6.602744705989276E-2</v>
      </c>
      <c r="CE83" s="126">
        <f t="shared" si="210"/>
        <v>6.0131997066731849E-2</v>
      </c>
      <c r="CF83" s="123">
        <f t="shared" si="210"/>
        <v>6.7752702635380857E-2</v>
      </c>
      <c r="CG83" s="124">
        <f t="shared" si="210"/>
        <v>4.489930670188181E-2</v>
      </c>
      <c r="CH83" s="125">
        <f t="shared" si="210"/>
        <v>6.3058912796054412E-2</v>
      </c>
      <c r="CI83" s="123">
        <f t="shared" si="210"/>
        <v>6.1717127928996786E-2</v>
      </c>
      <c r="CJ83" s="129">
        <f t="shared" si="210"/>
        <v>6.3880740397646379E-2</v>
      </c>
      <c r="CK83" s="130">
        <f t="shared" si="210"/>
        <v>6.0872380138991246E-2</v>
      </c>
    </row>
    <row r="84" spans="1:89" x14ac:dyDescent="0.2">
      <c r="A84" s="131" t="s">
        <v>29</v>
      </c>
      <c r="B84" s="184">
        <v>1705</v>
      </c>
      <c r="C84" s="168">
        <v>2374</v>
      </c>
      <c r="D84" s="169">
        <v>840</v>
      </c>
      <c r="E84" s="170">
        <v>857</v>
      </c>
      <c r="F84" s="167">
        <v>1254</v>
      </c>
      <c r="G84" s="171">
        <v>2409</v>
      </c>
      <c r="H84" s="169">
        <v>2635</v>
      </c>
      <c r="I84" s="170">
        <v>3755</v>
      </c>
      <c r="J84" s="167">
        <v>557</v>
      </c>
      <c r="K84" s="168">
        <v>281</v>
      </c>
      <c r="L84" s="169">
        <v>1903</v>
      </c>
      <c r="M84" s="167">
        <v>931</v>
      </c>
      <c r="N84" s="172">
        <v>3604</v>
      </c>
      <c r="O84" s="185">
        <v>2126</v>
      </c>
      <c r="P84" s="167">
        <v>2022</v>
      </c>
      <c r="Q84" s="168">
        <v>987</v>
      </c>
      <c r="R84" s="169">
        <v>2309</v>
      </c>
      <c r="S84" s="170">
        <v>1744</v>
      </c>
      <c r="T84" s="167">
        <v>726</v>
      </c>
      <c r="U84" s="171">
        <v>188</v>
      </c>
      <c r="V84" s="169">
        <v>2322</v>
      </c>
      <c r="W84" s="186">
        <v>1804</v>
      </c>
      <c r="X84" s="167">
        <v>1928</v>
      </c>
      <c r="Y84" s="171">
        <v>573</v>
      </c>
      <c r="Z84" s="169">
        <v>2602</v>
      </c>
      <c r="AA84" s="167">
        <v>3750</v>
      </c>
      <c r="AB84" s="151">
        <f t="shared" si="193"/>
        <v>24407</v>
      </c>
      <c r="AC84" s="152">
        <f t="shared" si="194"/>
        <v>21779</v>
      </c>
      <c r="BI84" s="131" t="s">
        <v>29</v>
      </c>
      <c r="BJ84" s="123">
        <f t="shared" ref="BJ84:CK84" si="211">B84/B95</f>
        <v>6.9940109935187469E-2</v>
      </c>
      <c r="BK84" s="124">
        <f t="shared" si="211"/>
        <v>8.0723588017273626E-2</v>
      </c>
      <c r="BL84" s="125">
        <f t="shared" si="211"/>
        <v>8.1640587034697246E-2</v>
      </c>
      <c r="BM84" s="126">
        <f t="shared" si="211"/>
        <v>7.704755911175043E-2</v>
      </c>
      <c r="BN84" s="123">
        <f t="shared" si="211"/>
        <v>5.8917496711144525E-2</v>
      </c>
      <c r="BO84" s="124">
        <f t="shared" si="211"/>
        <v>9.8689061859893484E-2</v>
      </c>
      <c r="BP84" s="125">
        <f t="shared" si="211"/>
        <v>6.5614183620110067E-2</v>
      </c>
      <c r="BQ84" s="126">
        <f t="shared" si="211"/>
        <v>8.0841352881655143E-2</v>
      </c>
      <c r="BR84" s="123">
        <f t="shared" si="211"/>
        <v>0.11904253045522548</v>
      </c>
      <c r="BS84" s="124">
        <f t="shared" si="211"/>
        <v>5.6550613805594688E-2</v>
      </c>
      <c r="BT84" s="125">
        <f t="shared" si="211"/>
        <v>0.10149874659981865</v>
      </c>
      <c r="BU84" s="123">
        <f t="shared" si="211"/>
        <v>5.3521126760563378E-2</v>
      </c>
      <c r="BV84" s="127">
        <f t="shared" si="211"/>
        <v>9.1014697712005654E-2</v>
      </c>
      <c r="BW84" s="128">
        <f t="shared" si="211"/>
        <v>5.9251414397592038E-2</v>
      </c>
      <c r="BX84" s="123">
        <f t="shared" si="211"/>
        <v>9.5327895903069157E-2</v>
      </c>
      <c r="BY84" s="124">
        <f t="shared" si="211"/>
        <v>5.9450668594145287E-2</v>
      </c>
      <c r="BZ84" s="125">
        <f t="shared" si="211"/>
        <v>8.4560169926023582E-2</v>
      </c>
      <c r="CA84" s="126">
        <f t="shared" si="211"/>
        <v>7.8265942646860834E-2</v>
      </c>
      <c r="CB84" s="123">
        <f t="shared" si="211"/>
        <v>0.15027944524943077</v>
      </c>
      <c r="CC84" s="124">
        <f t="shared" si="211"/>
        <v>4.2775881683731511E-2</v>
      </c>
      <c r="CD84" s="125">
        <f t="shared" si="211"/>
        <v>0.1055166772698355</v>
      </c>
      <c r="CE84" s="126">
        <f t="shared" si="211"/>
        <v>7.3494663081561148E-2</v>
      </c>
      <c r="CF84" s="123">
        <f t="shared" si="211"/>
        <v>9.6049419618392862E-2</v>
      </c>
      <c r="CG84" s="124">
        <f t="shared" si="211"/>
        <v>6.3057114559260483E-2</v>
      </c>
      <c r="CH84" s="125">
        <f t="shared" si="211"/>
        <v>7.0511083410113279E-2</v>
      </c>
      <c r="CI84" s="123">
        <f t="shared" si="211"/>
        <v>8.5559789180679455E-2</v>
      </c>
      <c r="CJ84" s="129">
        <f t="shared" si="211"/>
        <v>8.3739042423618612E-2</v>
      </c>
      <c r="CK84" s="130">
        <f t="shared" si="211"/>
        <v>7.5002238461591444E-2</v>
      </c>
    </row>
    <row r="85" spans="1:89" x14ac:dyDescent="0.2">
      <c r="A85" s="139" t="s">
        <v>30</v>
      </c>
      <c r="B85" s="181">
        <v>1954</v>
      </c>
      <c r="C85" s="175">
        <v>3130</v>
      </c>
      <c r="D85" s="176">
        <v>758</v>
      </c>
      <c r="E85" s="177">
        <v>1040</v>
      </c>
      <c r="F85" s="174">
        <v>1207</v>
      </c>
      <c r="G85" s="178">
        <v>2742</v>
      </c>
      <c r="H85" s="176">
        <v>2634</v>
      </c>
      <c r="I85" s="177">
        <v>4377</v>
      </c>
      <c r="J85" s="174">
        <v>595</v>
      </c>
      <c r="K85" s="175">
        <v>267</v>
      </c>
      <c r="L85" s="176">
        <v>2146</v>
      </c>
      <c r="M85" s="174">
        <v>1065</v>
      </c>
      <c r="N85" s="179">
        <v>3501</v>
      </c>
      <c r="O85" s="182">
        <v>2469</v>
      </c>
      <c r="P85" s="174">
        <v>1848</v>
      </c>
      <c r="Q85" s="175">
        <v>1257</v>
      </c>
      <c r="R85" s="176">
        <v>2320</v>
      </c>
      <c r="S85" s="177">
        <v>1991</v>
      </c>
      <c r="T85" s="174">
        <v>504</v>
      </c>
      <c r="U85" s="178">
        <v>254</v>
      </c>
      <c r="V85" s="176">
        <v>1981</v>
      </c>
      <c r="W85" s="183">
        <v>1759</v>
      </c>
      <c r="X85" s="174">
        <v>1896</v>
      </c>
      <c r="Y85" s="178">
        <v>606</v>
      </c>
      <c r="Z85" s="176">
        <v>2880</v>
      </c>
      <c r="AA85" s="174">
        <v>3842</v>
      </c>
      <c r="AB85" s="151">
        <f t="shared" si="193"/>
        <v>24224</v>
      </c>
      <c r="AC85" s="152">
        <f t="shared" si="194"/>
        <v>24799</v>
      </c>
      <c r="BI85" s="139" t="s">
        <v>30</v>
      </c>
      <c r="BJ85" s="123">
        <f t="shared" ref="BJ85:CK85" si="212">B85/B95</f>
        <v>8.0154237427188454E-2</v>
      </c>
      <c r="BK85" s="124">
        <f t="shared" si="212"/>
        <v>0.10643000442041552</v>
      </c>
      <c r="BL85" s="125">
        <f t="shared" si="212"/>
        <v>7.3670910681310139E-2</v>
      </c>
      <c r="BM85" s="126">
        <f t="shared" si="212"/>
        <v>9.3499955048098535E-2</v>
      </c>
      <c r="BN85" s="123">
        <f t="shared" si="212"/>
        <v>5.6709265175718851E-2</v>
      </c>
      <c r="BO85" s="124">
        <f t="shared" si="212"/>
        <v>0.11233101188037689</v>
      </c>
      <c r="BP85" s="125">
        <f t="shared" si="212"/>
        <v>6.5589282601658402E-2</v>
      </c>
      <c r="BQ85" s="126">
        <f t="shared" si="212"/>
        <v>9.4232383904927983E-2</v>
      </c>
      <c r="BR85" s="123">
        <f t="shared" si="212"/>
        <v>0.12716392391536654</v>
      </c>
      <c r="BS85" s="124">
        <f t="shared" si="212"/>
        <v>5.3733145502113104E-2</v>
      </c>
      <c r="BT85" s="125">
        <f t="shared" si="212"/>
        <v>0.11445943783668462</v>
      </c>
      <c r="BU85" s="123">
        <f t="shared" si="212"/>
        <v>6.1224489795918366E-2</v>
      </c>
      <c r="BV85" s="127">
        <f t="shared" si="212"/>
        <v>8.8413556240214158E-2</v>
      </c>
      <c r="BW85" s="128">
        <f t="shared" si="212"/>
        <v>6.8810791226554438E-2</v>
      </c>
      <c r="BX85" s="123">
        <f t="shared" si="212"/>
        <v>8.7124605157701193E-2</v>
      </c>
      <c r="BY85" s="124">
        <f t="shared" si="212"/>
        <v>7.5713769425370434E-2</v>
      </c>
      <c r="BZ85" s="125">
        <f t="shared" si="212"/>
        <v>8.496301179228008E-2</v>
      </c>
      <c r="CA85" s="126">
        <f t="shared" si="212"/>
        <v>8.9350626037786651E-2</v>
      </c>
      <c r="CB85" s="123">
        <f t="shared" si="212"/>
        <v>0.10432622645415028</v>
      </c>
      <c r="CC85" s="124">
        <f t="shared" si="212"/>
        <v>5.7792946530147896E-2</v>
      </c>
      <c r="CD85" s="125">
        <f t="shared" si="212"/>
        <v>9.0020903389984544E-2</v>
      </c>
      <c r="CE85" s="126">
        <f t="shared" si="212"/>
        <v>7.1661370488063231E-2</v>
      </c>
      <c r="CF85" s="123">
        <f t="shared" si="212"/>
        <v>9.445523837991332E-2</v>
      </c>
      <c r="CG85" s="124">
        <f t="shared" si="212"/>
        <v>6.6688676130736216E-2</v>
      </c>
      <c r="CH85" s="125">
        <f t="shared" si="212"/>
        <v>7.8044550430870954E-2</v>
      </c>
      <c r="CI85" s="123">
        <f t="shared" si="212"/>
        <v>8.7658856008578798E-2</v>
      </c>
      <c r="CJ85" s="129">
        <f t="shared" si="212"/>
        <v>8.3111179729984733E-2</v>
      </c>
      <c r="CK85" s="130">
        <f t="shared" si="212"/>
        <v>8.5402475394141433E-2</v>
      </c>
    </row>
    <row r="86" spans="1:89" x14ac:dyDescent="0.2">
      <c r="A86" s="131" t="s">
        <v>31</v>
      </c>
      <c r="B86" s="184">
        <v>1872</v>
      </c>
      <c r="C86" s="168">
        <v>2480</v>
      </c>
      <c r="D86" s="169">
        <v>596</v>
      </c>
      <c r="E86" s="170">
        <v>989</v>
      </c>
      <c r="F86" s="167">
        <v>989</v>
      </c>
      <c r="G86" s="171">
        <v>2686</v>
      </c>
      <c r="H86" s="169">
        <v>2739</v>
      </c>
      <c r="I86" s="170">
        <v>4020</v>
      </c>
      <c r="J86" s="167">
        <v>455</v>
      </c>
      <c r="K86" s="168">
        <v>214</v>
      </c>
      <c r="L86" s="169">
        <v>1999</v>
      </c>
      <c r="M86" s="167">
        <v>828</v>
      </c>
      <c r="N86" s="172">
        <v>3111</v>
      </c>
      <c r="O86" s="185">
        <v>2115</v>
      </c>
      <c r="P86" s="167">
        <v>1408</v>
      </c>
      <c r="Q86" s="168">
        <v>1176</v>
      </c>
      <c r="R86" s="169">
        <v>1629</v>
      </c>
      <c r="S86" s="170">
        <v>2009</v>
      </c>
      <c r="T86" s="167">
        <v>364</v>
      </c>
      <c r="U86" s="171">
        <v>221</v>
      </c>
      <c r="V86" s="169">
        <v>1921</v>
      </c>
      <c r="W86" s="186">
        <v>1654</v>
      </c>
      <c r="X86" s="167">
        <v>1745</v>
      </c>
      <c r="Y86" s="171">
        <v>602</v>
      </c>
      <c r="Z86" s="169">
        <v>2836</v>
      </c>
      <c r="AA86" s="167">
        <v>3978</v>
      </c>
      <c r="AB86" s="151">
        <f t="shared" si="193"/>
        <v>21664</v>
      </c>
      <c r="AC86" s="152">
        <f t="shared" si="194"/>
        <v>22972</v>
      </c>
      <c r="BI86" s="131" t="s">
        <v>31</v>
      </c>
      <c r="BJ86" s="123">
        <f t="shared" ref="BJ86:CK86" si="213">B86/B95</f>
        <v>7.679054885552547E-2</v>
      </c>
      <c r="BK86" s="124">
        <f t="shared" si="213"/>
        <v>8.4327926825121566E-2</v>
      </c>
      <c r="BL86" s="125">
        <f t="shared" si="213"/>
        <v>5.7925940324618522E-2</v>
      </c>
      <c r="BM86" s="126">
        <f t="shared" si="213"/>
        <v>8.8914861098624468E-2</v>
      </c>
      <c r="BN86" s="123">
        <f t="shared" si="213"/>
        <v>4.6466829543318926E-2</v>
      </c>
      <c r="BO86" s="124">
        <f t="shared" si="213"/>
        <v>0.11003687013519049</v>
      </c>
      <c r="BP86" s="125">
        <f t="shared" si="213"/>
        <v>6.8203889539082144E-2</v>
      </c>
      <c r="BQ86" s="126">
        <f t="shared" si="213"/>
        <v>8.6546534909255318E-2</v>
      </c>
      <c r="BR86" s="123">
        <f t="shared" si="213"/>
        <v>9.7243000641162647E-2</v>
      </c>
      <c r="BS86" s="124">
        <f t="shared" si="213"/>
        <v>4.3067015496075667E-2</v>
      </c>
      <c r="BT86" s="125">
        <f t="shared" si="213"/>
        <v>0.10661901968104966</v>
      </c>
      <c r="BU86" s="123">
        <f t="shared" si="213"/>
        <v>4.7599885024432305E-2</v>
      </c>
      <c r="BV86" s="127">
        <f t="shared" si="213"/>
        <v>7.8564573968382248E-2</v>
      </c>
      <c r="BW86" s="128">
        <f t="shared" si="213"/>
        <v>5.8944845461386251E-2</v>
      </c>
      <c r="BX86" s="123">
        <f t="shared" si="213"/>
        <v>6.6380651548724717E-2</v>
      </c>
      <c r="BY86" s="124">
        <f t="shared" si="213"/>
        <v>7.0834839176002889E-2</v>
      </c>
      <c r="BZ86" s="125">
        <f t="shared" si="213"/>
        <v>5.9657218193803561E-2</v>
      </c>
      <c r="CA86" s="126">
        <f t="shared" si="213"/>
        <v>9.0158416730242788E-2</v>
      </c>
      <c r="CB86" s="123">
        <f t="shared" si="213"/>
        <v>7.5346719105775201E-2</v>
      </c>
      <c r="CC86" s="124">
        <f t="shared" si="213"/>
        <v>5.0284414106939707E-2</v>
      </c>
      <c r="CD86" s="125">
        <f t="shared" si="213"/>
        <v>8.7294374261565028E-2</v>
      </c>
      <c r="CE86" s="126">
        <f t="shared" si="213"/>
        <v>6.7383687769901404E-2</v>
      </c>
      <c r="CF86" s="123">
        <f t="shared" si="213"/>
        <v>8.6932695660837944E-2</v>
      </c>
      <c r="CG86" s="124">
        <f t="shared" si="213"/>
        <v>6.6248486849345214E-2</v>
      </c>
      <c r="CH86" s="125">
        <f t="shared" si="213"/>
        <v>7.6852203132621533E-2</v>
      </c>
      <c r="CI86" s="123">
        <f t="shared" si="213"/>
        <v>9.0761824362864771E-2</v>
      </c>
      <c r="CJ86" s="129">
        <f t="shared" si="213"/>
        <v>7.4327963906472477E-2</v>
      </c>
      <c r="CK86" s="130">
        <f t="shared" si="213"/>
        <v>7.9110676428655061E-2</v>
      </c>
    </row>
    <row r="87" spans="1:89" x14ac:dyDescent="0.2">
      <c r="A87" s="139" t="s">
        <v>32</v>
      </c>
      <c r="B87" s="181">
        <v>1872</v>
      </c>
      <c r="C87" s="175">
        <v>2032</v>
      </c>
      <c r="D87" s="176">
        <v>430</v>
      </c>
      <c r="E87" s="177">
        <v>855</v>
      </c>
      <c r="F87" s="174">
        <v>802</v>
      </c>
      <c r="G87" s="178">
        <v>1980</v>
      </c>
      <c r="H87" s="176">
        <v>2501</v>
      </c>
      <c r="I87" s="177">
        <v>3306</v>
      </c>
      <c r="J87" s="174">
        <v>414</v>
      </c>
      <c r="K87" s="175">
        <v>173</v>
      </c>
      <c r="L87" s="176">
        <v>1623</v>
      </c>
      <c r="M87" s="174">
        <v>644</v>
      </c>
      <c r="N87" s="179">
        <v>2969</v>
      </c>
      <c r="O87" s="182">
        <v>1946</v>
      </c>
      <c r="P87" s="174">
        <v>1055</v>
      </c>
      <c r="Q87" s="175">
        <v>1204</v>
      </c>
      <c r="R87" s="176">
        <v>1369</v>
      </c>
      <c r="S87" s="177">
        <v>1858</v>
      </c>
      <c r="T87" s="174">
        <v>299</v>
      </c>
      <c r="U87" s="178">
        <v>186</v>
      </c>
      <c r="V87" s="176">
        <v>1999</v>
      </c>
      <c r="W87" s="183">
        <v>1342</v>
      </c>
      <c r="X87" s="174">
        <v>1247</v>
      </c>
      <c r="Y87" s="178">
        <v>499</v>
      </c>
      <c r="Z87" s="176">
        <v>2537</v>
      </c>
      <c r="AA87" s="174">
        <v>3126</v>
      </c>
      <c r="AB87" s="151">
        <f t="shared" si="193"/>
        <v>19117</v>
      </c>
      <c r="AC87" s="152">
        <f t="shared" si="194"/>
        <v>19151</v>
      </c>
      <c r="BI87" s="139" t="s">
        <v>32</v>
      </c>
      <c r="BJ87" s="123">
        <f t="shared" ref="BJ87:CK87" si="214">B87/B95</f>
        <v>7.679054885552547E-2</v>
      </c>
      <c r="BK87" s="124">
        <f t="shared" si="214"/>
        <v>6.9094494882518953E-2</v>
      </c>
      <c r="BL87" s="125">
        <f t="shared" si="214"/>
        <v>4.1792205267761687E-2</v>
      </c>
      <c r="BM87" s="126">
        <f t="shared" si="214"/>
        <v>7.6867751505888704E-2</v>
      </c>
      <c r="BN87" s="123">
        <f t="shared" si="214"/>
        <v>3.7680887051306143E-2</v>
      </c>
      <c r="BO87" s="124">
        <f t="shared" si="214"/>
        <v>8.1114297419090542E-2</v>
      </c>
      <c r="BP87" s="125">
        <f t="shared" si="214"/>
        <v>6.2277447147588337E-2</v>
      </c>
      <c r="BQ87" s="126">
        <f t="shared" si="214"/>
        <v>7.1174836917909962E-2</v>
      </c>
      <c r="BR87" s="123">
        <f t="shared" si="214"/>
        <v>8.8480444539431505E-2</v>
      </c>
      <c r="BS87" s="124">
        <f t="shared" si="214"/>
        <v>3.4815858321593882E-2</v>
      </c>
      <c r="BT87" s="125">
        <f t="shared" si="214"/>
        <v>8.6564616779561579E-2</v>
      </c>
      <c r="BU87" s="123">
        <f t="shared" si="214"/>
        <v>3.7022132796780682E-2</v>
      </c>
      <c r="BV87" s="127">
        <f t="shared" si="214"/>
        <v>7.4978534269407551E-2</v>
      </c>
      <c r="BW87" s="128">
        <f t="shared" si="214"/>
        <v>5.4234831805133638E-2</v>
      </c>
      <c r="BX87" s="123">
        <f t="shared" si="214"/>
        <v>4.973834331243223E-2</v>
      </c>
      <c r="BY87" s="124">
        <f t="shared" si="214"/>
        <v>7.2521382965907724E-2</v>
      </c>
      <c r="BZ87" s="125">
        <f t="shared" si="214"/>
        <v>5.0135501355013552E-2</v>
      </c>
      <c r="CA87" s="126">
        <f t="shared" si="214"/>
        <v>8.3381950365749677E-2</v>
      </c>
      <c r="CB87" s="123">
        <f t="shared" si="214"/>
        <v>6.1891947836886771E-2</v>
      </c>
      <c r="CC87" s="124">
        <f t="shared" si="214"/>
        <v>4.2320819112627986E-2</v>
      </c>
      <c r="CD87" s="125">
        <f t="shared" si="214"/>
        <v>9.0838862128510403E-2</v>
      </c>
      <c r="CE87" s="126">
        <f t="shared" si="214"/>
        <v>5.4672859121649146E-2</v>
      </c>
      <c r="CF87" s="123">
        <f t="shared" si="214"/>
        <v>6.2123250136999951E-2</v>
      </c>
      <c r="CG87" s="124">
        <f t="shared" si="214"/>
        <v>5.4913612853527013E-2</v>
      </c>
      <c r="CH87" s="125">
        <f t="shared" si="214"/>
        <v>6.874966126497209E-2</v>
      </c>
      <c r="CI87" s="123">
        <f t="shared" si="214"/>
        <v>7.1322640261014397E-2</v>
      </c>
      <c r="CJ87" s="129">
        <f t="shared" si="214"/>
        <v>6.5589350350813994E-2</v>
      </c>
      <c r="CK87" s="130">
        <f t="shared" si="214"/>
        <v>6.5951966058034703E-2</v>
      </c>
    </row>
    <row r="88" spans="1:89" x14ac:dyDescent="0.2">
      <c r="A88" s="131" t="s">
        <v>33</v>
      </c>
      <c r="B88" s="184">
        <v>1502</v>
      </c>
      <c r="C88" s="168">
        <v>1777</v>
      </c>
      <c r="D88" s="169">
        <v>401</v>
      </c>
      <c r="E88" s="170">
        <v>750</v>
      </c>
      <c r="F88" s="167">
        <v>717</v>
      </c>
      <c r="G88" s="171">
        <v>1730</v>
      </c>
      <c r="H88" s="169">
        <v>2541</v>
      </c>
      <c r="I88" s="170">
        <v>2932</v>
      </c>
      <c r="J88" s="167">
        <v>306</v>
      </c>
      <c r="K88" s="168">
        <v>143</v>
      </c>
      <c r="L88" s="169">
        <v>1224</v>
      </c>
      <c r="M88" s="167">
        <v>538</v>
      </c>
      <c r="N88" s="172">
        <v>2118</v>
      </c>
      <c r="O88" s="185">
        <v>1894</v>
      </c>
      <c r="P88" s="167">
        <v>668</v>
      </c>
      <c r="Q88" s="168">
        <v>1119</v>
      </c>
      <c r="R88" s="169">
        <v>996</v>
      </c>
      <c r="S88" s="170">
        <v>1441</v>
      </c>
      <c r="T88" s="167">
        <v>229</v>
      </c>
      <c r="U88" s="171">
        <v>217</v>
      </c>
      <c r="V88" s="169">
        <v>1809</v>
      </c>
      <c r="W88" s="186">
        <v>1267</v>
      </c>
      <c r="X88" s="167">
        <v>831</v>
      </c>
      <c r="Y88" s="171">
        <v>441</v>
      </c>
      <c r="Z88" s="169">
        <v>2319</v>
      </c>
      <c r="AA88" s="167">
        <v>2457</v>
      </c>
      <c r="AB88" s="151">
        <f t="shared" si="193"/>
        <v>15661</v>
      </c>
      <c r="AC88" s="152">
        <f t="shared" si="194"/>
        <v>16706</v>
      </c>
      <c r="BI88" s="131" t="s">
        <v>33</v>
      </c>
      <c r="BJ88" s="123">
        <f t="shared" ref="BJ88:CK88" si="215">B88/B95</f>
        <v>6.1612929690704733E-2</v>
      </c>
      <c r="BK88" s="124">
        <f t="shared" si="215"/>
        <v>6.0423679825903638E-2</v>
      </c>
      <c r="BL88" s="125">
        <f t="shared" si="215"/>
        <v>3.8973661191563806E-2</v>
      </c>
      <c r="BM88" s="126">
        <f t="shared" si="215"/>
        <v>6.7427852198147981E-2</v>
      </c>
      <c r="BN88" s="123">
        <f t="shared" si="215"/>
        <v>3.3687276827663974E-2</v>
      </c>
      <c r="BO88" s="124">
        <f t="shared" si="215"/>
        <v>7.0872593199508394E-2</v>
      </c>
      <c r="BP88" s="125">
        <f t="shared" si="215"/>
        <v>6.3273487885654525E-2</v>
      </c>
      <c r="BQ88" s="126">
        <f t="shared" si="215"/>
        <v>6.312299511291955E-2</v>
      </c>
      <c r="BR88" s="123">
        <f t="shared" si="215"/>
        <v>6.5398589442188501E-2</v>
      </c>
      <c r="BS88" s="124">
        <f t="shared" si="215"/>
        <v>2.8778426242704769E-2</v>
      </c>
      <c r="BT88" s="125">
        <f t="shared" si="215"/>
        <v>6.5283481785695235E-2</v>
      </c>
      <c r="BU88" s="123">
        <f t="shared" si="215"/>
        <v>3.0928427709111812E-2</v>
      </c>
      <c r="BV88" s="127">
        <f t="shared" si="215"/>
        <v>5.3487549876256375E-2</v>
      </c>
      <c r="BW88" s="128">
        <f t="shared" si="215"/>
        <v>5.2785596833978987E-2</v>
      </c>
      <c r="BX88" s="123">
        <f t="shared" si="215"/>
        <v>3.149309320635519E-2</v>
      </c>
      <c r="BY88" s="124">
        <f t="shared" si="215"/>
        <v>6.7401517889410914E-2</v>
      </c>
      <c r="BZ88" s="125">
        <f t="shared" si="215"/>
        <v>3.6475499890134037E-2</v>
      </c>
      <c r="CA88" s="126">
        <f t="shared" si="215"/>
        <v>6.4668132657182603E-2</v>
      </c>
      <c r="CB88" s="123">
        <f t="shared" si="215"/>
        <v>4.7402194162699231E-2</v>
      </c>
      <c r="CC88" s="124">
        <f t="shared" si="215"/>
        <v>4.937428896473265E-2</v>
      </c>
      <c r="CD88" s="125">
        <f t="shared" si="215"/>
        <v>8.2204853221848589E-2</v>
      </c>
      <c r="CE88" s="126">
        <f t="shared" si="215"/>
        <v>5.1617371465819281E-2</v>
      </c>
      <c r="CF88" s="123">
        <f t="shared" si="215"/>
        <v>4.1398894036765804E-2</v>
      </c>
      <c r="CG88" s="124">
        <f t="shared" si="215"/>
        <v>4.8530868273357543E-2</v>
      </c>
      <c r="CH88" s="125">
        <f t="shared" si="215"/>
        <v>6.2842122378190882E-2</v>
      </c>
      <c r="CI88" s="123">
        <f t="shared" si="215"/>
        <v>5.6058773871181182E-2</v>
      </c>
      <c r="CJ88" s="129">
        <f t="shared" si="215"/>
        <v>5.3732008989072447E-2</v>
      </c>
      <c r="CK88" s="130">
        <f t="shared" si="215"/>
        <v>5.7531906687145723E-2</v>
      </c>
    </row>
    <row r="89" spans="1:89" x14ac:dyDescent="0.2">
      <c r="A89" s="139" t="s">
        <v>34</v>
      </c>
      <c r="B89" s="181">
        <v>509</v>
      </c>
      <c r="C89" s="175">
        <v>1415</v>
      </c>
      <c r="D89" s="176">
        <v>159</v>
      </c>
      <c r="E89" s="177">
        <v>665</v>
      </c>
      <c r="F89" s="174">
        <v>304</v>
      </c>
      <c r="G89" s="178">
        <v>1503</v>
      </c>
      <c r="H89" s="176">
        <v>1498</v>
      </c>
      <c r="I89" s="177">
        <v>2320</v>
      </c>
      <c r="J89" s="174">
        <v>306</v>
      </c>
      <c r="K89" s="175">
        <v>91</v>
      </c>
      <c r="L89" s="176">
        <v>1017</v>
      </c>
      <c r="M89" s="174">
        <v>373</v>
      </c>
      <c r="N89" s="179">
        <v>1819</v>
      </c>
      <c r="O89" s="182">
        <v>1481</v>
      </c>
      <c r="P89" s="174">
        <v>501</v>
      </c>
      <c r="Q89" s="175">
        <v>1097</v>
      </c>
      <c r="R89" s="176">
        <v>783</v>
      </c>
      <c r="S89" s="177">
        <v>1277</v>
      </c>
      <c r="T89" s="174">
        <v>139</v>
      </c>
      <c r="U89" s="178">
        <v>164</v>
      </c>
      <c r="V89" s="176">
        <v>1776</v>
      </c>
      <c r="W89" s="183">
        <v>786</v>
      </c>
      <c r="X89" s="174">
        <v>536</v>
      </c>
      <c r="Y89" s="178">
        <v>439</v>
      </c>
      <c r="Z89" s="176">
        <v>1364</v>
      </c>
      <c r="AA89" s="174">
        <v>2051</v>
      </c>
      <c r="AB89" s="151">
        <f t="shared" si="193"/>
        <v>10711</v>
      </c>
      <c r="AC89" s="152">
        <f t="shared" si="194"/>
        <v>13662</v>
      </c>
      <c r="BI89" s="139" t="s">
        <v>34</v>
      </c>
      <c r="BJ89" s="123">
        <f t="shared" ref="BJ89:CK89" si="216">B89/B95</f>
        <v>2.0879481499712856E-2</v>
      </c>
      <c r="BK89" s="124">
        <f t="shared" si="216"/>
        <v>4.8114522765139923E-2</v>
      </c>
      <c r="BL89" s="125">
        <f t="shared" si="216"/>
        <v>1.5453396831567694E-2</v>
      </c>
      <c r="BM89" s="126">
        <f t="shared" si="216"/>
        <v>5.9786028949024544E-2</v>
      </c>
      <c r="BN89" s="123">
        <f t="shared" si="216"/>
        <v>1.4283029505732006E-2</v>
      </c>
      <c r="BO89" s="124">
        <f t="shared" si="216"/>
        <v>6.1573125768127818E-2</v>
      </c>
      <c r="BP89" s="125">
        <f t="shared" si="216"/>
        <v>3.7301725640578702E-2</v>
      </c>
      <c r="BQ89" s="126">
        <f t="shared" si="216"/>
        <v>4.9947253977480677E-2</v>
      </c>
      <c r="BR89" s="123">
        <f t="shared" si="216"/>
        <v>6.5398589442188501E-2</v>
      </c>
      <c r="BS89" s="124">
        <f t="shared" si="216"/>
        <v>1.8313543972630308E-2</v>
      </c>
      <c r="BT89" s="125">
        <f t="shared" si="216"/>
        <v>5.4242892954290897E-2</v>
      </c>
      <c r="BU89" s="123">
        <f t="shared" si="216"/>
        <v>2.1442943374532911E-2</v>
      </c>
      <c r="BV89" s="127">
        <f t="shared" si="216"/>
        <v>4.5936663467851913E-2</v>
      </c>
      <c r="BW89" s="128">
        <f t="shared" si="216"/>
        <v>4.1275326774616095E-2</v>
      </c>
      <c r="BX89" s="123">
        <f t="shared" si="216"/>
        <v>2.3619819904766394E-2</v>
      </c>
      <c r="BY89" s="124">
        <f t="shared" si="216"/>
        <v>6.6076376340199972E-2</v>
      </c>
      <c r="BZ89" s="125">
        <f t="shared" si="216"/>
        <v>2.8675016479894528E-2</v>
      </c>
      <c r="CA89" s="126">
        <f t="shared" si="216"/>
        <v>5.7308261903693397E-2</v>
      </c>
      <c r="CB89" s="123">
        <f t="shared" si="216"/>
        <v>2.8772510867315255E-2</v>
      </c>
      <c r="CC89" s="124">
        <f t="shared" si="216"/>
        <v>3.7315130830489193E-2</v>
      </c>
      <c r="CD89" s="125">
        <f t="shared" si="216"/>
        <v>8.0705262201217848E-2</v>
      </c>
      <c r="CE89" s="126">
        <f t="shared" si="216"/>
        <v>3.2021510633097043E-2</v>
      </c>
      <c r="CF89" s="123">
        <f t="shared" si="216"/>
        <v>2.6702535744532456E-2</v>
      </c>
      <c r="CG89" s="124">
        <f t="shared" si="216"/>
        <v>4.8310773632662042E-2</v>
      </c>
      <c r="CH89" s="125">
        <f t="shared" si="216"/>
        <v>3.6962766245731936E-2</v>
      </c>
      <c r="CI89" s="123">
        <f t="shared" si="216"/>
        <v>4.6795500695886283E-2</v>
      </c>
      <c r="CJ89" s="129">
        <f t="shared" si="216"/>
        <v>3.6748837767828044E-2</v>
      </c>
      <c r="CK89" s="130">
        <f t="shared" si="216"/>
        <v>4.7049018865065538E-2</v>
      </c>
    </row>
    <row r="90" spans="1:89" x14ac:dyDescent="0.2">
      <c r="A90" s="131" t="s">
        <v>35</v>
      </c>
      <c r="B90" s="184">
        <v>0</v>
      </c>
      <c r="C90" s="168">
        <v>605</v>
      </c>
      <c r="D90" s="169">
        <v>2</v>
      </c>
      <c r="E90" s="170">
        <v>405</v>
      </c>
      <c r="F90" s="167">
        <v>9</v>
      </c>
      <c r="G90" s="171">
        <v>924</v>
      </c>
      <c r="H90" s="169">
        <v>130</v>
      </c>
      <c r="I90" s="170">
        <v>973</v>
      </c>
      <c r="J90" s="167">
        <v>61</v>
      </c>
      <c r="K90" s="168">
        <v>54</v>
      </c>
      <c r="L90" s="169">
        <v>422</v>
      </c>
      <c r="M90" s="167">
        <v>127</v>
      </c>
      <c r="N90" s="172">
        <v>607</v>
      </c>
      <c r="O90" s="185">
        <v>362</v>
      </c>
      <c r="P90" s="167">
        <v>104</v>
      </c>
      <c r="Q90" s="168">
        <v>218</v>
      </c>
      <c r="R90" s="169">
        <v>184</v>
      </c>
      <c r="S90" s="170">
        <v>145</v>
      </c>
      <c r="T90" s="167">
        <v>19</v>
      </c>
      <c r="U90" s="171">
        <v>12</v>
      </c>
      <c r="V90" s="169">
        <v>377</v>
      </c>
      <c r="W90" s="186">
        <v>23</v>
      </c>
      <c r="X90" s="167">
        <v>45</v>
      </c>
      <c r="Y90" s="171">
        <v>41</v>
      </c>
      <c r="Z90" s="169">
        <v>66</v>
      </c>
      <c r="AA90" s="167">
        <v>141</v>
      </c>
      <c r="AB90" s="151">
        <f t="shared" si="193"/>
        <v>2026</v>
      </c>
      <c r="AC90" s="152">
        <f t="shared" si="194"/>
        <v>4030</v>
      </c>
      <c r="BI90" s="131" t="s">
        <v>35</v>
      </c>
      <c r="BJ90" s="123">
        <f t="shared" ref="BJ90:CK90" si="217">B90/B95</f>
        <v>0</v>
      </c>
      <c r="BK90" s="124">
        <f t="shared" si="217"/>
        <v>2.0571933761773607E-2</v>
      </c>
      <c r="BL90" s="125">
        <f t="shared" si="217"/>
        <v>1.943823500826125E-4</v>
      </c>
      <c r="BM90" s="126">
        <f t="shared" si="217"/>
        <v>3.6411040186999907E-2</v>
      </c>
      <c r="BN90" s="123">
        <f t="shared" si="217"/>
        <v>4.2285284720917124E-4</v>
      </c>
      <c r="BO90" s="124">
        <f t="shared" si="217"/>
        <v>3.7853338795575585E-2</v>
      </c>
      <c r="BP90" s="125">
        <f t="shared" si="217"/>
        <v>3.2371323987151076E-3</v>
      </c>
      <c r="BQ90" s="126">
        <f t="shared" si="217"/>
        <v>2.0947706086245129E-2</v>
      </c>
      <c r="BR90" s="123">
        <f t="shared" si="217"/>
        <v>1.3036973712331694E-2</v>
      </c>
      <c r="BS90" s="124">
        <f t="shared" si="217"/>
        <v>1.0867377742000403E-2</v>
      </c>
      <c r="BT90" s="125">
        <f t="shared" si="217"/>
        <v>2.2507867086244599E-2</v>
      </c>
      <c r="BU90" s="123">
        <f t="shared" si="217"/>
        <v>7.3009485484334582E-3</v>
      </c>
      <c r="BV90" s="127">
        <f t="shared" si="217"/>
        <v>1.5329057023081974E-2</v>
      </c>
      <c r="BW90" s="128">
        <f t="shared" si="217"/>
        <v>1.008890499149968E-2</v>
      </c>
      <c r="BX90" s="123">
        <f t="shared" si="217"/>
        <v>4.9031163075762578E-3</v>
      </c>
      <c r="BY90" s="124">
        <f t="shared" si="217"/>
        <v>1.3130948078544754E-2</v>
      </c>
      <c r="BZ90" s="125">
        <f t="shared" si="217"/>
        <v>6.7384457628360071E-3</v>
      </c>
      <c r="CA90" s="126">
        <f t="shared" si="217"/>
        <v>6.507202800341067E-3</v>
      </c>
      <c r="CB90" s="123">
        <f t="shared" si="217"/>
        <v>3.932933140136618E-3</v>
      </c>
      <c r="CC90" s="124">
        <f t="shared" si="217"/>
        <v>2.7303754266211604E-3</v>
      </c>
      <c r="CD90" s="125">
        <f t="shared" si="217"/>
        <v>1.7131691356902661E-2</v>
      </c>
      <c r="CE90" s="126">
        <f t="shared" si="217"/>
        <v>9.3701621445449359E-4</v>
      </c>
      <c r="CF90" s="123">
        <f t="shared" si="217"/>
        <v>2.2418173666118668E-3</v>
      </c>
      <c r="CG90" s="124">
        <f t="shared" si="217"/>
        <v>4.5119401342577307E-3</v>
      </c>
      <c r="CH90" s="125">
        <f t="shared" si="217"/>
        <v>1.788520947374126E-3</v>
      </c>
      <c r="CI90" s="123">
        <f t="shared" si="217"/>
        <v>3.2170480731935477E-3</v>
      </c>
      <c r="CJ90" s="129">
        <f t="shared" si="217"/>
        <v>6.9510918978264976E-3</v>
      </c>
      <c r="CK90" s="130">
        <f t="shared" si="217"/>
        <v>1.3878461866945843E-2</v>
      </c>
    </row>
    <row r="91" spans="1:89" x14ac:dyDescent="0.2">
      <c r="A91" s="139" t="s">
        <v>36</v>
      </c>
      <c r="B91" s="181"/>
      <c r="C91" s="175"/>
      <c r="D91" s="176"/>
      <c r="E91" s="177"/>
      <c r="F91" s="174"/>
      <c r="G91" s="178"/>
      <c r="H91" s="176"/>
      <c r="I91" s="177"/>
      <c r="J91" s="174"/>
      <c r="K91" s="178"/>
      <c r="L91" s="176"/>
      <c r="M91" s="174"/>
      <c r="N91" s="179"/>
      <c r="O91" s="182"/>
      <c r="P91" s="174"/>
      <c r="Q91" s="178"/>
      <c r="R91" s="176"/>
      <c r="S91" s="177"/>
      <c r="T91" s="174"/>
      <c r="U91" s="178"/>
      <c r="V91" s="176"/>
      <c r="W91" s="177"/>
      <c r="X91" s="174"/>
      <c r="Y91" s="178"/>
      <c r="Z91" s="176"/>
      <c r="AA91" s="174"/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24378</v>
      </c>
      <c r="C95" s="1">
        <f t="shared" si="224"/>
        <v>29409</v>
      </c>
      <c r="D95" s="14">
        <f t="shared" si="224"/>
        <v>10289</v>
      </c>
      <c r="E95" s="1">
        <f t="shared" si="224"/>
        <v>11123</v>
      </c>
      <c r="F95" s="14">
        <f t="shared" si="224"/>
        <v>21284</v>
      </c>
      <c r="G95" s="1">
        <f t="shared" si="224"/>
        <v>24410</v>
      </c>
      <c r="H95" s="14">
        <f t="shared" si="224"/>
        <v>40159</v>
      </c>
      <c r="I95" s="1">
        <f t="shared" si="224"/>
        <v>46449</v>
      </c>
      <c r="J95" s="14">
        <f t="shared" si="224"/>
        <v>4679</v>
      </c>
      <c r="K95" s="1">
        <f t="shared" si="224"/>
        <v>4969</v>
      </c>
      <c r="L95" s="14">
        <f t="shared" si="224"/>
        <v>18749</v>
      </c>
      <c r="M95" s="1">
        <f t="shared" si="224"/>
        <v>17395</v>
      </c>
      <c r="N95" s="14">
        <f t="shared" si="224"/>
        <v>39598</v>
      </c>
      <c r="O95" s="1">
        <f t="shared" si="224"/>
        <v>35881</v>
      </c>
      <c r="P95" s="14">
        <f t="shared" si="224"/>
        <v>21211</v>
      </c>
      <c r="Q95" s="1">
        <f t="shared" si="224"/>
        <v>16602</v>
      </c>
      <c r="R95" s="14">
        <f t="shared" si="224"/>
        <v>27306</v>
      </c>
      <c r="S95" s="1">
        <f t="shared" si="224"/>
        <v>22283</v>
      </c>
      <c r="T95" s="14">
        <f t="shared" si="224"/>
        <v>4831</v>
      </c>
      <c r="U95" s="1">
        <f t="shared" si="224"/>
        <v>4395</v>
      </c>
      <c r="V95" s="14">
        <f t="shared" si="224"/>
        <v>22006</v>
      </c>
      <c r="W95" s="1">
        <f t="shared" si="224"/>
        <v>24546</v>
      </c>
      <c r="X95" s="14">
        <f t="shared" si="224"/>
        <v>20073</v>
      </c>
      <c r="Y95" s="1">
        <f t="shared" si="224"/>
        <v>9087</v>
      </c>
      <c r="Z95" s="14">
        <f t="shared" si="224"/>
        <v>36902</v>
      </c>
      <c r="AA95" s="1">
        <f t="shared" si="224"/>
        <v>43829</v>
      </c>
      <c r="AB95" s="153">
        <f>SUM(AB71:AB94)</f>
        <v>291465</v>
      </c>
      <c r="AC95" s="154">
        <f>SUM(AC71:AC94)</f>
        <v>290378</v>
      </c>
      <c r="BI95" s="221" t="s">
        <v>13</v>
      </c>
      <c r="BJ95" s="147">
        <f t="shared" ref="BJ95:CK95" si="225">SUM(BJ71:BJ94)</f>
        <v>1.0000000000000002</v>
      </c>
      <c r="BK95" s="148">
        <f t="shared" si="225"/>
        <v>1.0000000000000002</v>
      </c>
      <c r="BL95" s="147">
        <f t="shared" si="225"/>
        <v>0.99999999999999989</v>
      </c>
      <c r="BM95" s="148">
        <f t="shared" si="225"/>
        <v>0.99999999999999989</v>
      </c>
      <c r="BN95" s="147">
        <f t="shared" si="225"/>
        <v>1</v>
      </c>
      <c r="BO95" s="148">
        <f t="shared" si="225"/>
        <v>0.99999999999999989</v>
      </c>
      <c r="BP95" s="147">
        <f t="shared" si="225"/>
        <v>1</v>
      </c>
      <c r="BQ95" s="148">
        <f t="shared" si="225"/>
        <v>0.99999999999999989</v>
      </c>
      <c r="BR95" s="147">
        <f t="shared" si="225"/>
        <v>1</v>
      </c>
      <c r="BS95" s="148">
        <f t="shared" si="225"/>
        <v>0.99999999999999978</v>
      </c>
      <c r="BT95" s="147">
        <f t="shared" si="225"/>
        <v>1</v>
      </c>
      <c r="BU95" s="148">
        <f t="shared" si="225"/>
        <v>1</v>
      </c>
      <c r="BV95" s="147">
        <f t="shared" si="225"/>
        <v>1</v>
      </c>
      <c r="BW95" s="148">
        <f t="shared" si="225"/>
        <v>1</v>
      </c>
      <c r="BX95" s="147">
        <f t="shared" si="225"/>
        <v>0.99999999999999978</v>
      </c>
      <c r="BY95" s="148">
        <f t="shared" si="225"/>
        <v>0.99999999999999989</v>
      </c>
      <c r="BZ95" s="147">
        <f t="shared" si="225"/>
        <v>0.99999999999999989</v>
      </c>
      <c r="CA95" s="148">
        <f t="shared" si="225"/>
        <v>1.0000000000000002</v>
      </c>
      <c r="CB95" s="147">
        <f t="shared" si="225"/>
        <v>0.99999999999999978</v>
      </c>
      <c r="CC95" s="148">
        <f t="shared" si="225"/>
        <v>0.99999999999999989</v>
      </c>
      <c r="CD95" s="147">
        <f t="shared" si="225"/>
        <v>1.0000000000000002</v>
      </c>
      <c r="CE95" s="148">
        <f t="shared" si="225"/>
        <v>1</v>
      </c>
      <c r="CF95" s="147">
        <f t="shared" si="225"/>
        <v>0.99999999999999989</v>
      </c>
      <c r="CG95" s="148">
        <f t="shared" si="225"/>
        <v>1</v>
      </c>
      <c r="CH95" s="147">
        <f t="shared" si="225"/>
        <v>0.99999999999999989</v>
      </c>
      <c r="CI95" s="148">
        <f t="shared" si="225"/>
        <v>0.99999999999999989</v>
      </c>
      <c r="CJ95" s="147">
        <f t="shared" si="225"/>
        <v>1</v>
      </c>
      <c r="CK95" s="148">
        <f t="shared" si="225"/>
        <v>1</v>
      </c>
    </row>
    <row r="96" spans="1:89" ht="13.5" thickTop="1" x14ac:dyDescent="0.2">
      <c r="A96" s="165"/>
    </row>
    <row r="98" spans="1:89" x14ac:dyDescent="0.2">
      <c r="A98" s="285">
        <f>+A67+1</f>
        <v>44899</v>
      </c>
      <c r="B98" s="285"/>
      <c r="C98" s="285"/>
      <c r="D98" s="285"/>
      <c r="BI98" s="282">
        <f>+BI67+1</f>
        <v>44899</v>
      </c>
      <c r="BJ98" s="282"/>
      <c r="BK98" s="282"/>
      <c r="BL98" s="282"/>
    </row>
    <row r="99" spans="1:89" ht="13.5" thickBot="1" x14ac:dyDescent="0.25">
      <c r="AE99" t="s">
        <v>84</v>
      </c>
    </row>
    <row r="100" spans="1:89" ht="14.25" thickTop="1" thickBot="1" x14ac:dyDescent="0.25">
      <c r="A100" s="280" t="s">
        <v>0</v>
      </c>
      <c r="B100" s="274" t="s">
        <v>1</v>
      </c>
      <c r="C100" s="275"/>
      <c r="D100" s="274" t="s">
        <v>2</v>
      </c>
      <c r="E100" s="275"/>
      <c r="F100" s="274" t="s">
        <v>3</v>
      </c>
      <c r="G100" s="275"/>
      <c r="H100" s="274" t="s">
        <v>4</v>
      </c>
      <c r="I100" s="275"/>
      <c r="J100" s="274" t="s">
        <v>5</v>
      </c>
      <c r="K100" s="275"/>
      <c r="L100" s="274" t="s">
        <v>6</v>
      </c>
      <c r="M100" s="275"/>
      <c r="N100" s="274" t="s">
        <v>7</v>
      </c>
      <c r="O100" s="275"/>
      <c r="P100" s="274" t="s">
        <v>8</v>
      </c>
      <c r="Q100" s="275"/>
      <c r="R100" s="274" t="s">
        <v>9</v>
      </c>
      <c r="S100" s="275"/>
      <c r="T100" s="274" t="s">
        <v>10</v>
      </c>
      <c r="U100" s="275"/>
      <c r="V100" s="274" t="s">
        <v>11</v>
      </c>
      <c r="W100" s="275"/>
      <c r="X100" s="274" t="s">
        <v>12</v>
      </c>
      <c r="Y100" s="275"/>
      <c r="Z100" s="276" t="s">
        <v>40</v>
      </c>
      <c r="AA100" s="277"/>
      <c r="AB100" s="278" t="s">
        <v>41</v>
      </c>
      <c r="AC100" s="279"/>
      <c r="AE100" s="280" t="s">
        <v>0</v>
      </c>
      <c r="AF100" s="274" t="s">
        <v>1</v>
      </c>
      <c r="AG100" s="275"/>
      <c r="AH100" s="274" t="s">
        <v>2</v>
      </c>
      <c r="AI100" s="275"/>
      <c r="AJ100" s="274" t="s">
        <v>3</v>
      </c>
      <c r="AK100" s="275"/>
      <c r="AL100" s="274" t="s">
        <v>4</v>
      </c>
      <c r="AM100" s="275"/>
      <c r="AN100" s="274" t="s">
        <v>5</v>
      </c>
      <c r="AO100" s="275"/>
      <c r="AP100" s="274" t="s">
        <v>6</v>
      </c>
      <c r="AQ100" s="275"/>
      <c r="AR100" s="274" t="s">
        <v>7</v>
      </c>
      <c r="AS100" s="275"/>
      <c r="AT100" s="274" t="s">
        <v>8</v>
      </c>
      <c r="AU100" s="275"/>
      <c r="AV100" s="274" t="s">
        <v>9</v>
      </c>
      <c r="AW100" s="275"/>
      <c r="AX100" s="274" t="s">
        <v>10</v>
      </c>
      <c r="AY100" s="275"/>
      <c r="AZ100" s="274" t="s">
        <v>11</v>
      </c>
      <c r="BA100" s="275"/>
      <c r="BB100" s="274" t="s">
        <v>12</v>
      </c>
      <c r="BC100" s="275"/>
      <c r="BD100" s="276" t="s">
        <v>40</v>
      </c>
      <c r="BE100" s="277"/>
      <c r="BF100" s="278" t="s">
        <v>41</v>
      </c>
      <c r="BG100" s="279"/>
      <c r="BI100" s="280" t="s">
        <v>0</v>
      </c>
      <c r="BJ100" s="274" t="s">
        <v>1</v>
      </c>
      <c r="BK100" s="275"/>
      <c r="BL100" s="274" t="s">
        <v>2</v>
      </c>
      <c r="BM100" s="275"/>
      <c r="BN100" s="274" t="s">
        <v>3</v>
      </c>
      <c r="BO100" s="275"/>
      <c r="BP100" s="274" t="s">
        <v>4</v>
      </c>
      <c r="BQ100" s="275"/>
      <c r="BR100" s="274" t="s">
        <v>5</v>
      </c>
      <c r="BS100" s="275"/>
      <c r="BT100" s="274" t="s">
        <v>6</v>
      </c>
      <c r="BU100" s="275"/>
      <c r="BV100" s="274" t="s">
        <v>7</v>
      </c>
      <c r="BW100" s="275"/>
      <c r="BX100" s="274" t="s">
        <v>8</v>
      </c>
      <c r="BY100" s="275"/>
      <c r="BZ100" s="274" t="s">
        <v>9</v>
      </c>
      <c r="CA100" s="275"/>
      <c r="CB100" s="274" t="s">
        <v>10</v>
      </c>
      <c r="CC100" s="275"/>
      <c r="CD100" s="274" t="s">
        <v>11</v>
      </c>
      <c r="CE100" s="275"/>
      <c r="CF100" s="274" t="s">
        <v>12</v>
      </c>
      <c r="CG100" s="275"/>
      <c r="CH100" s="276" t="s">
        <v>40</v>
      </c>
      <c r="CI100" s="277"/>
      <c r="CJ100" s="274" t="s">
        <v>41</v>
      </c>
      <c r="CK100" s="275"/>
    </row>
    <row r="101" spans="1:89" ht="15" thickTop="1" thickBot="1" x14ac:dyDescent="0.3">
      <c r="A101" s="281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81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81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607</v>
      </c>
      <c r="AG102" s="164">
        <f t="shared" ref="AG102:AV103" si="226">SUMIF($A$9:$A$32,$AE102,C$102:C$125)</f>
        <v>619</v>
      </c>
      <c r="AH102" s="121">
        <f t="shared" si="226"/>
        <v>318</v>
      </c>
      <c r="AI102" s="159">
        <f t="shared" si="226"/>
        <v>355</v>
      </c>
      <c r="AJ102" s="120">
        <f t="shared" si="226"/>
        <v>897</v>
      </c>
      <c r="AK102" s="122">
        <f t="shared" si="226"/>
        <v>804</v>
      </c>
      <c r="AL102" s="121">
        <f t="shared" si="226"/>
        <v>1347</v>
      </c>
      <c r="AM102" s="159">
        <f t="shared" si="226"/>
        <v>1340</v>
      </c>
      <c r="AN102" s="120">
        <f t="shared" si="226"/>
        <v>90</v>
      </c>
      <c r="AO102" s="122">
        <f t="shared" si="226"/>
        <v>204</v>
      </c>
      <c r="AP102" s="121">
        <f t="shared" si="226"/>
        <v>411</v>
      </c>
      <c r="AQ102" s="120">
        <f t="shared" si="226"/>
        <v>562</v>
      </c>
      <c r="AR102" s="158">
        <f t="shared" si="226"/>
        <v>1388</v>
      </c>
      <c r="AS102" s="160">
        <f t="shared" si="226"/>
        <v>1272</v>
      </c>
      <c r="AT102" s="120">
        <f t="shared" si="226"/>
        <v>777</v>
      </c>
      <c r="AU102" s="122">
        <f t="shared" si="226"/>
        <v>652</v>
      </c>
      <c r="AV102" s="121">
        <f t="shared" si="226"/>
        <v>1031</v>
      </c>
      <c r="AW102" s="159">
        <f t="shared" ref="AW102:BE103" si="227">SUMIF($A$9:$A$32,$AE102,S$102:S$125)</f>
        <v>683</v>
      </c>
      <c r="AX102" s="120">
        <f t="shared" si="227"/>
        <v>150</v>
      </c>
      <c r="AY102" s="122">
        <f t="shared" si="227"/>
        <v>183</v>
      </c>
      <c r="AZ102" s="121">
        <f t="shared" si="227"/>
        <v>419</v>
      </c>
      <c r="BA102" s="159">
        <f t="shared" si="227"/>
        <v>790</v>
      </c>
      <c r="BB102" s="120">
        <f t="shared" si="227"/>
        <v>697</v>
      </c>
      <c r="BC102" s="122">
        <f t="shared" si="227"/>
        <v>318</v>
      </c>
      <c r="BD102" s="21">
        <f t="shared" si="227"/>
        <v>1312</v>
      </c>
      <c r="BE102" s="163">
        <f t="shared" si="227"/>
        <v>1526</v>
      </c>
      <c r="BF102" s="149">
        <f>AF102+AH102+AJ102+AL102+AN102+AP102+AR102+AT102+AV102+AX102+AZ102+BB102+BD102</f>
        <v>9444</v>
      </c>
      <c r="BG102" s="150">
        <f>AG102+AI102+AK102+AM102+AO102+AQ102+AS102+AU102+AW102+AY102+BA102+BC102+BE102</f>
        <v>9308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95</v>
      </c>
      <c r="C103" s="168">
        <v>0</v>
      </c>
      <c r="D103" s="169">
        <v>116</v>
      </c>
      <c r="E103" s="170">
        <v>0</v>
      </c>
      <c r="F103" s="167">
        <v>225</v>
      </c>
      <c r="G103" s="171">
        <v>4</v>
      </c>
      <c r="H103" s="169">
        <v>200</v>
      </c>
      <c r="I103" s="170">
        <v>19</v>
      </c>
      <c r="J103" s="167">
        <v>3</v>
      </c>
      <c r="K103" s="171">
        <v>11</v>
      </c>
      <c r="L103" s="169">
        <v>19</v>
      </c>
      <c r="M103" s="167">
        <v>27</v>
      </c>
      <c r="N103" s="172">
        <v>120</v>
      </c>
      <c r="O103" s="173">
        <v>87</v>
      </c>
      <c r="P103" s="167">
        <v>36</v>
      </c>
      <c r="Q103" s="171">
        <v>23</v>
      </c>
      <c r="R103" s="169">
        <v>19</v>
      </c>
      <c r="S103" s="170">
        <v>21</v>
      </c>
      <c r="T103" s="167">
        <v>1</v>
      </c>
      <c r="U103" s="171">
        <v>17</v>
      </c>
      <c r="V103" s="169">
        <v>2</v>
      </c>
      <c r="W103" s="170">
        <v>17</v>
      </c>
      <c r="X103" s="167">
        <v>2</v>
      </c>
      <c r="Y103" s="171">
        <v>0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838</v>
      </c>
      <c r="AC103" s="150">
        <f t="shared" ref="AC103:AC122" si="256">C103+E103+G103+I103+K103+M103+O103+Q103+S103+U103+W103+Y103+AA103</f>
        <v>226</v>
      </c>
      <c r="AE103" s="226" t="str">
        <f>$AE$10</f>
        <v>08:00 - 08:59</v>
      </c>
      <c r="AF103" s="120">
        <f>SUMIF($A$9:$A$32,$AE103,B$102:B$125)</f>
        <v>745</v>
      </c>
      <c r="AG103" s="168">
        <f t="shared" si="226"/>
        <v>740</v>
      </c>
      <c r="AH103" s="169">
        <f t="shared" si="226"/>
        <v>403</v>
      </c>
      <c r="AI103" s="170">
        <f t="shared" si="226"/>
        <v>367</v>
      </c>
      <c r="AJ103" s="167">
        <f t="shared" si="226"/>
        <v>1045</v>
      </c>
      <c r="AK103" s="171">
        <f t="shared" si="226"/>
        <v>653</v>
      </c>
      <c r="AL103" s="169">
        <f t="shared" si="226"/>
        <v>1674</v>
      </c>
      <c r="AM103" s="170">
        <f t="shared" si="226"/>
        <v>1293</v>
      </c>
      <c r="AN103" s="167">
        <f t="shared" si="226"/>
        <v>115</v>
      </c>
      <c r="AO103" s="171">
        <f t="shared" si="226"/>
        <v>205</v>
      </c>
      <c r="AP103" s="169">
        <f t="shared" si="226"/>
        <v>378</v>
      </c>
      <c r="AQ103" s="167">
        <f t="shared" si="226"/>
        <v>731</v>
      </c>
      <c r="AR103" s="172">
        <f t="shared" si="226"/>
        <v>1395</v>
      </c>
      <c r="AS103" s="173">
        <f t="shared" si="226"/>
        <v>1459</v>
      </c>
      <c r="AT103" s="167">
        <f t="shared" si="226"/>
        <v>885</v>
      </c>
      <c r="AU103" s="171">
        <f t="shared" si="226"/>
        <v>576</v>
      </c>
      <c r="AV103" s="169">
        <f t="shared" si="226"/>
        <v>1189</v>
      </c>
      <c r="AW103" s="170">
        <f t="shared" si="227"/>
        <v>815</v>
      </c>
      <c r="AX103" s="167">
        <f t="shared" si="227"/>
        <v>149</v>
      </c>
      <c r="AY103" s="171">
        <f t="shared" si="227"/>
        <v>150</v>
      </c>
      <c r="AZ103" s="169">
        <f t="shared" si="227"/>
        <v>448</v>
      </c>
      <c r="BA103" s="170">
        <f t="shared" si="227"/>
        <v>834</v>
      </c>
      <c r="BB103" s="167">
        <f t="shared" si="227"/>
        <v>643</v>
      </c>
      <c r="BC103" s="171">
        <f t="shared" si="227"/>
        <v>330</v>
      </c>
      <c r="BD103" s="169">
        <f t="shared" si="227"/>
        <v>1565</v>
      </c>
      <c r="BE103" s="167">
        <f t="shared" si="227"/>
        <v>1659</v>
      </c>
      <c r="BF103" s="151">
        <f>SUM(AF103,AH103,AJ103,AL103,AN103,AP103,AR103,AT103,AV103,AX103,AZ103,BB103,BD103)</f>
        <v>10634</v>
      </c>
      <c r="BG103" s="152">
        <f>SUM(AG103,AI103,AK103,AM103,AO103,AQ103,AS103,AU103,AW103,AY103,BA103,BC103,BE103)</f>
        <v>9812</v>
      </c>
      <c r="BI103" s="131" t="s">
        <v>17</v>
      </c>
      <c r="BJ103" s="123">
        <f>B103/B126</f>
        <v>4.5343897665982534E-3</v>
      </c>
      <c r="BK103" s="124">
        <f t="shared" ref="BK103" si="257">C103/C126</f>
        <v>0</v>
      </c>
      <c r="BL103" s="125">
        <f t="shared" ref="BL103" si="258">D103/D126</f>
        <v>1.4929214929214929E-2</v>
      </c>
      <c r="BM103" s="126">
        <f t="shared" ref="BM103" si="259">E103/E126</f>
        <v>0</v>
      </c>
      <c r="BN103" s="123">
        <f t="shared" ref="BN103" si="260">F103/F126</f>
        <v>1.3254005655042414E-2</v>
      </c>
      <c r="BO103" s="124">
        <f t="shared" ref="BO103" si="261">G103/G126</f>
        <v>2.7567195037904891E-4</v>
      </c>
      <c r="BP103" s="125">
        <f t="shared" ref="BP103" si="262">H103/H126</f>
        <v>5.8953574060427415E-3</v>
      </c>
      <c r="BQ103" s="126">
        <f t="shared" ref="BQ103" si="263">I103/I126</f>
        <v>5.7847465367635864E-4</v>
      </c>
      <c r="BR103" s="123">
        <f t="shared" ref="BR103" si="264">J103/J126</f>
        <v>1.0148849797023004E-3</v>
      </c>
      <c r="BS103" s="124">
        <f t="shared" ref="BS103" si="265">K103/K126</f>
        <v>3.1847133757961785E-3</v>
      </c>
      <c r="BT103" s="125">
        <f t="shared" ref="BT103" si="266">L103/L126</f>
        <v>1.6026992830029524E-3</v>
      </c>
      <c r="BU103" s="123">
        <f t="shared" ref="BU103" si="267">M103/M126</f>
        <v>1.9902697921273774E-3</v>
      </c>
      <c r="BV103" s="127">
        <f t="shared" ref="BV103" si="268">N103/N126</f>
        <v>4.0727667662231876E-3</v>
      </c>
      <c r="BW103" s="128">
        <f t="shared" ref="BW103" si="269">O103/O126</f>
        <v>2.9485528367111775E-3</v>
      </c>
      <c r="BX103" s="123">
        <f t="shared" ref="BX103" si="270">P103/P126</f>
        <v>2.362049734269405E-3</v>
      </c>
      <c r="BY103" s="124">
        <f t="shared" ref="BY103" si="271">Q103/Q126</f>
        <v>1.5876302892248223E-3</v>
      </c>
      <c r="BZ103" s="125">
        <f t="shared" ref="BZ103" si="272">R103/R126</f>
        <v>9.7470886985071567E-4</v>
      </c>
      <c r="CA103" s="126">
        <f t="shared" ref="CA103" si="273">S103/S126</f>
        <v>1.0804136440808766E-3</v>
      </c>
      <c r="CB103" s="123">
        <f t="shared" ref="CB103" si="274">T103/T126</f>
        <v>4.6425255338904364E-4</v>
      </c>
      <c r="CC103" s="124">
        <f t="shared" ref="CC103" si="275">U103/U126</f>
        <v>6.1930783242258652E-3</v>
      </c>
      <c r="CD103" s="125">
        <f t="shared" ref="CD103" si="276">V103/V126</f>
        <v>1.2940795858945326E-4</v>
      </c>
      <c r="CE103" s="126">
        <f t="shared" ref="CE103" si="277">W103/W126</f>
        <v>8.7570184927625815E-4</v>
      </c>
      <c r="CF103" s="123">
        <f t="shared" ref="CF103" si="278">X103/X126</f>
        <v>1.7467248908296942E-4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3.7992990791913569E-3</v>
      </c>
      <c r="CK103" s="130">
        <f t="shared" ref="CK103" si="283">AC103/AC126</f>
        <v>1.0288862079169607E-3</v>
      </c>
    </row>
    <row r="104" spans="1:89" ht="13.5" thickBot="1" x14ac:dyDescent="0.25">
      <c r="A104" s="139" t="s">
        <v>18</v>
      </c>
      <c r="B104" s="174">
        <v>341</v>
      </c>
      <c r="C104" s="175">
        <v>145</v>
      </c>
      <c r="D104" s="176">
        <v>258</v>
      </c>
      <c r="E104" s="177">
        <v>94</v>
      </c>
      <c r="F104" s="174">
        <v>866</v>
      </c>
      <c r="G104" s="178">
        <v>229</v>
      </c>
      <c r="H104" s="176">
        <v>863</v>
      </c>
      <c r="I104" s="177">
        <v>457</v>
      </c>
      <c r="J104" s="174">
        <v>35</v>
      </c>
      <c r="K104" s="178">
        <v>113</v>
      </c>
      <c r="L104" s="176">
        <v>213</v>
      </c>
      <c r="M104" s="174">
        <v>291</v>
      </c>
      <c r="N104" s="179">
        <v>673</v>
      </c>
      <c r="O104" s="180">
        <v>802</v>
      </c>
      <c r="P104" s="174">
        <v>332</v>
      </c>
      <c r="Q104" s="178">
        <v>469</v>
      </c>
      <c r="R104" s="176">
        <v>515</v>
      </c>
      <c r="S104" s="177">
        <v>384</v>
      </c>
      <c r="T104" s="174">
        <v>54</v>
      </c>
      <c r="U104" s="178">
        <v>138</v>
      </c>
      <c r="V104" s="176">
        <v>211</v>
      </c>
      <c r="W104" s="177">
        <v>449</v>
      </c>
      <c r="X104" s="174">
        <v>431</v>
      </c>
      <c r="Y104" s="178">
        <v>193</v>
      </c>
      <c r="Z104" s="176">
        <v>826</v>
      </c>
      <c r="AA104" s="174">
        <v>667</v>
      </c>
      <c r="AB104" s="149">
        <f t="shared" si="255"/>
        <v>5618</v>
      </c>
      <c r="AC104" s="150">
        <f t="shared" si="256"/>
        <v>4431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1.627607274115794E-2</v>
      </c>
      <c r="BK104" s="124">
        <f t="shared" ref="BK104" si="284">C104/C126</f>
        <v>7.0925454901193501E-3</v>
      </c>
      <c r="BL104" s="125">
        <f t="shared" ref="BL104" si="285">D104/D126</f>
        <v>3.3204633204633204E-2</v>
      </c>
      <c r="BM104" s="126">
        <f t="shared" ref="BM104" si="286">E104/E126</f>
        <v>1.2062107019119722E-2</v>
      </c>
      <c r="BN104" s="123">
        <f t="shared" ref="BN104" si="287">F104/F126</f>
        <v>5.1013195098963245E-2</v>
      </c>
      <c r="BO104" s="124">
        <f t="shared" ref="BO104" si="288">G104/G126</f>
        <v>1.5782219159200552E-2</v>
      </c>
      <c r="BP104" s="125">
        <f t="shared" ref="BP104" si="289">H104/H126</f>
        <v>2.543846720707443E-2</v>
      </c>
      <c r="BQ104" s="126">
        <f t="shared" ref="BQ104" si="290">I104/I126</f>
        <v>1.3913837722636626E-2</v>
      </c>
      <c r="BR104" s="123">
        <f t="shared" ref="BR104" si="291">J104/J126</f>
        <v>1.1840324763193504E-2</v>
      </c>
      <c r="BS104" s="124">
        <f t="shared" ref="BS104" si="292">K104/K126</f>
        <v>3.2715691951360738E-2</v>
      </c>
      <c r="BT104" s="125">
        <f t="shared" ref="BT104" si="293">L104/L126</f>
        <v>1.7967102488401519E-2</v>
      </c>
      <c r="BU104" s="123">
        <f t="shared" ref="BU104" si="294">M104/M126</f>
        <v>2.1450685537372845E-2</v>
      </c>
      <c r="BV104" s="127">
        <f t="shared" ref="BV104" si="295">N104/N126</f>
        <v>2.2841433613901712E-2</v>
      </c>
      <c r="BW104" s="128">
        <f t="shared" ref="BW104" si="296">O104/O126</f>
        <v>2.7180912356808785E-2</v>
      </c>
      <c r="BX104" s="123">
        <f t="shared" ref="BX104" si="297">P104/P126</f>
        <v>2.1783347549373399E-2</v>
      </c>
      <c r="BY104" s="124">
        <f t="shared" ref="BY104" si="298">Q104/Q126</f>
        <v>3.2373852419410508E-2</v>
      </c>
      <c r="BZ104" s="125">
        <f t="shared" ref="BZ104" si="299">R104/R126</f>
        <v>2.6419740419637818E-2</v>
      </c>
      <c r="CA104" s="126">
        <f t="shared" ref="CA104" si="300">S104/S126</f>
        <v>1.9756135206050317E-2</v>
      </c>
      <c r="CB104" s="123">
        <f t="shared" ref="CB104" si="301">T104/T126</f>
        <v>2.5069637883008356E-2</v>
      </c>
      <c r="CC104" s="124">
        <f t="shared" ref="CC104" si="302">U104/U126</f>
        <v>5.0273224043715849E-2</v>
      </c>
      <c r="CD104" s="125">
        <f t="shared" ref="CD104" si="303">V104/V126</f>
        <v>1.3652539631187318E-2</v>
      </c>
      <c r="CE104" s="126">
        <f t="shared" ref="CE104" si="304">W104/W126</f>
        <v>2.3128831195590584E-2</v>
      </c>
      <c r="CF104" s="123">
        <f t="shared" ref="CF104" si="305">X104/X126</f>
        <v>3.7641921397379915E-2</v>
      </c>
      <c r="CG104" s="124">
        <f t="shared" ref="CG104" si="306">Y104/Y126</f>
        <v>3.1088917525773196E-2</v>
      </c>
      <c r="CH104" s="125">
        <f t="shared" ref="CH104" si="307">Z104/Z126</f>
        <v>2.5123946832131885E-2</v>
      </c>
      <c r="CI104" s="123">
        <f t="shared" ref="CI104" si="308">AA104/AA126</f>
        <v>1.892359633443981E-2</v>
      </c>
      <c r="CJ104" s="129">
        <f t="shared" ref="CJ104" si="309">AB104/AB126</f>
        <v>2.54707186478485E-2</v>
      </c>
      <c r="CK104" s="130">
        <f t="shared" ref="CK104" si="310">AC104/AC126</f>
        <v>2.0172543306548905E-2</v>
      </c>
    </row>
    <row r="105" spans="1:89" ht="14.25" thickTop="1" thickBot="1" x14ac:dyDescent="0.25">
      <c r="A105" s="131" t="s">
        <v>19</v>
      </c>
      <c r="B105" s="167">
        <v>548</v>
      </c>
      <c r="C105" s="168">
        <v>456</v>
      </c>
      <c r="D105" s="169">
        <v>340</v>
      </c>
      <c r="E105" s="170">
        <v>216</v>
      </c>
      <c r="F105" s="167">
        <v>998</v>
      </c>
      <c r="G105" s="171">
        <v>592</v>
      </c>
      <c r="H105" s="169">
        <v>1219</v>
      </c>
      <c r="I105" s="170">
        <v>1035</v>
      </c>
      <c r="J105" s="167">
        <v>77</v>
      </c>
      <c r="K105" s="171">
        <v>154</v>
      </c>
      <c r="L105" s="169">
        <v>359</v>
      </c>
      <c r="M105" s="167">
        <v>458</v>
      </c>
      <c r="N105" s="172">
        <v>1189</v>
      </c>
      <c r="O105" s="173">
        <v>1267</v>
      </c>
      <c r="P105" s="167">
        <v>579</v>
      </c>
      <c r="Q105" s="171">
        <v>825</v>
      </c>
      <c r="R105" s="169">
        <v>847</v>
      </c>
      <c r="S105" s="170">
        <v>566</v>
      </c>
      <c r="T105" s="167">
        <v>112</v>
      </c>
      <c r="U105" s="171">
        <v>181</v>
      </c>
      <c r="V105" s="169">
        <v>409</v>
      </c>
      <c r="W105" s="170">
        <v>570</v>
      </c>
      <c r="X105" s="167">
        <v>684</v>
      </c>
      <c r="Y105" s="171">
        <v>367</v>
      </c>
      <c r="Z105" s="169">
        <v>1100</v>
      </c>
      <c r="AA105" s="167">
        <v>1120</v>
      </c>
      <c r="AB105" s="149">
        <f t="shared" si="255"/>
        <v>8461</v>
      </c>
      <c r="AC105" s="150">
        <f t="shared" si="256"/>
        <v>7807</v>
      </c>
      <c r="AE105" s="221" t="s">
        <v>13</v>
      </c>
      <c r="AF105" s="14">
        <f t="shared" ref="AF105:BG105" si="311">SUM(AF102:AF104)</f>
        <v>1352</v>
      </c>
      <c r="AG105" s="1">
        <f t="shared" si="311"/>
        <v>1359</v>
      </c>
      <c r="AH105" s="14">
        <f t="shared" si="311"/>
        <v>721</v>
      </c>
      <c r="AI105" s="1">
        <f t="shared" si="311"/>
        <v>722</v>
      </c>
      <c r="AJ105" s="14">
        <f t="shared" si="311"/>
        <v>1942</v>
      </c>
      <c r="AK105" s="1">
        <f t="shared" si="311"/>
        <v>1457</v>
      </c>
      <c r="AL105" s="14">
        <f t="shared" si="311"/>
        <v>3021</v>
      </c>
      <c r="AM105" s="1">
        <f t="shared" si="311"/>
        <v>2633</v>
      </c>
      <c r="AN105" s="14">
        <f t="shared" si="311"/>
        <v>205</v>
      </c>
      <c r="AO105" s="1">
        <f t="shared" si="311"/>
        <v>409</v>
      </c>
      <c r="AP105" s="14">
        <f t="shared" si="311"/>
        <v>789</v>
      </c>
      <c r="AQ105" s="1">
        <f t="shared" si="311"/>
        <v>1293</v>
      </c>
      <c r="AR105" s="14">
        <f t="shared" si="311"/>
        <v>2783</v>
      </c>
      <c r="AS105" s="1">
        <f t="shared" si="311"/>
        <v>2731</v>
      </c>
      <c r="AT105" s="14">
        <f t="shared" si="311"/>
        <v>1662</v>
      </c>
      <c r="AU105" s="1">
        <f t="shared" si="311"/>
        <v>1228</v>
      </c>
      <c r="AV105" s="14">
        <f t="shared" si="311"/>
        <v>2220</v>
      </c>
      <c r="AW105" s="1">
        <f t="shared" si="311"/>
        <v>1498</v>
      </c>
      <c r="AX105" s="14">
        <f t="shared" si="311"/>
        <v>299</v>
      </c>
      <c r="AY105" s="1">
        <f t="shared" si="311"/>
        <v>333</v>
      </c>
      <c r="AZ105" s="14">
        <f t="shared" si="311"/>
        <v>867</v>
      </c>
      <c r="BA105" s="1">
        <f t="shared" si="311"/>
        <v>1624</v>
      </c>
      <c r="BB105" s="14">
        <f t="shared" si="311"/>
        <v>1340</v>
      </c>
      <c r="BC105" s="1">
        <f t="shared" si="311"/>
        <v>648</v>
      </c>
      <c r="BD105" s="14">
        <f t="shared" si="311"/>
        <v>2877</v>
      </c>
      <c r="BE105" s="1">
        <f t="shared" si="311"/>
        <v>3185</v>
      </c>
      <c r="BF105" s="153">
        <f t="shared" si="311"/>
        <v>20078</v>
      </c>
      <c r="BG105" s="154">
        <f t="shared" si="311"/>
        <v>19120</v>
      </c>
      <c r="BI105" s="131" t="s">
        <v>19</v>
      </c>
      <c r="BJ105" s="123">
        <f>B105/B126</f>
        <v>2.6156269390482555E-2</v>
      </c>
      <c r="BK105" s="124">
        <f t="shared" ref="BK105" si="312">C105/C126</f>
        <v>2.2304832713754646E-2</v>
      </c>
      <c r="BL105" s="125">
        <f t="shared" ref="BL105" si="313">D105/D126</f>
        <v>4.3758043758043756E-2</v>
      </c>
      <c r="BM105" s="126">
        <f t="shared" ref="BM105" si="314">E105/E126</f>
        <v>2.7717182086487872E-2</v>
      </c>
      <c r="BN105" s="123">
        <f t="shared" ref="BN105" si="315">F105/F126</f>
        <v>5.8788878416588128E-2</v>
      </c>
      <c r="BO105" s="124">
        <f t="shared" ref="BO105" si="316">G105/G126</f>
        <v>4.0799448656099239E-2</v>
      </c>
      <c r="BP105" s="125">
        <f t="shared" ref="BP105" si="317">H105/H126</f>
        <v>3.5932203389830511E-2</v>
      </c>
      <c r="BQ105" s="126">
        <f t="shared" ref="BQ105" si="318">I105/I126</f>
        <v>3.1511645608159534E-2</v>
      </c>
      <c r="BR105" s="123">
        <f t="shared" ref="BR105" si="319">J105/J126</f>
        <v>2.6048714479025712E-2</v>
      </c>
      <c r="BS105" s="124">
        <f t="shared" ref="BS105" si="320">K105/K126</f>
        <v>4.4585987261146494E-2</v>
      </c>
      <c r="BT105" s="125">
        <f t="shared" ref="BT105" si="321">L105/L126</f>
        <v>3.0282581189371573E-2</v>
      </c>
      <c r="BU105" s="123">
        <f t="shared" ref="BU105" si="322">M105/M126</f>
        <v>3.3760872770160696E-2</v>
      </c>
      <c r="BV105" s="127">
        <f t="shared" ref="BV105" si="323">N105/N126</f>
        <v>4.0354330708661415E-2</v>
      </c>
      <c r="BW105" s="128">
        <f t="shared" ref="BW105" si="324">O105/O126</f>
        <v>4.2940418897851287E-2</v>
      </c>
      <c r="BX105" s="123">
        <f t="shared" ref="BX105" si="325">P105/P126</f>
        <v>3.7989633226166261E-2</v>
      </c>
      <c r="BY105" s="124">
        <f t="shared" ref="BY105" si="326">Q105/Q126</f>
        <v>5.6947608200455579E-2</v>
      </c>
      <c r="BZ105" s="125">
        <f t="shared" ref="BZ105" si="327">R105/R126</f>
        <v>4.3451495408608216E-2</v>
      </c>
      <c r="CA105" s="126">
        <f t="shared" ref="CA105" si="328">S105/S126</f>
        <v>2.9119720121417916E-2</v>
      </c>
      <c r="CB105" s="123">
        <f t="shared" ref="CB105" si="329">T105/T126</f>
        <v>5.1996285979572884E-2</v>
      </c>
      <c r="CC105" s="124">
        <f t="shared" ref="CC105" si="330">U105/U126</f>
        <v>6.5938069216757739E-2</v>
      </c>
      <c r="CD105" s="125">
        <f t="shared" ref="CD105" si="331">V105/V126</f>
        <v>2.646392753154319E-2</v>
      </c>
      <c r="CE105" s="126">
        <f t="shared" ref="CE105" si="332">W105/W126</f>
        <v>2.9361767887498069E-2</v>
      </c>
      <c r="CF105" s="123">
        <f t="shared" ref="CF105" si="333">X105/X126</f>
        <v>5.9737991266375544E-2</v>
      </c>
      <c r="CG105" s="124">
        <f t="shared" ref="CG105" si="334">Y105/Y126</f>
        <v>5.9117268041237112E-2</v>
      </c>
      <c r="CH105" s="125">
        <f t="shared" ref="CH105" si="335">Z105/Z126</f>
        <v>3.3458040575478298E-2</v>
      </c>
      <c r="CI105" s="123">
        <f t="shared" ref="CI105" si="336">AA105/AA126</f>
        <v>3.1775753964876446E-2</v>
      </c>
      <c r="CJ105" s="129">
        <f t="shared" ref="CJ105" si="337">AB105/AB126</f>
        <v>3.8360226144436835E-2</v>
      </c>
      <c r="CK105" s="130">
        <f t="shared" ref="CK105" si="338">AC105/AC126</f>
        <v>3.5542100111538549E-2</v>
      </c>
    </row>
    <row r="106" spans="1:89" ht="13.5" thickTop="1" x14ac:dyDescent="0.2">
      <c r="A106" s="139" t="s">
        <v>20</v>
      </c>
      <c r="B106" s="174">
        <v>607</v>
      </c>
      <c r="C106" s="175">
        <v>619</v>
      </c>
      <c r="D106" s="176">
        <v>318</v>
      </c>
      <c r="E106" s="177">
        <v>355</v>
      </c>
      <c r="F106" s="174">
        <v>897</v>
      </c>
      <c r="G106" s="178">
        <v>804</v>
      </c>
      <c r="H106" s="176">
        <v>1347</v>
      </c>
      <c r="I106" s="177">
        <v>1340</v>
      </c>
      <c r="J106" s="174">
        <v>90</v>
      </c>
      <c r="K106" s="178">
        <v>204</v>
      </c>
      <c r="L106" s="176">
        <v>411</v>
      </c>
      <c r="M106" s="174">
        <v>562</v>
      </c>
      <c r="N106" s="179">
        <v>1388</v>
      </c>
      <c r="O106" s="180">
        <v>1272</v>
      </c>
      <c r="P106" s="174">
        <v>777</v>
      </c>
      <c r="Q106" s="178">
        <v>652</v>
      </c>
      <c r="R106" s="176">
        <v>1031</v>
      </c>
      <c r="S106" s="177">
        <v>683</v>
      </c>
      <c r="T106" s="174">
        <v>150</v>
      </c>
      <c r="U106" s="178">
        <v>183</v>
      </c>
      <c r="V106" s="176">
        <v>419</v>
      </c>
      <c r="W106" s="177">
        <v>790</v>
      </c>
      <c r="X106" s="174">
        <v>697</v>
      </c>
      <c r="Y106" s="178">
        <v>318</v>
      </c>
      <c r="Z106" s="176">
        <v>1312</v>
      </c>
      <c r="AA106" s="174">
        <v>1526</v>
      </c>
      <c r="AB106" s="149">
        <f t="shared" si="255"/>
        <v>9444</v>
      </c>
      <c r="AC106" s="150">
        <f t="shared" si="256"/>
        <v>9308</v>
      </c>
      <c r="BI106" s="139" t="s">
        <v>20</v>
      </c>
      <c r="BJ106" s="123">
        <f>B106/B126</f>
        <v>2.8972364087633047E-2</v>
      </c>
      <c r="BK106" s="124">
        <f t="shared" ref="BK106" si="339">C106/C126</f>
        <v>3.0277832126785365E-2</v>
      </c>
      <c r="BL106" s="125">
        <f t="shared" ref="BL106" si="340">D106/D126</f>
        <v>4.0926640926640924E-2</v>
      </c>
      <c r="BM106" s="126">
        <f t="shared" ref="BM106" si="341">E106/E126</f>
        <v>4.5553702040292569E-2</v>
      </c>
      <c r="BN106" s="123">
        <f t="shared" ref="BN106" si="342">F106/F126</f>
        <v>5.2839302544769089E-2</v>
      </c>
      <c r="BO106" s="124">
        <f t="shared" ref="BO106" si="343">G106/G126</f>
        <v>5.5410062026188832E-2</v>
      </c>
      <c r="BP106" s="125">
        <f t="shared" ref="BP106" si="344">H106/H126</f>
        <v>3.9705232129697864E-2</v>
      </c>
      <c r="BQ106" s="126">
        <f t="shared" ref="BQ106" si="345">I106/I126</f>
        <v>4.0797686101385296E-2</v>
      </c>
      <c r="BR106" s="123">
        <f t="shared" ref="BR106" si="346">J106/J126</f>
        <v>3.0446549391069014E-2</v>
      </c>
      <c r="BS106" s="124">
        <f t="shared" ref="BS106" si="347">K106/K126</f>
        <v>5.9061957151129128E-2</v>
      </c>
      <c r="BT106" s="125">
        <f t="shared" ref="BT106" si="348">L106/L126</f>
        <v>3.466891606916913E-2</v>
      </c>
      <c r="BU106" s="123">
        <f t="shared" ref="BU106" si="349">M106/M126</f>
        <v>4.1427097154651336E-2</v>
      </c>
      <c r="BV106" s="127">
        <f t="shared" ref="BV106" si="350">N106/N126</f>
        <v>4.7108335595981536E-2</v>
      </c>
      <c r="BW106" s="128">
        <f t="shared" ref="BW106" si="351">O106/O126</f>
        <v>4.3109875957432389E-2</v>
      </c>
      <c r="BX106" s="123">
        <f t="shared" ref="BX106" si="352">P106/P126</f>
        <v>5.098090676464799E-2</v>
      </c>
      <c r="BY106" s="124">
        <f t="shared" ref="BY106" si="353">Q106/Q126</f>
        <v>4.5005867329329742E-2</v>
      </c>
      <c r="BZ106" s="125">
        <f t="shared" ref="BZ106" si="354">R106/R126</f>
        <v>5.2890781306109885E-2</v>
      </c>
      <c r="CA106" s="126">
        <f t="shared" ref="CA106" si="355">S106/S126</f>
        <v>3.5139167567011367E-2</v>
      </c>
      <c r="CB106" s="123">
        <f t="shared" ref="CB106" si="356">T106/T126</f>
        <v>6.9637883008356549E-2</v>
      </c>
      <c r="CC106" s="124">
        <f t="shared" ref="CC106" si="357">U106/U126</f>
        <v>6.6666666666666666E-2</v>
      </c>
      <c r="CD106" s="125">
        <f t="shared" ref="CD106" si="358">V106/V126</f>
        <v>2.7110967324490455E-2</v>
      </c>
      <c r="CE106" s="126">
        <f t="shared" ref="CE106" si="359">W106/W126</f>
        <v>4.0694380054602589E-2</v>
      </c>
      <c r="CF106" s="123">
        <f t="shared" ref="CF106" si="360">X106/X126</f>
        <v>6.0873362445414844E-2</v>
      </c>
      <c r="CG106" s="124">
        <f t="shared" ref="CG106" si="361">Y106/Y126</f>
        <v>5.122422680412371E-2</v>
      </c>
      <c r="CH106" s="125">
        <f t="shared" ref="CH106" si="362">Z106/Z126</f>
        <v>3.9906317486388662E-2</v>
      </c>
      <c r="CI106" s="123">
        <f t="shared" ref="CI106" si="363">AA106/AA126</f>
        <v>4.3294464777144152E-2</v>
      </c>
      <c r="CJ106" s="129">
        <f t="shared" ref="CJ106" si="364">AB106/AB126</f>
        <v>4.2816921842342689E-2</v>
      </c>
      <c r="CK106" s="130">
        <f t="shared" ref="CK106" si="365">AC106/AC126</f>
        <v>4.237554346588969E-2</v>
      </c>
    </row>
    <row r="107" spans="1:89" ht="13.5" thickBot="1" x14ac:dyDescent="0.25">
      <c r="A107" s="131" t="s">
        <v>21</v>
      </c>
      <c r="B107" s="167">
        <v>745</v>
      </c>
      <c r="C107" s="168">
        <v>740</v>
      </c>
      <c r="D107" s="169">
        <v>403</v>
      </c>
      <c r="E107" s="170">
        <v>367</v>
      </c>
      <c r="F107" s="167">
        <v>1045</v>
      </c>
      <c r="G107" s="171">
        <v>653</v>
      </c>
      <c r="H107" s="169">
        <v>1674</v>
      </c>
      <c r="I107" s="170">
        <v>1293</v>
      </c>
      <c r="J107" s="167">
        <v>115</v>
      </c>
      <c r="K107" s="171">
        <v>205</v>
      </c>
      <c r="L107" s="169">
        <v>378</v>
      </c>
      <c r="M107" s="167">
        <v>731</v>
      </c>
      <c r="N107" s="172">
        <v>1395</v>
      </c>
      <c r="O107" s="173">
        <v>1459</v>
      </c>
      <c r="P107" s="167">
        <v>885</v>
      </c>
      <c r="Q107" s="171">
        <v>576</v>
      </c>
      <c r="R107" s="169">
        <v>1189</v>
      </c>
      <c r="S107" s="170">
        <v>815</v>
      </c>
      <c r="T107" s="167">
        <v>149</v>
      </c>
      <c r="U107" s="171">
        <v>150</v>
      </c>
      <c r="V107" s="169">
        <v>448</v>
      </c>
      <c r="W107" s="170">
        <v>834</v>
      </c>
      <c r="X107" s="167">
        <v>643</v>
      </c>
      <c r="Y107" s="171">
        <v>330</v>
      </c>
      <c r="Z107" s="169">
        <v>1565</v>
      </c>
      <c r="AA107" s="167">
        <v>1659</v>
      </c>
      <c r="AB107" s="149">
        <f t="shared" si="255"/>
        <v>10634</v>
      </c>
      <c r="AC107" s="150">
        <f t="shared" si="256"/>
        <v>9812</v>
      </c>
      <c r="AE107" t="s">
        <v>85</v>
      </c>
      <c r="BI107" s="131" t="s">
        <v>21</v>
      </c>
      <c r="BJ107" s="123">
        <f>B107/B126</f>
        <v>3.5559161853849455E-2</v>
      </c>
      <c r="BK107" s="124">
        <f t="shared" ref="BK107" si="366">C107/C126</f>
        <v>3.6196439053022889E-2</v>
      </c>
      <c r="BL107" s="125">
        <f t="shared" ref="BL107" si="367">D107/D126</f>
        <v>5.1866151866151865E-2</v>
      </c>
      <c r="BM107" s="126">
        <f t="shared" ref="BM107" si="368">E107/E126</f>
        <v>4.7093545489541894E-2</v>
      </c>
      <c r="BN107" s="123">
        <f t="shared" ref="BN107" si="369">F107/F126</f>
        <v>6.1557492931196986E-2</v>
      </c>
      <c r="BO107" s="124">
        <f t="shared" ref="BO107" si="370">G107/G126</f>
        <v>4.500344589937974E-2</v>
      </c>
      <c r="BP107" s="125">
        <f t="shared" ref="BP107" si="371">H107/H126</f>
        <v>4.9344141488577742E-2</v>
      </c>
      <c r="BQ107" s="126">
        <f t="shared" ref="BQ107" si="372">I107/I126</f>
        <v>3.9366722484396405E-2</v>
      </c>
      <c r="BR107" s="123">
        <f t="shared" ref="BR107" si="373">J107/J126</f>
        <v>3.8903924221921515E-2</v>
      </c>
      <c r="BS107" s="124">
        <f t="shared" ref="BS107" si="374">K107/K126</f>
        <v>5.9351476548928778E-2</v>
      </c>
      <c r="BT107" s="125">
        <f t="shared" ref="BT107" si="375">L107/L126</f>
        <v>3.1885280472374523E-2</v>
      </c>
      <c r="BU107" s="123">
        <f t="shared" ref="BU107" si="376">M107/M126</f>
        <v>5.3884711779448619E-2</v>
      </c>
      <c r="BV107" s="127">
        <f t="shared" ref="BV107" si="377">N107/N126</f>
        <v>4.7345913657344557E-2</v>
      </c>
      <c r="BW107" s="128">
        <f t="shared" ref="BW107" si="378">O107/O126</f>
        <v>4.9447569985765605E-2</v>
      </c>
      <c r="BX107" s="123">
        <f t="shared" ref="BX107" si="379">P107/P126</f>
        <v>5.8067055967456205E-2</v>
      </c>
      <c r="BY107" s="124">
        <f t="shared" ref="BY107" si="380">Q107/Q126</f>
        <v>3.9759784634499896E-2</v>
      </c>
      <c r="BZ107" s="125">
        <f t="shared" ref="BZ107" si="381">R107/R126</f>
        <v>6.0996255065921101E-2</v>
      </c>
      <c r="CA107" s="126">
        <f t="shared" ref="CA107" si="382">S107/S126</f>
        <v>4.1930339044091165E-2</v>
      </c>
      <c r="CB107" s="123">
        <f t="shared" ref="CB107" si="383">T107/T126</f>
        <v>6.9173630454967508E-2</v>
      </c>
      <c r="CC107" s="124">
        <f t="shared" ref="CC107" si="384">U107/U126</f>
        <v>5.4644808743169397E-2</v>
      </c>
      <c r="CD107" s="125">
        <f t="shared" ref="CD107" si="385">V107/V126</f>
        <v>2.8987382724037527E-2</v>
      </c>
      <c r="CE107" s="126">
        <f t="shared" ref="CE107" si="386">W107/W126</f>
        <v>4.2960902488023492E-2</v>
      </c>
      <c r="CF107" s="123">
        <f t="shared" ref="CF107" si="387">X107/X126</f>
        <v>5.6157205240174674E-2</v>
      </c>
      <c r="CG107" s="124">
        <f t="shared" ref="CG107" si="388">Y107/Y126</f>
        <v>5.3157216494845359E-2</v>
      </c>
      <c r="CH107" s="125">
        <f t="shared" ref="CH107" si="389">Z107/Z126</f>
        <v>4.7601666818748667E-2</v>
      </c>
      <c r="CI107" s="123">
        <f t="shared" ref="CI107" si="390">AA107/AA126</f>
        <v>4.7067835560473233E-2</v>
      </c>
      <c r="CJ107" s="129">
        <f t="shared" ref="CJ107" si="391">AB107/AB126</f>
        <v>4.8212107885585782E-2</v>
      </c>
      <c r="CK107" s="130">
        <f t="shared" ref="CK107" si="392">AC107/AC126</f>
        <v>4.4670050761421318E-2</v>
      </c>
    </row>
    <row r="108" spans="1:89" ht="14.25" thickTop="1" thickBot="1" x14ac:dyDescent="0.25">
      <c r="A108" s="139" t="s">
        <v>22</v>
      </c>
      <c r="B108" s="174">
        <v>1044</v>
      </c>
      <c r="C108" s="175">
        <v>984</v>
      </c>
      <c r="D108" s="176">
        <v>505</v>
      </c>
      <c r="E108" s="177">
        <v>339</v>
      </c>
      <c r="F108" s="174">
        <v>1311</v>
      </c>
      <c r="G108" s="178">
        <v>589</v>
      </c>
      <c r="H108" s="176">
        <v>2164</v>
      </c>
      <c r="I108" s="177">
        <v>1495</v>
      </c>
      <c r="J108" s="174">
        <v>122</v>
      </c>
      <c r="K108" s="178">
        <v>397</v>
      </c>
      <c r="L108" s="176">
        <v>392</v>
      </c>
      <c r="M108" s="174">
        <v>1093</v>
      </c>
      <c r="N108" s="179">
        <v>1572</v>
      </c>
      <c r="O108" s="180">
        <v>2131</v>
      </c>
      <c r="P108" s="174">
        <v>922</v>
      </c>
      <c r="Q108" s="178">
        <v>613</v>
      </c>
      <c r="R108" s="176">
        <v>1392</v>
      </c>
      <c r="S108" s="177">
        <v>916</v>
      </c>
      <c r="T108" s="174">
        <v>116</v>
      </c>
      <c r="U108" s="178">
        <v>153</v>
      </c>
      <c r="V108" s="176">
        <v>435</v>
      </c>
      <c r="W108" s="177">
        <v>1329</v>
      </c>
      <c r="X108" s="174">
        <v>724</v>
      </c>
      <c r="Y108" s="178">
        <v>322</v>
      </c>
      <c r="Z108" s="176">
        <v>1814</v>
      </c>
      <c r="AA108" s="174">
        <v>2013</v>
      </c>
      <c r="AB108" s="149">
        <f t="shared" si="255"/>
        <v>12513</v>
      </c>
      <c r="AC108" s="150">
        <f t="shared" si="256"/>
        <v>12374</v>
      </c>
      <c r="AE108" s="280" t="s">
        <v>0</v>
      </c>
      <c r="AF108" s="274" t="s">
        <v>1</v>
      </c>
      <c r="AG108" s="275"/>
      <c r="AH108" s="274" t="s">
        <v>2</v>
      </c>
      <c r="AI108" s="275"/>
      <c r="AJ108" s="274" t="s">
        <v>3</v>
      </c>
      <c r="AK108" s="275"/>
      <c r="AL108" s="274" t="s">
        <v>4</v>
      </c>
      <c r="AM108" s="275"/>
      <c r="AN108" s="274" t="s">
        <v>5</v>
      </c>
      <c r="AO108" s="275"/>
      <c r="AP108" s="274" t="s">
        <v>6</v>
      </c>
      <c r="AQ108" s="275"/>
      <c r="AR108" s="274" t="s">
        <v>7</v>
      </c>
      <c r="AS108" s="275"/>
      <c r="AT108" s="274" t="s">
        <v>8</v>
      </c>
      <c r="AU108" s="275"/>
      <c r="AV108" s="274" t="s">
        <v>9</v>
      </c>
      <c r="AW108" s="275"/>
      <c r="AX108" s="274" t="s">
        <v>10</v>
      </c>
      <c r="AY108" s="275"/>
      <c r="AZ108" s="274" t="s">
        <v>11</v>
      </c>
      <c r="BA108" s="275"/>
      <c r="BB108" s="274" t="s">
        <v>12</v>
      </c>
      <c r="BC108" s="275"/>
      <c r="BD108" s="276" t="s">
        <v>40</v>
      </c>
      <c r="BE108" s="277"/>
      <c r="BF108" s="278" t="s">
        <v>41</v>
      </c>
      <c r="BG108" s="279"/>
      <c r="BI108" s="139" t="s">
        <v>22</v>
      </c>
      <c r="BJ108" s="123">
        <f>B108/B126</f>
        <v>4.9830557013985012E-2</v>
      </c>
      <c r="BK108" s="124">
        <f t="shared" ref="BK108" si="393">C108/C126</f>
        <v>4.8131481119154766E-2</v>
      </c>
      <c r="BL108" s="125">
        <f t="shared" ref="BL108" si="394">D108/D126</f>
        <v>6.4993564993564998E-2</v>
      </c>
      <c r="BM108" s="126">
        <f t="shared" ref="BM108" si="395">E108/E126</f>
        <v>4.3500577441293466E-2</v>
      </c>
      <c r="BN108" s="123">
        <f t="shared" ref="BN108" si="396">F108/F126</f>
        <v>7.7226672950047121E-2</v>
      </c>
      <c r="BO108" s="124">
        <f t="shared" ref="BO108" si="397">G108/G126</f>
        <v>4.0592694693314953E-2</v>
      </c>
      <c r="BP108" s="125">
        <f t="shared" ref="BP108" si="398">H108/H126</f>
        <v>6.3787767133382467E-2</v>
      </c>
      <c r="BQ108" s="126">
        <f t="shared" ref="BQ108" si="399">I108/I126</f>
        <v>4.5516821434008217E-2</v>
      </c>
      <c r="BR108" s="123">
        <f t="shared" ref="BR108" si="400">J108/J126</f>
        <v>4.1271989174560215E-2</v>
      </c>
      <c r="BS108" s="124">
        <f t="shared" ref="BS108" si="401">K108/K126</f>
        <v>0.11493920092646208</v>
      </c>
      <c r="BT108" s="125">
        <f t="shared" ref="BT108" si="402">L108/L126</f>
        <v>3.3066216786166176E-2</v>
      </c>
      <c r="BU108" s="123">
        <f t="shared" ref="BU108" si="403">M108/M126</f>
        <v>8.0569069733156418E-2</v>
      </c>
      <c r="BV108" s="127">
        <f t="shared" ref="BV108" si="404">N108/N126</f>
        <v>5.3353244637523757E-2</v>
      </c>
      <c r="BW108" s="128">
        <f t="shared" ref="BW108" si="405">O108/O126</f>
        <v>7.2222598793465737E-2</v>
      </c>
      <c r="BX108" s="123">
        <f t="shared" ref="BX108" si="406">P108/P126</f>
        <v>6.0494718194344203E-2</v>
      </c>
      <c r="BY108" s="124">
        <f t="shared" ref="BY108" si="407">Q108/Q126</f>
        <v>4.231379857803548E-2</v>
      </c>
      <c r="BZ108" s="125">
        <f t="shared" ref="BZ108" si="408">R108/R126</f>
        <v>7.1410249833273487E-2</v>
      </c>
      <c r="CA108" s="126">
        <f t="shared" ref="CA108" si="409">S108/S126</f>
        <v>4.7126614189432522E-2</v>
      </c>
      <c r="CB108" s="123">
        <f t="shared" ref="CB108" si="410">T108/T126</f>
        <v>5.3853296193129063E-2</v>
      </c>
      <c r="CC108" s="124">
        <f t="shared" ref="CC108" si="411">U108/U126</f>
        <v>5.5737704918032788E-2</v>
      </c>
      <c r="CD108" s="125">
        <f t="shared" ref="CD108" si="412">V108/V126</f>
        <v>2.8146230993206081E-2</v>
      </c>
      <c r="CE108" s="126">
        <f t="shared" ref="CE108" si="413">W108/W126</f>
        <v>6.8459279864008654E-2</v>
      </c>
      <c r="CF108" s="123">
        <f t="shared" ref="CF108" si="414">X108/X126</f>
        <v>6.3231441048034936E-2</v>
      </c>
      <c r="CG108" s="124">
        <f t="shared" ref="CG108" si="415">Y108/Y126</f>
        <v>5.1868556701030931E-2</v>
      </c>
      <c r="CH108" s="125">
        <f t="shared" ref="CH108" si="416">Z108/Z126</f>
        <v>5.5175350549016032E-2</v>
      </c>
      <c r="CI108" s="123">
        <f t="shared" ref="CI108" si="417">AA108/AA126</f>
        <v>5.7111243510085966E-2</v>
      </c>
      <c r="CJ108" s="129">
        <f t="shared" ref="CJ108" si="418">AB108/AB126</f>
        <v>5.6731061310168793E-2</v>
      </c>
      <c r="CK108" s="130">
        <f t="shared" ref="CK108" si="419">AC108/AC126</f>
        <v>5.633379618037377E-2</v>
      </c>
    </row>
    <row r="109" spans="1:89" ht="15" thickTop="1" thickBot="1" x14ac:dyDescent="0.3">
      <c r="A109" s="131" t="s">
        <v>23</v>
      </c>
      <c r="B109" s="167">
        <v>1160</v>
      </c>
      <c r="C109" s="168">
        <v>1014</v>
      </c>
      <c r="D109" s="169">
        <v>460</v>
      </c>
      <c r="E109" s="170">
        <v>362</v>
      </c>
      <c r="F109" s="167">
        <v>1198</v>
      </c>
      <c r="G109" s="171">
        <v>549</v>
      </c>
      <c r="H109" s="169">
        <v>2083</v>
      </c>
      <c r="I109" s="170">
        <v>1794</v>
      </c>
      <c r="J109" s="167">
        <v>115</v>
      </c>
      <c r="K109" s="171">
        <v>311</v>
      </c>
      <c r="L109" s="169">
        <v>391</v>
      </c>
      <c r="M109" s="167">
        <v>989</v>
      </c>
      <c r="N109" s="172">
        <v>1369</v>
      </c>
      <c r="O109" s="173">
        <v>1808</v>
      </c>
      <c r="P109" s="167">
        <v>1051</v>
      </c>
      <c r="Q109" s="171">
        <v>607</v>
      </c>
      <c r="R109" s="169">
        <v>1348</v>
      </c>
      <c r="S109" s="170">
        <v>809</v>
      </c>
      <c r="T109" s="167">
        <v>89</v>
      </c>
      <c r="U109" s="171">
        <v>126</v>
      </c>
      <c r="V109" s="169">
        <v>505</v>
      </c>
      <c r="W109" s="170">
        <v>1241</v>
      </c>
      <c r="X109" s="167">
        <v>763</v>
      </c>
      <c r="Y109" s="171">
        <v>242</v>
      </c>
      <c r="Z109" s="169">
        <v>1783</v>
      </c>
      <c r="AA109" s="167">
        <v>2174</v>
      </c>
      <c r="AB109" s="149">
        <f t="shared" si="255"/>
        <v>12315</v>
      </c>
      <c r="AC109" s="150">
        <f t="shared" si="256"/>
        <v>12026</v>
      </c>
      <c r="AE109" s="281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5.5367285571094459E-2</v>
      </c>
      <c r="BK109" s="124">
        <f t="shared" ref="BK109" si="420">C109/C126</f>
        <v>4.9598904324007043E-2</v>
      </c>
      <c r="BL109" s="125">
        <f t="shared" ref="BL109" si="421">D109/D126</f>
        <v>5.9202059202059204E-2</v>
      </c>
      <c r="BM109" s="126">
        <f t="shared" ref="BM109" si="422">E109/E126</f>
        <v>4.6451944052354678E-2</v>
      </c>
      <c r="BN109" s="123">
        <f t="shared" ref="BN109" si="423">F109/F126</f>
        <v>7.0570216776625824E-2</v>
      </c>
      <c r="BO109" s="124">
        <f t="shared" ref="BO109" si="424">G109/G126</f>
        <v>3.7835975189524466E-2</v>
      </c>
      <c r="BP109" s="125">
        <f t="shared" ref="BP109" si="425">H109/H126</f>
        <v>6.140014738393515E-2</v>
      </c>
      <c r="BQ109" s="126">
        <f t="shared" ref="BQ109" si="426">I109/I126</f>
        <v>5.4620185720809865E-2</v>
      </c>
      <c r="BR109" s="123">
        <f t="shared" ref="BR109" si="427">J109/J126</f>
        <v>3.8903924221921515E-2</v>
      </c>
      <c r="BS109" s="124">
        <f t="shared" ref="BS109" si="428">K109/K126</f>
        <v>9.0040532715691957E-2</v>
      </c>
      <c r="BT109" s="125">
        <f t="shared" ref="BT109" si="429">L109/L126</f>
        <v>3.2981864192323913E-2</v>
      </c>
      <c r="BU109" s="123">
        <f t="shared" ref="BU109" si="430">M109/M126</f>
        <v>7.2902845348665785E-2</v>
      </c>
      <c r="BV109" s="127">
        <f t="shared" ref="BV109" si="431">N109/N126</f>
        <v>4.6463480857996196E-2</v>
      </c>
      <c r="BW109" s="128">
        <f t="shared" ref="BW109" si="432">O109/O126</f>
        <v>6.1275672744526534E-2</v>
      </c>
      <c r="BX109" s="123">
        <f t="shared" ref="BX109" si="433">P109/P126</f>
        <v>6.8958729742142899E-2</v>
      </c>
      <c r="BY109" s="124">
        <f t="shared" ref="BY109" si="434">Q109/Q126</f>
        <v>4.1899634154759439E-2</v>
      </c>
      <c r="BZ109" s="125">
        <f t="shared" ref="BZ109" si="435">R109/R126</f>
        <v>6.9153029292566559E-2</v>
      </c>
      <c r="CA109" s="126">
        <f t="shared" ref="CA109" si="436">S109/S126</f>
        <v>4.1621649431496627E-2</v>
      </c>
      <c r="CB109" s="123">
        <f t="shared" ref="CB109" si="437">T109/T126</f>
        <v>4.1318477251624887E-2</v>
      </c>
      <c r="CC109" s="124">
        <f t="shared" ref="CC109" si="438">U109/U126</f>
        <v>4.5901639344262293E-2</v>
      </c>
      <c r="CD109" s="125">
        <f t="shared" ref="CD109" si="439">V109/V126</f>
        <v>3.2675509543836946E-2</v>
      </c>
      <c r="CE109" s="126">
        <f t="shared" ref="CE109" si="440">W109/W126</f>
        <v>6.3926234997166848E-2</v>
      </c>
      <c r="CF109" s="123">
        <f t="shared" ref="CF109" si="441">X109/X126</f>
        <v>6.6637554585152844E-2</v>
      </c>
      <c r="CG109" s="124">
        <f t="shared" ref="CG109" si="442">Y109/Y126</f>
        <v>3.8981958762886598E-2</v>
      </c>
      <c r="CH109" s="125">
        <f t="shared" ref="CH109" si="443">Z109/Z126</f>
        <v>5.4232442132798007E-2</v>
      </c>
      <c r="CI109" s="123">
        <f t="shared" ref="CI109" si="444">AA109/AA126</f>
        <v>6.1679008142536955E-2</v>
      </c>
      <c r="CJ109" s="129">
        <f t="shared" ref="CJ109" si="445">AB109/AB126</f>
        <v>5.5833374892889691E-2</v>
      </c>
      <c r="CK109" s="130">
        <f t="shared" ref="CK109" si="446">AC109/AC126</f>
        <v>5.474949352393526E-2</v>
      </c>
    </row>
    <row r="110" spans="1:89" ht="13.5" thickTop="1" x14ac:dyDescent="0.2">
      <c r="A110" s="139" t="s">
        <v>24</v>
      </c>
      <c r="B110" s="181">
        <v>1284</v>
      </c>
      <c r="C110" s="175">
        <v>1308</v>
      </c>
      <c r="D110" s="176">
        <v>549</v>
      </c>
      <c r="E110" s="177">
        <v>330</v>
      </c>
      <c r="F110" s="174">
        <v>1196</v>
      </c>
      <c r="G110" s="178">
        <v>567</v>
      </c>
      <c r="H110" s="176">
        <v>2214</v>
      </c>
      <c r="I110" s="177">
        <v>1679</v>
      </c>
      <c r="J110" s="174">
        <v>140</v>
      </c>
      <c r="K110" s="178">
        <v>258</v>
      </c>
      <c r="L110" s="176">
        <v>425</v>
      </c>
      <c r="M110" s="174">
        <v>1131</v>
      </c>
      <c r="N110" s="179">
        <v>1429</v>
      </c>
      <c r="O110" s="182">
        <v>2045</v>
      </c>
      <c r="P110" s="174">
        <v>1151</v>
      </c>
      <c r="Q110" s="178">
        <v>546</v>
      </c>
      <c r="R110" s="176">
        <v>1484</v>
      </c>
      <c r="S110" s="177">
        <v>940</v>
      </c>
      <c r="T110" s="174">
        <v>123</v>
      </c>
      <c r="U110" s="178">
        <v>120</v>
      </c>
      <c r="V110" s="176">
        <v>576</v>
      </c>
      <c r="W110" s="183">
        <v>1479</v>
      </c>
      <c r="X110" s="174">
        <v>724</v>
      </c>
      <c r="Y110" s="178">
        <v>308</v>
      </c>
      <c r="Z110" s="176">
        <v>2001</v>
      </c>
      <c r="AA110" s="174">
        <v>1971</v>
      </c>
      <c r="AB110" s="149">
        <f t="shared" si="255"/>
        <v>13296</v>
      </c>
      <c r="AC110" s="150">
        <f t="shared" si="256"/>
        <v>12682</v>
      </c>
      <c r="AE110" s="224" t="str">
        <f>$AE$17</f>
        <v>17:00 - 17:59</v>
      </c>
      <c r="AF110" s="120">
        <f t="shared" ref="AF110:AU111" si="447">SUMIF($A$9:$A$32,$AE110,B$102:B$125)</f>
        <v>1969</v>
      </c>
      <c r="AG110" s="164">
        <f t="shared" si="447"/>
        <v>1605</v>
      </c>
      <c r="AH110" s="121">
        <f t="shared" si="447"/>
        <v>673</v>
      </c>
      <c r="AI110" s="159">
        <f t="shared" si="447"/>
        <v>643</v>
      </c>
      <c r="AJ110" s="120">
        <f t="shared" si="447"/>
        <v>1094</v>
      </c>
      <c r="AK110" s="122">
        <f t="shared" si="447"/>
        <v>1222</v>
      </c>
      <c r="AL110" s="121">
        <f t="shared" si="447"/>
        <v>2491</v>
      </c>
      <c r="AM110" s="159">
        <f t="shared" si="447"/>
        <v>2838</v>
      </c>
      <c r="AN110" s="120">
        <f t="shared" si="447"/>
        <v>240</v>
      </c>
      <c r="AO110" s="122">
        <f t="shared" si="447"/>
        <v>170</v>
      </c>
      <c r="AP110" s="121">
        <f t="shared" si="447"/>
        <v>1126</v>
      </c>
      <c r="AQ110" s="120">
        <f t="shared" si="447"/>
        <v>765</v>
      </c>
      <c r="AR110" s="158">
        <f t="shared" si="447"/>
        <v>2266</v>
      </c>
      <c r="AS110" s="160">
        <f t="shared" si="447"/>
        <v>2039</v>
      </c>
      <c r="AT110" s="120">
        <f t="shared" si="447"/>
        <v>1075</v>
      </c>
      <c r="AU110" s="122">
        <f t="shared" si="447"/>
        <v>1170</v>
      </c>
      <c r="AV110" s="121">
        <f t="shared" ref="AP110:BE111" si="448">SUMIF($A$9:$A$32,$AE110,R$102:R$125)</f>
        <v>1194</v>
      </c>
      <c r="AW110" s="159">
        <f t="shared" si="448"/>
        <v>1793</v>
      </c>
      <c r="AX110" s="120">
        <f t="shared" si="448"/>
        <v>148</v>
      </c>
      <c r="AY110" s="122">
        <f t="shared" si="448"/>
        <v>230</v>
      </c>
      <c r="AZ110" s="121">
        <f t="shared" si="448"/>
        <v>1211</v>
      </c>
      <c r="BA110" s="159">
        <f t="shared" si="448"/>
        <v>1539</v>
      </c>
      <c r="BB110" s="120">
        <f t="shared" si="448"/>
        <v>795</v>
      </c>
      <c r="BC110" s="122">
        <f t="shared" si="448"/>
        <v>471</v>
      </c>
      <c r="BD110" s="21">
        <f t="shared" si="448"/>
        <v>2577</v>
      </c>
      <c r="BE110" s="163">
        <f t="shared" si="448"/>
        <v>2800</v>
      </c>
      <c r="BF110" s="149">
        <f>AF110+AH110+AJ110+AL110+AN110+AP110+AR110+AT110+AV110+AX110+AZ110+BB110+BD110</f>
        <v>16859</v>
      </c>
      <c r="BG110" s="150">
        <f>AG110+AI110+AK110+AM110+AO110+AQ110+AS110+AU110+AW110+AY110+BA110+BC110+BE110</f>
        <v>17285</v>
      </c>
      <c r="BI110" s="139" t="s">
        <v>24</v>
      </c>
      <c r="BJ110" s="123">
        <f>B110/B126</f>
        <v>6.1285857476970074E-2</v>
      </c>
      <c r="BK110" s="124">
        <f t="shared" ref="BK110" si="449">C110/C126</f>
        <v>6.3979651731559381E-2</v>
      </c>
      <c r="BL110" s="125">
        <f t="shared" ref="BL110" si="450">D110/D126</f>
        <v>7.0656370656370662E-2</v>
      </c>
      <c r="BM110" s="126">
        <f t="shared" ref="BM110" si="451">E110/E126</f>
        <v>4.2345694854356471E-2</v>
      </c>
      <c r="BN110" s="123">
        <f t="shared" ref="BN110" si="452">F110/F126</f>
        <v>7.0452403393025442E-2</v>
      </c>
      <c r="BO110" s="124">
        <f t="shared" ref="BO110" si="453">G110/G126</f>
        <v>3.9076498966230187E-2</v>
      </c>
      <c r="BP110" s="125">
        <f t="shared" ref="BP110" si="454">H110/H126</f>
        <v>6.5261606484893153E-2</v>
      </c>
      <c r="BQ110" s="126">
        <f t="shared" ref="BQ110" si="455">I110/I126</f>
        <v>5.1118891764347696E-2</v>
      </c>
      <c r="BR110" s="123">
        <f t="shared" ref="BR110" si="456">J110/J126</f>
        <v>4.7361299052774017E-2</v>
      </c>
      <c r="BS110" s="124">
        <f t="shared" ref="BS110" si="457">K110/K126</f>
        <v>7.4696004632310367E-2</v>
      </c>
      <c r="BT110" s="125">
        <f t="shared" ref="BT110" si="458">L110/L126</f>
        <v>3.5849852382960776E-2</v>
      </c>
      <c r="BU110" s="123">
        <f t="shared" ref="BU110" si="459">M110/M126</f>
        <v>8.3370190181335693E-2</v>
      </c>
      <c r="BV110" s="127">
        <f t="shared" ref="BV110" si="460">N110/N126</f>
        <v>4.849986424110779E-2</v>
      </c>
      <c r="BW110" s="128">
        <f t="shared" ref="BW110" si="461">O110/O126</f>
        <v>6.9307937368670774E-2</v>
      </c>
      <c r="BX110" s="123">
        <f t="shared" ref="BX110" si="462">P110/P126</f>
        <v>7.5519979004002369E-2</v>
      </c>
      <c r="BY110" s="124">
        <f t="shared" ref="BY110" si="463">Q110/Q126</f>
        <v>3.7688962518119692E-2</v>
      </c>
      <c r="BZ110" s="125">
        <f t="shared" ref="BZ110" si="464">R110/R126</f>
        <v>7.6129892782024311E-2</v>
      </c>
      <c r="CA110" s="126">
        <f t="shared" ref="CA110" si="465">S110/S126</f>
        <v>4.8361372639810669E-2</v>
      </c>
      <c r="CB110" s="123">
        <f t="shared" ref="CB110" si="466">T110/T126</f>
        <v>5.7103064066852366E-2</v>
      </c>
      <c r="CC110" s="124">
        <f t="shared" ref="CC110" si="467">U110/U126</f>
        <v>4.3715846994535519E-2</v>
      </c>
      <c r="CD110" s="125">
        <f t="shared" ref="CD110" si="468">V110/V126</f>
        <v>3.7269492073762539E-2</v>
      </c>
      <c r="CE110" s="126">
        <f t="shared" ref="CE110" si="469">W110/W126</f>
        <v>7.618606088703446E-2</v>
      </c>
      <c r="CF110" s="123">
        <f t="shared" ref="CF110" si="470">X110/X126</f>
        <v>6.3231441048034936E-2</v>
      </c>
      <c r="CG110" s="124">
        <f t="shared" ref="CG110" si="471">Y110/Y126</f>
        <v>4.9613402061855667E-2</v>
      </c>
      <c r="CH110" s="125">
        <f t="shared" ref="CH110" si="472">Z110/Z126</f>
        <v>6.0863217446847341E-2</v>
      </c>
      <c r="CI110" s="123">
        <f t="shared" ref="CI110" si="473">AA110/AA126</f>
        <v>5.5919652736403098E-2</v>
      </c>
      <c r="CJ110" s="129">
        <f t="shared" ref="CJ110" si="474">AB110/AB126</f>
        <v>6.0281003051227064E-2</v>
      </c>
      <c r="CK110" s="130">
        <f t="shared" ref="CK110" si="475">AC110/AC126</f>
        <v>5.7735995083198655E-2</v>
      </c>
    </row>
    <row r="111" spans="1:89" x14ac:dyDescent="0.2">
      <c r="A111" s="131" t="s">
        <v>25</v>
      </c>
      <c r="B111" s="184">
        <v>1332</v>
      </c>
      <c r="C111" s="168">
        <v>1366</v>
      </c>
      <c r="D111" s="169">
        <v>527</v>
      </c>
      <c r="E111" s="170">
        <v>390</v>
      </c>
      <c r="F111" s="167">
        <v>1106</v>
      </c>
      <c r="G111" s="171">
        <v>670</v>
      </c>
      <c r="H111" s="169">
        <v>2281</v>
      </c>
      <c r="I111" s="170">
        <v>1775</v>
      </c>
      <c r="J111" s="167">
        <v>150</v>
      </c>
      <c r="K111" s="168">
        <v>230</v>
      </c>
      <c r="L111" s="169">
        <v>513</v>
      </c>
      <c r="M111" s="167">
        <v>1317</v>
      </c>
      <c r="N111" s="172">
        <v>1471</v>
      </c>
      <c r="O111" s="185">
        <v>1895</v>
      </c>
      <c r="P111" s="167">
        <v>1044</v>
      </c>
      <c r="Q111" s="168">
        <v>650</v>
      </c>
      <c r="R111" s="169">
        <v>1399</v>
      </c>
      <c r="S111" s="170">
        <v>967</v>
      </c>
      <c r="T111" s="176">
        <v>134</v>
      </c>
      <c r="U111" s="167">
        <v>134</v>
      </c>
      <c r="V111" s="169">
        <v>586</v>
      </c>
      <c r="W111" s="186">
        <v>1532</v>
      </c>
      <c r="X111" s="167">
        <v>752</v>
      </c>
      <c r="Y111" s="171">
        <v>290</v>
      </c>
      <c r="Z111" s="169">
        <v>2155</v>
      </c>
      <c r="AA111" s="167">
        <v>2297</v>
      </c>
      <c r="AB111" s="149">
        <f t="shared" si="255"/>
        <v>13450</v>
      </c>
      <c r="AC111" s="150">
        <f>C111+E111+G111+I111+K111+M111+O111+Q111+S111+U111+W111+Y111+AA111</f>
        <v>13513</v>
      </c>
      <c r="AE111" s="226" t="str">
        <f>$AE$18</f>
        <v>18:00 - 18:59</v>
      </c>
      <c r="AF111" s="120">
        <f t="shared" si="447"/>
        <v>1859</v>
      </c>
      <c r="AG111" s="168">
        <f t="shared" si="447"/>
        <v>1543</v>
      </c>
      <c r="AH111" s="169">
        <f t="shared" si="447"/>
        <v>479</v>
      </c>
      <c r="AI111" s="170">
        <f t="shared" si="447"/>
        <v>599</v>
      </c>
      <c r="AJ111" s="167">
        <f t="shared" si="447"/>
        <v>902</v>
      </c>
      <c r="AK111" s="171">
        <f t="shared" si="447"/>
        <v>1087</v>
      </c>
      <c r="AL111" s="169">
        <f t="shared" si="447"/>
        <v>2450</v>
      </c>
      <c r="AM111" s="170">
        <f t="shared" si="447"/>
        <v>2529</v>
      </c>
      <c r="AN111" s="167">
        <f t="shared" si="447"/>
        <v>291</v>
      </c>
      <c r="AO111" s="171">
        <f t="shared" si="447"/>
        <v>180</v>
      </c>
      <c r="AP111" s="169">
        <f t="shared" si="448"/>
        <v>1300</v>
      </c>
      <c r="AQ111" s="167">
        <f t="shared" si="448"/>
        <v>664</v>
      </c>
      <c r="AR111" s="172">
        <f t="shared" si="448"/>
        <v>2519</v>
      </c>
      <c r="AS111" s="173">
        <f t="shared" si="448"/>
        <v>1878</v>
      </c>
      <c r="AT111" s="167">
        <f t="shared" si="448"/>
        <v>873</v>
      </c>
      <c r="AU111" s="171">
        <f t="shared" si="448"/>
        <v>1236</v>
      </c>
      <c r="AV111" s="169">
        <f t="shared" si="448"/>
        <v>1033</v>
      </c>
      <c r="AW111" s="170">
        <f t="shared" si="448"/>
        <v>1694</v>
      </c>
      <c r="AX111" s="167">
        <f t="shared" si="448"/>
        <v>181</v>
      </c>
      <c r="AY111" s="171">
        <f t="shared" si="448"/>
        <v>218</v>
      </c>
      <c r="AZ111" s="169">
        <f t="shared" si="448"/>
        <v>1372</v>
      </c>
      <c r="BA111" s="170">
        <f t="shared" si="448"/>
        <v>1354</v>
      </c>
      <c r="BB111" s="167">
        <f t="shared" si="448"/>
        <v>731</v>
      </c>
      <c r="BC111" s="171">
        <f t="shared" si="448"/>
        <v>486</v>
      </c>
      <c r="BD111" s="169">
        <f t="shared" si="448"/>
        <v>2447</v>
      </c>
      <c r="BE111" s="167">
        <f t="shared" si="448"/>
        <v>2497</v>
      </c>
      <c r="BF111" s="151">
        <f>SUM(AF111,AH111,AJ111,AL111,AN111,AP111,AR111,AT111,AV111,AX111,AZ111,BB111,BD111)</f>
        <v>16437</v>
      </c>
      <c r="BG111" s="152">
        <f>SUM(AG111,AI111,AK111,AM111,AO111,AQ111,AS111,AU111,AW111,AY111,BA111,BC111,BE111)</f>
        <v>15965</v>
      </c>
      <c r="BI111" s="131" t="s">
        <v>25</v>
      </c>
      <c r="BJ111" s="123">
        <f>B111/B126</f>
        <v>6.3576917569567085E-2</v>
      </c>
      <c r="BK111" s="124">
        <f t="shared" ref="BK111" si="476">C111/C126</f>
        <v>6.6816669927607125E-2</v>
      </c>
      <c r="BL111" s="125">
        <f t="shared" ref="BL111" si="477">D111/D126</f>
        <v>6.782496782496783E-2</v>
      </c>
      <c r="BM111" s="126">
        <f t="shared" ref="BM111" si="478">E111/E126</f>
        <v>5.0044912100603106E-2</v>
      </c>
      <c r="BN111" s="123">
        <f t="shared" ref="BN111" si="479">F111/F126</f>
        <v>6.5150801131008476E-2</v>
      </c>
      <c r="BO111" s="124">
        <f t="shared" ref="BO111" si="480">G111/G126</f>
        <v>4.6175051688490697E-2</v>
      </c>
      <c r="BP111" s="125">
        <f t="shared" ref="BP111" si="481">H111/H126</f>
        <v>6.723655121591747E-2</v>
      </c>
      <c r="BQ111" s="126">
        <f t="shared" ref="BQ111" si="482">I111/I126</f>
        <v>5.4041711067133506E-2</v>
      </c>
      <c r="BR111" s="123">
        <f t="shared" ref="BR111" si="483">J111/J126</f>
        <v>5.0744248985115023E-2</v>
      </c>
      <c r="BS111" s="124">
        <f t="shared" ref="BS111" si="484">K111/K126</f>
        <v>6.6589461493920088E-2</v>
      </c>
      <c r="BT111" s="125">
        <f t="shared" ref="BT111" si="485">L111/L126</f>
        <v>4.327288064107971E-2</v>
      </c>
      <c r="BU111" s="123">
        <f t="shared" ref="BU111" si="486">M111/M126</f>
        <v>9.7080937638213183E-2</v>
      </c>
      <c r="BV111" s="127">
        <f t="shared" ref="BV111" si="487">N111/N126</f>
        <v>4.9925332609285909E-2</v>
      </c>
      <c r="BW111" s="128">
        <f t="shared" ref="BW111" si="488">O111/O126</f>
        <v>6.4224225581237721E-2</v>
      </c>
      <c r="BX111" s="123">
        <f t="shared" ref="BX111" si="489">P111/P126</f>
        <v>6.8499442293812746E-2</v>
      </c>
      <c r="BY111" s="124">
        <f t="shared" ref="BY111" si="490">Q111/Q126</f>
        <v>4.4867812521571064E-2</v>
      </c>
      <c r="BZ111" s="125">
        <f t="shared" ref="BZ111" si="491">R111/R126</f>
        <v>7.1769353101113223E-2</v>
      </c>
      <c r="CA111" s="126">
        <f t="shared" ref="CA111" si="492">S111/S126</f>
        <v>4.9750475896486082E-2</v>
      </c>
      <c r="CB111" s="123">
        <f t="shared" ref="CB111" si="493">T111/T126</f>
        <v>6.2209842154131847E-2</v>
      </c>
      <c r="CC111" s="124">
        <f t="shared" ref="CC111" si="494">U111/U126</f>
        <v>4.8816029143897995E-2</v>
      </c>
      <c r="CD111" s="125">
        <f t="shared" ref="CD111" si="495">V111/V126</f>
        <v>3.7916531866709804E-2</v>
      </c>
      <c r="CE111" s="126">
        <f t="shared" ref="CE111" si="496">W111/W126</f>
        <v>7.8916190181836918E-2</v>
      </c>
      <c r="CF111" s="123">
        <f t="shared" ref="CF111" si="497">X111/X126</f>
        <v>6.5676855895196506E-2</v>
      </c>
      <c r="CG111" s="124">
        <f t="shared" ref="CG111" si="498">Y111/Y126</f>
        <v>4.6713917525773196E-2</v>
      </c>
      <c r="CH111" s="125">
        <f t="shared" ref="CH111" si="499">Z111/Z126</f>
        <v>6.5547343127414295E-2</v>
      </c>
      <c r="CI111" s="123">
        <f t="shared" ref="CI111" si="500">AA111/AA126</f>
        <v>6.5168666836893915E-2</v>
      </c>
      <c r="CJ111" s="129">
        <f t="shared" ref="CJ111" si="501">AB111/AB126</f>
        <v>6.0979203597999701E-2</v>
      </c>
      <c r="CK111" s="130">
        <f t="shared" ref="CK111" si="502">AC111/AC126</f>
        <v>6.1519200564521634E-2</v>
      </c>
    </row>
    <row r="112" spans="1:89" ht="13.5" thickBot="1" x14ac:dyDescent="0.25">
      <c r="A112" s="139" t="s">
        <v>26</v>
      </c>
      <c r="B112" s="181">
        <v>1279</v>
      </c>
      <c r="C112" s="175">
        <v>1384</v>
      </c>
      <c r="D112" s="176">
        <v>554</v>
      </c>
      <c r="E112" s="177">
        <v>452</v>
      </c>
      <c r="F112" s="174">
        <v>1117</v>
      </c>
      <c r="G112" s="178">
        <v>649</v>
      </c>
      <c r="H112" s="176">
        <v>2423</v>
      </c>
      <c r="I112" s="177">
        <v>1911</v>
      </c>
      <c r="J112" s="174">
        <v>139</v>
      </c>
      <c r="K112" s="175">
        <v>199</v>
      </c>
      <c r="L112" s="176">
        <v>487</v>
      </c>
      <c r="M112" s="174">
        <v>1200</v>
      </c>
      <c r="N112" s="179">
        <v>1446</v>
      </c>
      <c r="O112" s="182">
        <v>1971</v>
      </c>
      <c r="P112" s="174">
        <v>1282</v>
      </c>
      <c r="Q112" s="175">
        <v>697</v>
      </c>
      <c r="R112" s="176">
        <v>1366</v>
      </c>
      <c r="S112" s="177">
        <v>1070</v>
      </c>
      <c r="T112" s="174">
        <v>127</v>
      </c>
      <c r="U112" s="178">
        <v>156</v>
      </c>
      <c r="V112" s="176">
        <v>751</v>
      </c>
      <c r="W112" s="183">
        <v>1317</v>
      </c>
      <c r="X112" s="174">
        <v>684</v>
      </c>
      <c r="Y112" s="178">
        <v>290</v>
      </c>
      <c r="Z112" s="176">
        <v>2199</v>
      </c>
      <c r="AA112" s="174">
        <v>2241</v>
      </c>
      <c r="AB112" s="149">
        <f t="shared" si="255"/>
        <v>13854</v>
      </c>
      <c r="AC112" s="150">
        <f t="shared" si="256"/>
        <v>13537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6.1047205383991221E-2</v>
      </c>
      <c r="BK112" s="124">
        <f t="shared" ref="BK112" si="503">C112/C126</f>
        <v>6.7697123850518487E-2</v>
      </c>
      <c r="BL112" s="125">
        <f t="shared" ref="BL112" si="504">D112/D126</f>
        <v>7.1299871299871295E-2</v>
      </c>
      <c r="BM112" s="126">
        <f t="shared" ref="BM112" si="505">E112/E126</f>
        <v>5.8000769921724628E-2</v>
      </c>
      <c r="BN112" s="123">
        <f t="shared" ref="BN112" si="506">F112/F126</f>
        <v>6.5798774740810556E-2</v>
      </c>
      <c r="BO112" s="124">
        <f t="shared" ref="BO112" si="507">G112/G126</f>
        <v>4.4727773949000689E-2</v>
      </c>
      <c r="BP112" s="125">
        <f t="shared" ref="BP112" si="508">H112/H126</f>
        <v>7.1422254974207816E-2</v>
      </c>
      <c r="BQ112" s="126">
        <f t="shared" ref="BQ112" si="509">I112/I126</f>
        <v>5.8182371746080076E-2</v>
      </c>
      <c r="BR112" s="123">
        <f t="shared" ref="BR112" si="510">J112/J126</f>
        <v>4.7023004059539922E-2</v>
      </c>
      <c r="BS112" s="124">
        <f t="shared" ref="BS112" si="511">K112/K126</f>
        <v>5.7614360162130861E-2</v>
      </c>
      <c r="BT112" s="125">
        <f t="shared" ref="BT112" si="512">L112/L126</f>
        <v>4.1079713201180937E-2</v>
      </c>
      <c r="BU112" s="123">
        <f t="shared" ref="BU112" si="513">M112/M126</f>
        <v>8.845643520566121E-2</v>
      </c>
      <c r="BV112" s="127">
        <f t="shared" ref="BV112" si="514">N112/N126</f>
        <v>4.9076839532989414E-2</v>
      </c>
      <c r="BW112" s="128">
        <f t="shared" ref="BW112" si="515">O112/O126</f>
        <v>6.6799972886870465E-2</v>
      </c>
      <c r="BX112" s="123">
        <f t="shared" ref="BX112" si="516">P112/P126</f>
        <v>8.4115215537038254E-2</v>
      </c>
      <c r="BY112" s="124">
        <f t="shared" ref="BY112" si="517">Q112/Q126</f>
        <v>4.8112100503900052E-2</v>
      </c>
      <c r="BZ112" s="125">
        <f t="shared" ref="BZ112" si="518">R112/R126</f>
        <v>7.0076437695583027E-2</v>
      </c>
      <c r="CA112" s="126">
        <f t="shared" ref="CA112" si="519">S112/S126</f>
        <v>5.5049647579358957E-2</v>
      </c>
      <c r="CB112" s="123">
        <f t="shared" ref="CB112" si="520">T112/T126</f>
        <v>5.8960074280408545E-2</v>
      </c>
      <c r="CC112" s="124">
        <f t="shared" ref="CC112" si="521">U112/U126</f>
        <v>5.6830601092896178E-2</v>
      </c>
      <c r="CD112" s="125">
        <f t="shared" ref="CD112" si="522">V112/V126</f>
        <v>4.8592688450339698E-2</v>
      </c>
      <c r="CE112" s="126">
        <f t="shared" ref="CE112" si="523">W112/W126</f>
        <v>6.7841137382166586E-2</v>
      </c>
      <c r="CF112" s="123">
        <f t="shared" ref="CF112" si="524">X112/X126</f>
        <v>5.9737991266375544E-2</v>
      </c>
      <c r="CG112" s="124">
        <f t="shared" ref="CG112" si="525">Y112/Y126</f>
        <v>4.6713917525773196E-2</v>
      </c>
      <c r="CH112" s="125">
        <f t="shared" ref="CH112" si="526">Z112/Z126</f>
        <v>6.6885664750433435E-2</v>
      </c>
      <c r="CI112" s="123">
        <f t="shared" ref="CI112" si="527">AA112/AA126</f>
        <v>6.3579879138650097E-2</v>
      </c>
      <c r="CJ112" s="129">
        <f t="shared" ref="CJ112" si="528">AB112/AB126</f>
        <v>6.2810846590831818E-2</v>
      </c>
      <c r="CK112" s="130">
        <f t="shared" ref="CK112" si="529">AC112/AC126</f>
        <v>6.1628462816689808E-2</v>
      </c>
    </row>
    <row r="113" spans="1:89" ht="14.25" thickTop="1" thickBot="1" x14ac:dyDescent="0.25">
      <c r="A113" s="131" t="s">
        <v>27</v>
      </c>
      <c r="B113" s="184">
        <v>1455</v>
      </c>
      <c r="C113" s="168">
        <v>1514</v>
      </c>
      <c r="D113" s="169">
        <v>577</v>
      </c>
      <c r="E113" s="170">
        <v>411</v>
      </c>
      <c r="F113" s="167">
        <v>927</v>
      </c>
      <c r="G113" s="171">
        <v>698</v>
      </c>
      <c r="H113" s="169">
        <v>2329</v>
      </c>
      <c r="I113" s="170">
        <v>2056</v>
      </c>
      <c r="J113" s="167">
        <v>155</v>
      </c>
      <c r="K113" s="168">
        <v>185</v>
      </c>
      <c r="L113" s="169">
        <v>660</v>
      </c>
      <c r="M113" s="167">
        <v>1009</v>
      </c>
      <c r="N113" s="172">
        <v>1713</v>
      </c>
      <c r="O113" s="185">
        <v>1782</v>
      </c>
      <c r="P113" s="167">
        <v>1291</v>
      </c>
      <c r="Q113" s="168">
        <v>706</v>
      </c>
      <c r="R113" s="169">
        <v>1371</v>
      </c>
      <c r="S113" s="170">
        <v>1220</v>
      </c>
      <c r="T113" s="167">
        <v>114</v>
      </c>
      <c r="U113" s="171">
        <v>117</v>
      </c>
      <c r="V113" s="169">
        <v>856</v>
      </c>
      <c r="W113" s="186">
        <v>1225</v>
      </c>
      <c r="X113" s="167">
        <v>662</v>
      </c>
      <c r="Y113" s="171">
        <v>318</v>
      </c>
      <c r="Z113" s="169">
        <v>2151</v>
      </c>
      <c r="AA113" s="167">
        <v>2558</v>
      </c>
      <c r="AB113" s="149">
        <f t="shared" si="255"/>
        <v>14261</v>
      </c>
      <c r="AC113" s="150">
        <f t="shared" si="256"/>
        <v>13799</v>
      </c>
      <c r="AE113" s="221" t="s">
        <v>13</v>
      </c>
      <c r="AF113" s="14">
        <f t="shared" ref="AF113:BG113" si="530">SUM(AF110:AF112)</f>
        <v>3828</v>
      </c>
      <c r="AG113" s="1">
        <f t="shared" si="530"/>
        <v>3148</v>
      </c>
      <c r="AH113" s="14">
        <f t="shared" si="530"/>
        <v>1152</v>
      </c>
      <c r="AI113" s="1">
        <f t="shared" si="530"/>
        <v>1242</v>
      </c>
      <c r="AJ113" s="14">
        <f t="shared" si="530"/>
        <v>1996</v>
      </c>
      <c r="AK113" s="1">
        <f t="shared" si="530"/>
        <v>2309</v>
      </c>
      <c r="AL113" s="14">
        <f t="shared" si="530"/>
        <v>4941</v>
      </c>
      <c r="AM113" s="1">
        <f t="shared" si="530"/>
        <v>5367</v>
      </c>
      <c r="AN113" s="14">
        <f t="shared" si="530"/>
        <v>531</v>
      </c>
      <c r="AO113" s="1">
        <f t="shared" si="530"/>
        <v>350</v>
      </c>
      <c r="AP113" s="14">
        <f t="shared" si="530"/>
        <v>2426</v>
      </c>
      <c r="AQ113" s="1">
        <f t="shared" si="530"/>
        <v>1429</v>
      </c>
      <c r="AR113" s="14">
        <f t="shared" si="530"/>
        <v>4785</v>
      </c>
      <c r="AS113" s="1">
        <f t="shared" si="530"/>
        <v>3917</v>
      </c>
      <c r="AT113" s="14">
        <f t="shared" si="530"/>
        <v>1948</v>
      </c>
      <c r="AU113" s="1">
        <f t="shared" si="530"/>
        <v>2406</v>
      </c>
      <c r="AV113" s="14">
        <f t="shared" si="530"/>
        <v>2227</v>
      </c>
      <c r="AW113" s="1">
        <f t="shared" si="530"/>
        <v>3487</v>
      </c>
      <c r="AX113" s="14">
        <f t="shared" si="530"/>
        <v>329</v>
      </c>
      <c r="AY113" s="1">
        <f t="shared" si="530"/>
        <v>448</v>
      </c>
      <c r="AZ113" s="14">
        <f t="shared" si="530"/>
        <v>2583</v>
      </c>
      <c r="BA113" s="1">
        <f t="shared" si="530"/>
        <v>2893</v>
      </c>
      <c r="BB113" s="14">
        <f t="shared" si="530"/>
        <v>1526</v>
      </c>
      <c r="BC113" s="1">
        <f t="shared" si="530"/>
        <v>957</v>
      </c>
      <c r="BD113" s="14">
        <f t="shared" si="530"/>
        <v>5024</v>
      </c>
      <c r="BE113" s="1">
        <f t="shared" si="530"/>
        <v>5297</v>
      </c>
      <c r="BF113" s="153">
        <f t="shared" si="530"/>
        <v>33296</v>
      </c>
      <c r="BG113" s="154">
        <f t="shared" si="530"/>
        <v>33250</v>
      </c>
      <c r="BI113" s="131" t="s">
        <v>27</v>
      </c>
      <c r="BJ113" s="123">
        <f>B113/B126</f>
        <v>6.9447759056846928E-2</v>
      </c>
      <c r="BK113" s="124">
        <f t="shared" ref="BK113" si="531">C113/C126</f>
        <v>7.4055957738211706E-2</v>
      </c>
      <c r="BL113" s="125">
        <f t="shared" ref="BL113" si="532">D113/D126</f>
        <v>7.4259974259974257E-2</v>
      </c>
      <c r="BM113" s="126">
        <f t="shared" ref="BM113" si="533">E113/E126</f>
        <v>5.2739638136789425E-2</v>
      </c>
      <c r="BN113" s="123">
        <f t="shared" ref="BN113" si="534">F113/F126</f>
        <v>5.4606503298774742E-2</v>
      </c>
      <c r="BO113" s="124">
        <f t="shared" ref="BO113" si="535">G113/G126</f>
        <v>4.8104755341144036E-2</v>
      </c>
      <c r="BP113" s="125">
        <f t="shared" ref="BP113" si="536">H113/H126</f>
        <v>6.8651436993367718E-2</v>
      </c>
      <c r="BQ113" s="126">
        <f t="shared" ref="BQ113" si="537">I113/I126</f>
        <v>6.2597046734662806E-2</v>
      </c>
      <c r="BR113" s="123">
        <f t="shared" ref="BR113" si="538">J113/J126</f>
        <v>5.2435723951285519E-2</v>
      </c>
      <c r="BS113" s="124">
        <f t="shared" ref="BS113" si="539">K113/K126</f>
        <v>5.3561088592935728E-2</v>
      </c>
      <c r="BT113" s="125">
        <f t="shared" ref="BT113" si="540">L113/L126</f>
        <v>5.567271193589203E-2</v>
      </c>
      <c r="BU113" s="123">
        <f t="shared" ref="BU113" si="541">M113/M126</f>
        <v>7.4377119268760131E-2</v>
      </c>
      <c r="BV113" s="127">
        <f t="shared" ref="BV113" si="542">N113/N126</f>
        <v>5.8138745587836001E-2</v>
      </c>
      <c r="BW113" s="128">
        <f t="shared" ref="BW113" si="543">O113/O126</f>
        <v>6.0394496034704807E-2</v>
      </c>
      <c r="BX113" s="123">
        <f t="shared" ref="BX113" si="544">P113/P126</f>
        <v>8.4705727970605604E-2</v>
      </c>
      <c r="BY113" s="124">
        <f t="shared" ref="BY113" si="545">Q113/Q126</f>
        <v>4.8733347138814109E-2</v>
      </c>
      <c r="BZ113" s="125">
        <f t="shared" ref="BZ113" si="546">R113/R126</f>
        <v>7.0332940029754265E-2</v>
      </c>
      <c r="CA113" s="126">
        <f t="shared" ref="CA113" si="547">S113/S126</f>
        <v>6.2766887894222356E-2</v>
      </c>
      <c r="CB113" s="123">
        <f t="shared" ref="CB113" si="548">T113/T126</f>
        <v>5.2924791086350974E-2</v>
      </c>
      <c r="CC113" s="124">
        <f t="shared" ref="CC113" si="549">U113/U126</f>
        <v>4.2622950819672129E-2</v>
      </c>
      <c r="CD113" s="125">
        <f t="shared" ref="CD113" si="550">V113/V126</f>
        <v>5.5386606276285992E-2</v>
      </c>
      <c r="CE113" s="126">
        <f t="shared" ref="CE113" si="551">W113/W126</f>
        <v>6.3102045021377423E-2</v>
      </c>
      <c r="CF113" s="123">
        <f t="shared" ref="CF113" si="552">X113/X126</f>
        <v>5.7816593886462882E-2</v>
      </c>
      <c r="CG113" s="124">
        <f t="shared" ref="CG113" si="553">Y113/Y126</f>
        <v>5.122422680412371E-2</v>
      </c>
      <c r="CH113" s="125">
        <f t="shared" ref="CH113" si="554">Z113/Z126</f>
        <v>6.5425677525321649E-2</v>
      </c>
      <c r="CI113" s="123">
        <f t="shared" ref="CI113" si="555">AA113/AA126</f>
        <v>7.2573552359066026E-2</v>
      </c>
      <c r="CJ113" s="129">
        <f t="shared" ref="CJ113" si="556">AB113/AB126</f>
        <v>6.4656090893016632E-2</v>
      </c>
      <c r="CK113" s="130">
        <f t="shared" ref="CK113" si="557">AC113/AC126</f>
        <v>6.2821242402859023E-2</v>
      </c>
    </row>
    <row r="114" spans="1:89" ht="13.5" thickTop="1" x14ac:dyDescent="0.2">
      <c r="A114" s="139" t="s">
        <v>28</v>
      </c>
      <c r="B114" s="181">
        <v>1546</v>
      </c>
      <c r="C114" s="175">
        <v>1780</v>
      </c>
      <c r="D114" s="176">
        <v>551</v>
      </c>
      <c r="E114" s="177">
        <v>397</v>
      </c>
      <c r="F114" s="174">
        <v>905</v>
      </c>
      <c r="G114" s="178">
        <v>978</v>
      </c>
      <c r="H114" s="176">
        <v>2480</v>
      </c>
      <c r="I114" s="177">
        <v>2430</v>
      </c>
      <c r="J114" s="174">
        <v>227</v>
      </c>
      <c r="K114" s="175">
        <v>191</v>
      </c>
      <c r="L114" s="176">
        <v>799</v>
      </c>
      <c r="M114" s="174">
        <v>1063</v>
      </c>
      <c r="N114" s="179">
        <v>2231</v>
      </c>
      <c r="O114" s="182">
        <v>1778</v>
      </c>
      <c r="P114" s="174">
        <v>1184</v>
      </c>
      <c r="Q114" s="175">
        <v>839</v>
      </c>
      <c r="R114" s="176">
        <v>1358</v>
      </c>
      <c r="S114" s="177">
        <v>1400</v>
      </c>
      <c r="T114" s="174">
        <v>148</v>
      </c>
      <c r="U114" s="178">
        <v>143</v>
      </c>
      <c r="V114" s="176">
        <v>1164</v>
      </c>
      <c r="W114" s="183">
        <v>1279</v>
      </c>
      <c r="X114" s="174">
        <v>810</v>
      </c>
      <c r="Y114" s="178">
        <v>370</v>
      </c>
      <c r="Z114" s="176">
        <v>2411</v>
      </c>
      <c r="AA114" s="174">
        <v>2750</v>
      </c>
      <c r="AB114" s="149">
        <f t="shared" si="255"/>
        <v>15814</v>
      </c>
      <c r="AC114" s="150">
        <f t="shared" si="256"/>
        <v>15398</v>
      </c>
      <c r="BI114" s="139" t="s">
        <v>28</v>
      </c>
      <c r="BJ114" s="123">
        <f>B114/B126</f>
        <v>7.3791227149062097E-2</v>
      </c>
      <c r="BK114" s="124">
        <f t="shared" ref="BK114" si="558">C114/C126</f>
        <v>8.7067110154568583E-2</v>
      </c>
      <c r="BL114" s="125">
        <f t="shared" ref="BL114" si="559">D114/D126</f>
        <v>7.0913770913770907E-2</v>
      </c>
      <c r="BM114" s="126">
        <f t="shared" ref="BM114" si="560">E114/E126</f>
        <v>5.0943154112665215E-2</v>
      </c>
      <c r="BN114" s="123">
        <f t="shared" ref="BN114" si="561">F114/F126</f>
        <v>5.3310556079170596E-2</v>
      </c>
      <c r="BO114" s="124">
        <f t="shared" ref="BO114" si="562">G114/G126</f>
        <v>6.740179186767746E-2</v>
      </c>
      <c r="BP114" s="125">
        <f t="shared" ref="BP114" si="563">H114/H126</f>
        <v>7.3102431834929996E-2</v>
      </c>
      <c r="BQ114" s="126">
        <f t="shared" ref="BQ114" si="564">I114/I126</f>
        <v>7.398386360176587E-2</v>
      </c>
      <c r="BR114" s="123">
        <f t="shared" ref="BR114" si="565">J114/J126</f>
        <v>7.6792963464140732E-2</v>
      </c>
      <c r="BS114" s="124">
        <f t="shared" ref="BS114" si="566">K114/K126</f>
        <v>5.5298204979733645E-2</v>
      </c>
      <c r="BT114" s="125">
        <f t="shared" ref="BT114" si="567">L114/L126</f>
        <v>6.7397722479966254E-2</v>
      </c>
      <c r="BU114" s="123">
        <f t="shared" ref="BU114" si="568">M114/M126</f>
        <v>7.8357658853014892E-2</v>
      </c>
      <c r="BV114" s="127">
        <f t="shared" ref="BV114" si="569">N114/N126</f>
        <v>7.5719522128699424E-2</v>
      </c>
      <c r="BW114" s="128">
        <f t="shared" ref="BW114" si="570">O114/O126</f>
        <v>6.0258930387039923E-2</v>
      </c>
      <c r="BX114" s="123">
        <f t="shared" ref="BX114" si="571">P114/P126</f>
        <v>7.7685191260415981E-2</v>
      </c>
      <c r="BY114" s="124">
        <f t="shared" ref="BY114" si="572">Q114/Q126</f>
        <v>5.7913991854766339E-2</v>
      </c>
      <c r="BZ114" s="125">
        <f t="shared" ref="BZ114" si="573">R114/R126</f>
        <v>6.9666033960909049E-2</v>
      </c>
      <c r="CA114" s="126">
        <f t="shared" ref="CA114" si="574">S114/S126</f>
        <v>7.2027576272058441E-2</v>
      </c>
      <c r="CB114" s="123">
        <f t="shared" ref="CB114" si="575">T114/T126</f>
        <v>6.8709377901578453E-2</v>
      </c>
      <c r="CC114" s="124">
        <f t="shared" ref="CC114" si="576">U114/U126</f>
        <v>5.2094717668488159E-2</v>
      </c>
      <c r="CD114" s="125">
        <f t="shared" ref="CD114" si="577">V114/V126</f>
        <v>7.5315431899061785E-2</v>
      </c>
      <c r="CE114" s="126">
        <f t="shared" ref="CE114" si="578">W114/W126</f>
        <v>6.5883686189666724E-2</v>
      </c>
      <c r="CF114" s="123">
        <f t="shared" ref="CF114" si="579">X114/X126</f>
        <v>7.0742358078602616E-2</v>
      </c>
      <c r="CG114" s="124">
        <f t="shared" ref="CG114" si="580">Y114/Y126</f>
        <v>5.9600515463917529E-2</v>
      </c>
      <c r="CH114" s="125">
        <f t="shared" ref="CH114" si="581">Z114/Z126</f>
        <v>7.3333941661343799E-2</v>
      </c>
      <c r="CI114" s="123">
        <f t="shared" ref="CI114" si="582">AA114/AA126</f>
        <v>7.8020824467330552E-2</v>
      </c>
      <c r="CJ114" s="129">
        <f t="shared" ref="CJ114" si="583">AB114/AB126</f>
        <v>7.1697035367938089E-2</v>
      </c>
      <c r="CK114" s="130">
        <f t="shared" ref="CK114" si="584">AC114/AC126</f>
        <v>7.0100839953563546E-2</v>
      </c>
    </row>
    <row r="115" spans="1:89" x14ac:dyDescent="0.2">
      <c r="A115" s="131" t="s">
        <v>29</v>
      </c>
      <c r="B115" s="184">
        <v>1787</v>
      </c>
      <c r="C115" s="168">
        <v>1778</v>
      </c>
      <c r="D115" s="169">
        <v>593</v>
      </c>
      <c r="E115" s="170">
        <v>620</v>
      </c>
      <c r="F115" s="167">
        <v>1076</v>
      </c>
      <c r="G115" s="171">
        <v>1184</v>
      </c>
      <c r="H115" s="169">
        <v>2339</v>
      </c>
      <c r="I115" s="170">
        <v>2586</v>
      </c>
      <c r="J115" s="167">
        <v>249</v>
      </c>
      <c r="K115" s="168">
        <v>221</v>
      </c>
      <c r="L115" s="169">
        <v>1066</v>
      </c>
      <c r="M115" s="167">
        <v>850</v>
      </c>
      <c r="N115" s="172">
        <v>2486</v>
      </c>
      <c r="O115" s="185">
        <v>1923</v>
      </c>
      <c r="P115" s="167">
        <v>1169</v>
      </c>
      <c r="Q115" s="168">
        <v>958</v>
      </c>
      <c r="R115" s="169">
        <v>1305</v>
      </c>
      <c r="S115" s="170">
        <v>1528</v>
      </c>
      <c r="T115" s="167">
        <v>165</v>
      </c>
      <c r="U115" s="171">
        <v>172</v>
      </c>
      <c r="V115" s="169">
        <v>1395</v>
      </c>
      <c r="W115" s="186">
        <v>1524</v>
      </c>
      <c r="X115" s="167">
        <v>823</v>
      </c>
      <c r="Y115" s="171">
        <v>461</v>
      </c>
      <c r="Z115" s="169">
        <v>2785</v>
      </c>
      <c r="AA115" s="167">
        <v>2605</v>
      </c>
      <c r="AB115" s="149">
        <f t="shared" si="255"/>
        <v>17238</v>
      </c>
      <c r="AC115" s="150">
        <f t="shared" si="256"/>
        <v>16410</v>
      </c>
      <c r="BI115" s="131" t="s">
        <v>29</v>
      </c>
      <c r="BJ115" s="123">
        <f>B115/B126</f>
        <v>8.529425803064293E-2</v>
      </c>
      <c r="BK115" s="124">
        <f t="shared" ref="BK115" si="585">C115/C126</f>
        <v>8.6969281940911761E-2</v>
      </c>
      <c r="BL115" s="125">
        <f t="shared" ref="BL115" si="586">D115/D126</f>
        <v>7.6319176319176313E-2</v>
      </c>
      <c r="BM115" s="126">
        <f t="shared" ref="BM115" si="587">E115/E126</f>
        <v>7.9558578211215189E-2</v>
      </c>
      <c r="BN115" s="123">
        <f t="shared" ref="BN115" si="588">F115/F126</f>
        <v>6.338360037700283E-2</v>
      </c>
      <c r="BO115" s="124">
        <f t="shared" ref="BO115" si="589">G115/G126</f>
        <v>8.1598897312198479E-2</v>
      </c>
      <c r="BP115" s="125">
        <f t="shared" ref="BP115" si="590">H115/H126</f>
        <v>6.8946204863669855E-2</v>
      </c>
      <c r="BQ115" s="126">
        <f t="shared" ref="BQ115" si="591">I115/I126</f>
        <v>7.873344496879281E-2</v>
      </c>
      <c r="BR115" s="123">
        <f t="shared" ref="BR115" si="592">J115/J126</f>
        <v>8.4235453315290934E-2</v>
      </c>
      <c r="BS115" s="124">
        <f t="shared" ref="BS115" si="593">K115/K126</f>
        <v>6.3983786913723223E-2</v>
      </c>
      <c r="BT115" s="125">
        <f t="shared" ref="BT115" si="594">L115/L126</f>
        <v>8.9919865035849852E-2</v>
      </c>
      <c r="BU115" s="123">
        <f t="shared" ref="BU115" si="595">M115/M126</f>
        <v>6.2656641604010022E-2</v>
      </c>
      <c r="BV115" s="127">
        <f t="shared" ref="BV115" si="596">N115/N126</f>
        <v>8.4374151506923706E-2</v>
      </c>
      <c r="BW115" s="128">
        <f t="shared" ref="BW115" si="597">O115/O126</f>
        <v>6.5173185114891882E-2</v>
      </c>
      <c r="BX115" s="123">
        <f t="shared" ref="BX115" si="598">P115/P126</f>
        <v>7.6701003871137069E-2</v>
      </c>
      <c r="BY115" s="124">
        <f t="shared" ref="BY115" si="599">Q115/Q126</f>
        <v>6.6128252916407809E-2</v>
      </c>
      <c r="BZ115" s="125">
        <f t="shared" ref="BZ115" si="600">R115/R126</f>
        <v>6.6947109218693887E-2</v>
      </c>
      <c r="CA115" s="126">
        <f t="shared" ref="CA115" si="601">S115/S126</f>
        <v>7.8612954674075211E-2</v>
      </c>
      <c r="CB115" s="123">
        <f t="shared" ref="CB115" si="602">T115/T126</f>
        <v>7.6601671309192196E-2</v>
      </c>
      <c r="CC115" s="124">
        <f t="shared" ref="CC115" si="603">U115/U126</f>
        <v>6.2659380692167574E-2</v>
      </c>
      <c r="CD115" s="125">
        <f t="shared" ref="CD115" si="604">V115/V126</f>
        <v>9.0262051116143646E-2</v>
      </c>
      <c r="CE115" s="126">
        <f t="shared" ref="CE115" si="605">W115/W126</f>
        <v>7.8504095193942205E-2</v>
      </c>
      <c r="CF115" s="123">
        <f t="shared" ref="CF115" si="606">X115/X126</f>
        <v>7.1877729257641923E-2</v>
      </c>
      <c r="CG115" s="124">
        <f t="shared" ref="CG115" si="607">Y115/Y126</f>
        <v>7.4259020618556701E-2</v>
      </c>
      <c r="CH115" s="125">
        <f t="shared" ref="CH115" si="608">Z115/Z126</f>
        <v>8.4709675457006417E-2</v>
      </c>
      <c r="CI115" s="123">
        <f t="shared" ref="CI115" si="609">AA115/AA126</f>
        <v>7.3906999177234936E-2</v>
      </c>
      <c r="CJ115" s="129">
        <f t="shared" ref="CJ115" si="610">AB115/AB126</f>
        <v>7.8153123540692856E-2</v>
      </c>
      <c r="CK115" s="130">
        <f t="shared" ref="CK115" si="611">AC115/AC126</f>
        <v>7.470806491998816E-2</v>
      </c>
    </row>
    <row r="116" spans="1:89" x14ac:dyDescent="0.2">
      <c r="A116" s="139" t="s">
        <v>30</v>
      </c>
      <c r="B116" s="181">
        <v>1969</v>
      </c>
      <c r="C116" s="175">
        <v>1605</v>
      </c>
      <c r="D116" s="176">
        <v>673</v>
      </c>
      <c r="E116" s="177">
        <v>643</v>
      </c>
      <c r="F116" s="174">
        <v>1094</v>
      </c>
      <c r="G116" s="178">
        <v>1222</v>
      </c>
      <c r="H116" s="176">
        <v>2491</v>
      </c>
      <c r="I116" s="177">
        <v>2838</v>
      </c>
      <c r="J116" s="174">
        <v>240</v>
      </c>
      <c r="K116" s="175">
        <v>170</v>
      </c>
      <c r="L116" s="176">
        <v>1126</v>
      </c>
      <c r="M116" s="174">
        <v>765</v>
      </c>
      <c r="N116" s="179">
        <v>2266</v>
      </c>
      <c r="O116" s="182">
        <v>2039</v>
      </c>
      <c r="P116" s="174">
        <v>1075</v>
      </c>
      <c r="Q116" s="175">
        <v>1170</v>
      </c>
      <c r="R116" s="176">
        <v>1194</v>
      </c>
      <c r="S116" s="177">
        <v>1793</v>
      </c>
      <c r="T116" s="174">
        <v>148</v>
      </c>
      <c r="U116" s="178">
        <v>230</v>
      </c>
      <c r="V116" s="176">
        <v>1211</v>
      </c>
      <c r="W116" s="183">
        <v>1539</v>
      </c>
      <c r="X116" s="174">
        <v>795</v>
      </c>
      <c r="Y116" s="178">
        <v>471</v>
      </c>
      <c r="Z116" s="176">
        <v>2577</v>
      </c>
      <c r="AA116" s="174">
        <v>2800</v>
      </c>
      <c r="AB116" s="149">
        <f t="shared" si="255"/>
        <v>16859</v>
      </c>
      <c r="AC116" s="150">
        <f t="shared" si="256"/>
        <v>17285</v>
      </c>
      <c r="BI116" s="139" t="s">
        <v>30</v>
      </c>
      <c r="BJ116" s="123">
        <f>B116/B126</f>
        <v>9.3981194215073269E-2</v>
      </c>
      <c r="BK116" s="124">
        <f t="shared" ref="BK116" si="612">C116/C126</f>
        <v>7.8507141459596946E-2</v>
      </c>
      <c r="BL116" s="125">
        <f t="shared" ref="BL116" si="613">D116/D126</f>
        <v>8.6615186615186621E-2</v>
      </c>
      <c r="BM116" s="126">
        <f t="shared" ref="BM116" si="614">E116/E126</f>
        <v>8.2509944822276401E-2</v>
      </c>
      <c r="BN116" s="123">
        <f t="shared" ref="BN116" si="615">F116/F126</f>
        <v>6.4443920829406226E-2</v>
      </c>
      <c r="BO116" s="124">
        <f t="shared" ref="BO116" si="616">G116/G126</f>
        <v>8.421778084079945E-2</v>
      </c>
      <c r="BP116" s="125">
        <f t="shared" ref="BP116" si="617">H116/H126</f>
        <v>7.3426676492262338E-2</v>
      </c>
      <c r="BQ116" s="126">
        <f t="shared" ref="BQ116" si="618">I116/I126</f>
        <v>8.6405845638605566E-2</v>
      </c>
      <c r="BR116" s="123">
        <f t="shared" ref="BR116" si="619">J116/J126</f>
        <v>8.1190798376184037E-2</v>
      </c>
      <c r="BS116" s="124">
        <f t="shared" ref="BS116" si="620">K116/K126</f>
        <v>4.9218297625940939E-2</v>
      </c>
      <c r="BT116" s="125">
        <f t="shared" ref="BT116" si="621">L116/L126</f>
        <v>9.4981020666385488E-2</v>
      </c>
      <c r="BU116" s="123">
        <f t="shared" ref="BU116" si="622">M116/M126</f>
        <v>5.6390977443609019E-2</v>
      </c>
      <c r="BV116" s="127">
        <f t="shared" ref="BV116" si="623">N116/N126</f>
        <v>7.6907412435514522E-2</v>
      </c>
      <c r="BW116" s="128">
        <f t="shared" ref="BW116" si="624">O116/O126</f>
        <v>6.9104588897173455E-2</v>
      </c>
      <c r="BX116" s="123">
        <f t="shared" ref="BX116" si="625">P116/P126</f>
        <v>7.0533429564989175E-2</v>
      </c>
      <c r="BY116" s="124">
        <f t="shared" ref="BY116" si="626">Q116/Q126</f>
        <v>8.0762062538827908E-2</v>
      </c>
      <c r="BZ116" s="125">
        <f t="shared" ref="BZ116" si="627">R116/R126</f>
        <v>6.1252757400092339E-2</v>
      </c>
      <c r="CA116" s="126">
        <f t="shared" ref="CA116" si="628">S116/S126</f>
        <v>9.2246745897000562E-2</v>
      </c>
      <c r="CB116" s="123">
        <f t="shared" ref="CB116" si="629">T116/T126</f>
        <v>6.8709377901578453E-2</v>
      </c>
      <c r="CC116" s="124">
        <f t="shared" ref="CC116" si="630">U116/U126</f>
        <v>8.3788706739526417E-2</v>
      </c>
      <c r="CD116" s="125">
        <f t="shared" ref="CD116" si="631">V116/V126</f>
        <v>7.8356518925913943E-2</v>
      </c>
      <c r="CE116" s="126">
        <f t="shared" ref="CE116" si="632">W116/W126</f>
        <v>7.9276773296244787E-2</v>
      </c>
      <c r="CF116" s="123">
        <f t="shared" ref="CF116" si="633">X116/X126</f>
        <v>6.9432314410480353E-2</v>
      </c>
      <c r="CG116" s="124">
        <f t="shared" ref="CG116" si="634">Y116/Y126</f>
        <v>7.5869845360824736E-2</v>
      </c>
      <c r="CH116" s="125">
        <f t="shared" ref="CH116" si="635">Z116/Z126</f>
        <v>7.83830641481887E-2</v>
      </c>
      <c r="CI116" s="123">
        <f t="shared" ref="CI116" si="636">AA116/AA126</f>
        <v>7.9439384912191102E-2</v>
      </c>
      <c r="CJ116" s="129">
        <f t="shared" ref="CJ116" si="637">AB116/AB126</f>
        <v>7.6434824792466688E-2</v>
      </c>
      <c r="CK116" s="130">
        <f t="shared" ref="CK116" si="638">AC116/AC126</f>
        <v>7.8691584530286129E-2</v>
      </c>
    </row>
    <row r="117" spans="1:89" x14ac:dyDescent="0.2">
      <c r="A117" s="131" t="s">
        <v>31</v>
      </c>
      <c r="B117" s="184">
        <v>1859</v>
      </c>
      <c r="C117" s="168">
        <v>1543</v>
      </c>
      <c r="D117" s="169">
        <v>479</v>
      </c>
      <c r="E117" s="170">
        <v>599</v>
      </c>
      <c r="F117" s="167">
        <v>902</v>
      </c>
      <c r="G117" s="171">
        <v>1087</v>
      </c>
      <c r="H117" s="169">
        <v>2450</v>
      </c>
      <c r="I117" s="170">
        <v>2529</v>
      </c>
      <c r="J117" s="167">
        <v>291</v>
      </c>
      <c r="K117" s="168">
        <v>180</v>
      </c>
      <c r="L117" s="169">
        <v>1300</v>
      </c>
      <c r="M117" s="167">
        <v>664</v>
      </c>
      <c r="N117" s="172">
        <v>2519</v>
      </c>
      <c r="O117" s="185">
        <v>1878</v>
      </c>
      <c r="P117" s="167">
        <v>873</v>
      </c>
      <c r="Q117" s="168">
        <v>1236</v>
      </c>
      <c r="R117" s="169">
        <v>1033</v>
      </c>
      <c r="S117" s="170">
        <v>1694</v>
      </c>
      <c r="T117" s="167">
        <v>181</v>
      </c>
      <c r="U117" s="171">
        <v>218</v>
      </c>
      <c r="V117" s="169">
        <v>1372</v>
      </c>
      <c r="W117" s="186">
        <v>1354</v>
      </c>
      <c r="X117" s="167">
        <v>731</v>
      </c>
      <c r="Y117" s="171">
        <v>486</v>
      </c>
      <c r="Z117" s="169">
        <v>2447</v>
      </c>
      <c r="AA117" s="167">
        <v>2497</v>
      </c>
      <c r="AB117" s="149">
        <f t="shared" si="255"/>
        <v>16437</v>
      </c>
      <c r="AC117" s="150">
        <f t="shared" si="256"/>
        <v>15965</v>
      </c>
      <c r="BI117" s="131" t="s">
        <v>31</v>
      </c>
      <c r="BJ117" s="123">
        <f>B117/B126</f>
        <v>8.8730848169538454E-2</v>
      </c>
      <c r="BK117" s="124">
        <f t="shared" ref="BK117" si="639">C117/C126</f>
        <v>7.5474466836235571E-2</v>
      </c>
      <c r="BL117" s="125">
        <f t="shared" ref="BL117" si="640">D117/D126</f>
        <v>6.1647361647361648E-2</v>
      </c>
      <c r="BM117" s="126">
        <f t="shared" ref="BM117" si="641">E117/E126</f>
        <v>7.6863852175028877E-2</v>
      </c>
      <c r="BN117" s="123">
        <f t="shared" ref="BN117" si="642">F117/F126</f>
        <v>5.313383600377003E-2</v>
      </c>
      <c r="BO117" s="124">
        <f t="shared" ref="BO117" si="643">G117/G126</f>
        <v>7.4913852515506543E-2</v>
      </c>
      <c r="BP117" s="125">
        <f t="shared" ref="BP117" si="644">H117/H126</f>
        <v>7.2218128224023584E-2</v>
      </c>
      <c r="BQ117" s="126">
        <f t="shared" ref="BQ117" si="645">I117/I126</f>
        <v>7.6998021007763734E-2</v>
      </c>
      <c r="BR117" s="123">
        <f t="shared" ref="BR117" si="646">J117/J126</f>
        <v>9.8443843031123135E-2</v>
      </c>
      <c r="BS117" s="124">
        <f t="shared" ref="BS117" si="647">K117/K126</f>
        <v>5.211349160393746E-2</v>
      </c>
      <c r="BT117" s="125">
        <f t="shared" ref="BT117" si="648">L117/L126</f>
        <v>0.10965837199493884</v>
      </c>
      <c r="BU117" s="123">
        <f t="shared" ref="BU117" si="649">M117/M126</f>
        <v>4.8945894147132539E-2</v>
      </c>
      <c r="BV117" s="127">
        <f t="shared" ref="BV117" si="650">N117/N126</f>
        <v>8.5494162367635074E-2</v>
      </c>
      <c r="BW117" s="128">
        <f t="shared" ref="BW117" si="651">O117/O126</f>
        <v>6.3648071578661966E-2</v>
      </c>
      <c r="BX117" s="123">
        <f t="shared" ref="BX117" si="652">P117/P126</f>
        <v>5.7279706056033067E-2</v>
      </c>
      <c r="BY117" s="124">
        <f t="shared" ref="BY117" si="653">Q117/Q126</f>
        <v>8.5317871194864364E-2</v>
      </c>
      <c r="BZ117" s="125">
        <f t="shared" ref="BZ117" si="654">R117/R126</f>
        <v>5.2993382239778383E-2</v>
      </c>
      <c r="CA117" s="126">
        <f t="shared" ref="CA117" si="655">S117/S126</f>
        <v>8.7153367289190722E-2</v>
      </c>
      <c r="CB117" s="123">
        <f t="shared" ref="CB117" si="656">T117/T126</f>
        <v>8.4029712163416898E-2</v>
      </c>
      <c r="CC117" s="124">
        <f t="shared" ref="CC117" si="657">U117/U126</f>
        <v>7.9417122040072854E-2</v>
      </c>
      <c r="CD117" s="125">
        <f t="shared" ref="CD117" si="658">V117/V126</f>
        <v>8.8773859592364932E-2</v>
      </c>
      <c r="CE117" s="126">
        <f t="shared" ref="CE117" si="659">W117/W126</f>
        <v>6.9747076701179619E-2</v>
      </c>
      <c r="CF117" s="123">
        <f t="shared" ref="CF117" si="660">X117/X126</f>
        <v>6.3842794759825322E-2</v>
      </c>
      <c r="CG117" s="124">
        <f t="shared" ref="CG117" si="661">Y117/Y126</f>
        <v>7.8286082474226804E-2</v>
      </c>
      <c r="CH117" s="125">
        <f t="shared" ref="CH117" si="662">Z117/Z126</f>
        <v>7.4428932080177632E-2</v>
      </c>
      <c r="CI117" s="123">
        <f t="shared" ref="CI117" si="663">AA117/AA126</f>
        <v>7.0842908616336145E-2</v>
      </c>
      <c r="CJ117" s="129">
        <f t="shared" ref="CJ117" si="664">AB117/AB126</f>
        <v>7.4521573943518299E-2</v>
      </c>
      <c r="CK117" s="130">
        <f t="shared" ref="CK117" si="665">AC117/AC126</f>
        <v>7.2682160661036624E-2</v>
      </c>
    </row>
    <row r="118" spans="1:89" x14ac:dyDescent="0.2">
      <c r="A118" s="139" t="s">
        <v>32</v>
      </c>
      <c r="B118" s="181">
        <v>1913</v>
      </c>
      <c r="C118" s="175">
        <v>1550</v>
      </c>
      <c r="D118" s="176">
        <v>403</v>
      </c>
      <c r="E118" s="177">
        <v>736</v>
      </c>
      <c r="F118" s="174">
        <v>861</v>
      </c>
      <c r="G118" s="178">
        <v>1307</v>
      </c>
      <c r="H118" s="176">
        <v>2247</v>
      </c>
      <c r="I118" s="177">
        <v>2686</v>
      </c>
      <c r="J118" s="174">
        <v>266</v>
      </c>
      <c r="K118" s="175">
        <v>144</v>
      </c>
      <c r="L118" s="176">
        <v>1163</v>
      </c>
      <c r="M118" s="174">
        <v>506</v>
      </c>
      <c r="N118" s="179">
        <v>2367</v>
      </c>
      <c r="O118" s="182">
        <v>1840</v>
      </c>
      <c r="P118" s="174">
        <v>623</v>
      </c>
      <c r="Q118" s="175">
        <v>1252</v>
      </c>
      <c r="R118" s="176">
        <v>957</v>
      </c>
      <c r="S118" s="177">
        <v>1807</v>
      </c>
      <c r="T118" s="174">
        <v>127</v>
      </c>
      <c r="U118" s="178">
        <v>198</v>
      </c>
      <c r="V118" s="176">
        <v>1718</v>
      </c>
      <c r="W118" s="183">
        <v>1252</v>
      </c>
      <c r="X118" s="174">
        <v>584</v>
      </c>
      <c r="Y118" s="178">
        <v>521</v>
      </c>
      <c r="Z118" s="176">
        <v>2432</v>
      </c>
      <c r="AA118" s="174">
        <v>2560</v>
      </c>
      <c r="AB118" s="149">
        <f t="shared" si="255"/>
        <v>15661</v>
      </c>
      <c r="AC118" s="150">
        <f t="shared" si="256"/>
        <v>16359</v>
      </c>
      <c r="BI118" s="139" t="s">
        <v>32</v>
      </c>
      <c r="BJ118" s="123">
        <f>B118/B126</f>
        <v>9.1308290773710082E-2</v>
      </c>
      <c r="BK118" s="124">
        <f t="shared" ref="BK118" si="666">C118/C126</f>
        <v>7.5816865584034429E-2</v>
      </c>
      <c r="BL118" s="125">
        <f t="shared" ref="BL118" si="667">D118/D126</f>
        <v>5.1866151866151865E-2</v>
      </c>
      <c r="BM118" s="126">
        <f t="shared" ref="BM118" si="668">E118/E126</f>
        <v>9.4443731553958687E-2</v>
      </c>
      <c r="BN118" s="123">
        <f t="shared" ref="BN118" si="669">F118/F126</f>
        <v>5.0718661639962297E-2</v>
      </c>
      <c r="BO118" s="124">
        <f t="shared" ref="BO118" si="670">G118/G126</f>
        <v>9.0075809786354238E-2</v>
      </c>
      <c r="BP118" s="125">
        <f t="shared" ref="BP118" si="671">H118/H126</f>
        <v>6.6234340456890195E-2</v>
      </c>
      <c r="BQ118" s="126">
        <f t="shared" ref="BQ118" si="672">I118/I126</f>
        <v>8.1778048409194698E-2</v>
      </c>
      <c r="BR118" s="123">
        <f t="shared" ref="BR118" si="673">J118/J126</f>
        <v>8.9986468200270633E-2</v>
      </c>
      <c r="BS118" s="124">
        <f t="shared" ref="BS118" si="674">K118/K126</f>
        <v>4.1690793283149973E-2</v>
      </c>
      <c r="BT118" s="125">
        <f t="shared" ref="BT118" si="675">L118/L126</f>
        <v>9.8102066638549132E-2</v>
      </c>
      <c r="BU118" s="123">
        <f t="shared" ref="BU118" si="676">M118/M126</f>
        <v>3.7299130178387145E-2</v>
      </c>
      <c r="BV118" s="127">
        <f t="shared" ref="BV118" si="677">N118/N126</f>
        <v>8.0335324463752369E-2</v>
      </c>
      <c r="BW118" s="128">
        <f t="shared" ref="BW118" si="678">O118/O126</f>
        <v>6.2360197925845594E-2</v>
      </c>
      <c r="BX118" s="123">
        <f t="shared" ref="BX118" si="679">P118/P126</f>
        <v>4.0876582901384427E-2</v>
      </c>
      <c r="BY118" s="124">
        <f t="shared" ref="BY118" si="680">Q118/Q126</f>
        <v>8.6422309656933802E-2</v>
      </c>
      <c r="BZ118" s="125">
        <f t="shared" ref="BZ118" si="681">R118/R126</f>
        <v>4.9094546760375522E-2</v>
      </c>
      <c r="CA118" s="126">
        <f t="shared" ref="CA118" si="682">S118/S126</f>
        <v>9.296702165972115E-2</v>
      </c>
      <c r="CB118" s="123">
        <f t="shared" ref="CB118" si="683">T118/T126</f>
        <v>5.8960074280408545E-2</v>
      </c>
      <c r="CC118" s="124">
        <f t="shared" ref="CC118" si="684">U118/U126</f>
        <v>7.2131147540983612E-2</v>
      </c>
      <c r="CD118" s="125">
        <f t="shared" ref="CD118" si="685">V118/V126</f>
        <v>0.11116143642834034</v>
      </c>
      <c r="CE118" s="126">
        <f t="shared" ref="CE118" si="686">W118/W126</f>
        <v>6.4492865605522073E-2</v>
      </c>
      <c r="CF118" s="123">
        <f t="shared" ref="CF118" si="687">X118/X126</f>
        <v>5.1004366812227073E-2</v>
      </c>
      <c r="CG118" s="124">
        <f t="shared" ref="CG118" si="688">Y118/Y126</f>
        <v>8.3923969072164942E-2</v>
      </c>
      <c r="CH118" s="125">
        <f t="shared" ref="CH118" si="689">Z118/Z126</f>
        <v>7.3972686072330207E-2</v>
      </c>
      <c r="CI118" s="123">
        <f t="shared" ref="CI118" si="690">AA118/AA126</f>
        <v>7.2630294776860435E-2</v>
      </c>
      <c r="CJ118" s="129">
        <f t="shared" ref="CJ118" si="691">AB118/AB126</f>
        <v>7.1003368590949689E-2</v>
      </c>
      <c r="CK118" s="130">
        <f t="shared" ref="CK118" si="692">AC118/AC126</f>
        <v>7.4475882634130797E-2</v>
      </c>
    </row>
    <row r="119" spans="1:89" x14ac:dyDescent="0.2">
      <c r="A119" s="131" t="s">
        <v>33</v>
      </c>
      <c r="B119" s="184">
        <v>1526</v>
      </c>
      <c r="C119" s="168">
        <v>1214</v>
      </c>
      <c r="D119" s="169">
        <v>312</v>
      </c>
      <c r="E119" s="170">
        <v>569</v>
      </c>
      <c r="F119" s="167">
        <v>865</v>
      </c>
      <c r="G119" s="171">
        <v>962</v>
      </c>
      <c r="H119" s="169">
        <v>2065</v>
      </c>
      <c r="I119" s="170">
        <v>2250</v>
      </c>
      <c r="J119" s="167">
        <v>211</v>
      </c>
      <c r="K119" s="168">
        <v>148</v>
      </c>
      <c r="L119" s="169">
        <v>1041</v>
      </c>
      <c r="M119" s="167">
        <v>486</v>
      </c>
      <c r="N119" s="172">
        <v>1825</v>
      </c>
      <c r="O119" s="185">
        <v>1837</v>
      </c>
      <c r="P119" s="167">
        <v>478</v>
      </c>
      <c r="Q119" s="168">
        <v>1306</v>
      </c>
      <c r="R119" s="169">
        <v>874</v>
      </c>
      <c r="S119" s="170">
        <v>1577</v>
      </c>
      <c r="T119" s="167">
        <v>109</v>
      </c>
      <c r="U119" s="171">
        <v>164</v>
      </c>
      <c r="V119" s="169">
        <v>1668</v>
      </c>
      <c r="W119" s="186">
        <v>999</v>
      </c>
      <c r="X119" s="167">
        <v>521</v>
      </c>
      <c r="Y119" s="171">
        <v>490</v>
      </c>
      <c r="Z119" s="169">
        <v>1920</v>
      </c>
      <c r="AA119" s="167">
        <v>1989</v>
      </c>
      <c r="AB119" s="149">
        <f t="shared" si="255"/>
        <v>13415</v>
      </c>
      <c r="AC119" s="150">
        <f t="shared" si="256"/>
        <v>13991</v>
      </c>
      <c r="BI119" s="131" t="s">
        <v>33</v>
      </c>
      <c r="BJ119" s="123">
        <f>B119/B126</f>
        <v>7.2836618777146672E-2</v>
      </c>
      <c r="BK119" s="124">
        <f t="shared" ref="BK119" si="693">C119/C126</f>
        <v>5.9381725689688906E-2</v>
      </c>
      <c r="BL119" s="125">
        <f t="shared" ref="BL119" si="694">D119/D126</f>
        <v>4.0154440154440155E-2</v>
      </c>
      <c r="BM119" s="126">
        <f t="shared" ref="BM119" si="695">E119/E126</f>
        <v>7.3014243551905555E-2</v>
      </c>
      <c r="BN119" s="123">
        <f t="shared" ref="BN119" si="696">F119/F126</f>
        <v>5.0954288407163054E-2</v>
      </c>
      <c r="BO119" s="124">
        <f t="shared" ref="BO119" si="697">G119/G126</f>
        <v>6.6299104066161269E-2</v>
      </c>
      <c r="BP119" s="125">
        <f t="shared" ref="BP119" si="698">H119/H126</f>
        <v>6.0869565217391307E-2</v>
      </c>
      <c r="BQ119" s="126">
        <f t="shared" ref="BQ119" si="699">I119/I126</f>
        <v>6.8503577409042476E-2</v>
      </c>
      <c r="BR119" s="123">
        <f t="shared" ref="BR119" si="700">J119/J126</f>
        <v>7.1380243572395127E-2</v>
      </c>
      <c r="BS119" s="124">
        <f t="shared" ref="BS119" si="701">K119/K126</f>
        <v>4.2848870874348584E-2</v>
      </c>
      <c r="BT119" s="125">
        <f t="shared" ref="BT119" si="702">L119/L126</f>
        <v>8.7811050189793335E-2</v>
      </c>
      <c r="BU119" s="123">
        <f t="shared" ref="BU119" si="703">M119/M126</f>
        <v>3.5824856258292792E-2</v>
      </c>
      <c r="BV119" s="127">
        <f t="shared" ref="BV119" si="704">N119/N126</f>
        <v>6.1939994569644309E-2</v>
      </c>
      <c r="BW119" s="128">
        <f t="shared" ref="BW119" si="705">O119/O126</f>
        <v>6.2258523690096927E-2</v>
      </c>
      <c r="BX119" s="123">
        <f t="shared" ref="BX119" si="706">P119/P126</f>
        <v>3.1362771471688207E-2</v>
      </c>
      <c r="BY119" s="124">
        <f t="shared" ref="BY119" si="707">Q119/Q126</f>
        <v>9.0149789466418162E-2</v>
      </c>
      <c r="BZ119" s="125">
        <f t="shared" ref="BZ119" si="708">R119/R126</f>
        <v>4.4836608013132918E-2</v>
      </c>
      <c r="CA119" s="126">
        <f t="shared" ref="CA119" si="709">S119/S126</f>
        <v>8.113391984359726E-2</v>
      </c>
      <c r="CB119" s="123">
        <f t="shared" ref="CB119" si="710">T119/T126</f>
        <v>5.0603528319405754E-2</v>
      </c>
      <c r="CC119" s="124">
        <f t="shared" ref="CC119" si="711">U119/U126</f>
        <v>5.974499089253188E-2</v>
      </c>
      <c r="CD119" s="125">
        <f t="shared" ref="CD119" si="712">V119/V126</f>
        <v>0.10792623746360401</v>
      </c>
      <c r="CE119" s="126">
        <f t="shared" ref="CE119" si="713">W119/W126</f>
        <v>5.1460361613351879E-2</v>
      </c>
      <c r="CF119" s="123">
        <f t="shared" ref="CF119" si="714">X119/X126</f>
        <v>4.550218340611354E-2</v>
      </c>
      <c r="CG119" s="124">
        <f t="shared" ref="CG119" si="715">Y119/Y126</f>
        <v>7.8930412371134018E-2</v>
      </c>
      <c r="CH119" s="125">
        <f t="shared" ref="CH119" si="716">Z119/Z126</f>
        <v>5.8399489004471214E-2</v>
      </c>
      <c r="CI119" s="123">
        <f t="shared" ref="CI119" si="717">AA119/AA126</f>
        <v>5.6430334496552895E-2</v>
      </c>
      <c r="CJ119" s="129">
        <f t="shared" ref="CJ119" si="718">AB119/AB126</f>
        <v>6.0820521655551373E-2</v>
      </c>
      <c r="CK119" s="130">
        <f t="shared" ref="CK119" si="719">AC119/AC126</f>
        <v>6.3695340420204416E-2</v>
      </c>
    </row>
    <row r="120" spans="1:89" x14ac:dyDescent="0.2">
      <c r="A120" s="139" t="s">
        <v>34</v>
      </c>
      <c r="B120" s="181">
        <v>461</v>
      </c>
      <c r="C120" s="175">
        <v>1020</v>
      </c>
      <c r="D120" s="176">
        <v>145</v>
      </c>
      <c r="E120" s="177">
        <v>621</v>
      </c>
      <c r="F120" s="174">
        <v>368</v>
      </c>
      <c r="G120" s="178">
        <v>1170</v>
      </c>
      <c r="H120" s="176">
        <v>993</v>
      </c>
      <c r="I120" s="177">
        <v>1951</v>
      </c>
      <c r="J120" s="174">
        <v>269</v>
      </c>
      <c r="K120" s="175">
        <v>73</v>
      </c>
      <c r="L120" s="176">
        <v>718</v>
      </c>
      <c r="M120" s="174">
        <v>316</v>
      </c>
      <c r="N120" s="179">
        <v>1509</v>
      </c>
      <c r="O120" s="182">
        <v>1413</v>
      </c>
      <c r="P120" s="174">
        <v>429</v>
      </c>
      <c r="Q120" s="175">
        <v>1125</v>
      </c>
      <c r="R120" s="176">
        <v>669</v>
      </c>
      <c r="S120" s="177">
        <v>1098</v>
      </c>
      <c r="T120" s="174">
        <v>97</v>
      </c>
      <c r="U120" s="178">
        <v>143</v>
      </c>
      <c r="V120" s="176">
        <v>1374</v>
      </c>
      <c r="W120" s="183">
        <v>661</v>
      </c>
      <c r="X120" s="174">
        <v>385</v>
      </c>
      <c r="Y120" s="178">
        <v>427</v>
      </c>
      <c r="Z120" s="176">
        <v>1346</v>
      </c>
      <c r="AA120" s="174">
        <v>1773</v>
      </c>
      <c r="AB120" s="149">
        <f t="shared" si="255"/>
        <v>8763</v>
      </c>
      <c r="AC120" s="150">
        <f t="shared" si="256"/>
        <v>11791</v>
      </c>
      <c r="BI120" s="139" t="s">
        <v>34</v>
      </c>
      <c r="BJ120" s="123">
        <f>B120/B126</f>
        <v>2.200372297265047E-2</v>
      </c>
      <c r="BK120" s="124">
        <f t="shared" ref="BK120" si="720">C120/C126</f>
        <v>4.9892388964977497E-2</v>
      </c>
      <c r="BL120" s="125">
        <f t="shared" ref="BL120" si="721">D120/D126</f>
        <v>1.8661518661518661E-2</v>
      </c>
      <c r="BM120" s="126">
        <f t="shared" ref="BM120" si="722">E120/E126</f>
        <v>7.9686898498652639E-2</v>
      </c>
      <c r="BN120" s="123">
        <f t="shared" ref="BN120" si="723">F120/F126</f>
        <v>2.1677662582469368E-2</v>
      </c>
      <c r="BO120" s="124">
        <f t="shared" ref="BO120" si="724">G120/G126</f>
        <v>8.0634045485871816E-2</v>
      </c>
      <c r="BP120" s="125">
        <f t="shared" ref="BP120" si="725">H120/H126</f>
        <v>2.9270449521002211E-2</v>
      </c>
      <c r="BQ120" s="126">
        <f t="shared" ref="BQ120" si="726">I120/I126</f>
        <v>5.9400213122240829E-2</v>
      </c>
      <c r="BR120" s="123">
        <f t="shared" ref="BR120" si="727">J120/J126</f>
        <v>9.1001353179972932E-2</v>
      </c>
      <c r="BS120" s="124">
        <f t="shared" ref="BS120" si="728">K120/K126</f>
        <v>2.1134916039374639E-2</v>
      </c>
      <c r="BT120" s="125">
        <f t="shared" ref="BT120" si="729">L120/L126</f>
        <v>6.0565162378743147E-2</v>
      </c>
      <c r="BU120" s="123">
        <f t="shared" ref="BU120" si="730">M120/M126</f>
        <v>2.3293527937490784E-2</v>
      </c>
      <c r="BV120" s="127">
        <f t="shared" ref="BV120" si="731">N120/N126</f>
        <v>5.1215042085256582E-2</v>
      </c>
      <c r="BW120" s="128">
        <f t="shared" ref="BW120" si="732">O120/O126</f>
        <v>4.7888565037619464E-2</v>
      </c>
      <c r="BX120" s="123">
        <f t="shared" ref="BX120" si="733">P120/P126</f>
        <v>2.8147759333377074E-2</v>
      </c>
      <c r="BY120" s="124">
        <f t="shared" ref="BY120" si="734">Q120/Q126</f>
        <v>7.7655829364257606E-2</v>
      </c>
      <c r="BZ120" s="125">
        <f t="shared" ref="BZ120" si="735">R120/R126</f>
        <v>3.4320012312112042E-2</v>
      </c>
      <c r="CA120" s="126">
        <f t="shared" ref="CA120" si="736">S120/S126</f>
        <v>5.6490199104800125E-2</v>
      </c>
      <c r="CB120" s="123">
        <f t="shared" ref="CB120" si="737">T120/T126</f>
        <v>4.5032497678737231E-2</v>
      </c>
      <c r="CC120" s="124">
        <f t="shared" ref="CC120" si="738">U120/U126</f>
        <v>5.2094717668488159E-2</v>
      </c>
      <c r="CD120" s="125">
        <f t="shared" ref="CD120" si="739">V120/V126</f>
        <v>8.8903267550954387E-2</v>
      </c>
      <c r="CE120" s="126">
        <f t="shared" ref="CE120" si="740">W120/W126</f>
        <v>3.4049348374800392E-2</v>
      </c>
      <c r="CF120" s="123">
        <f t="shared" ref="CF120" si="741">X120/X126</f>
        <v>3.3624454148471615E-2</v>
      </c>
      <c r="CG120" s="124">
        <f t="shared" ref="CG120" si="742">Y120/Y126</f>
        <v>6.8782216494845366E-2</v>
      </c>
      <c r="CH120" s="125">
        <f t="shared" ref="CH120" si="743">Z120/Z126</f>
        <v>4.0940475104176172E-2</v>
      </c>
      <c r="CI120" s="123">
        <f t="shared" ref="CI120" si="744">AA120/AA126</f>
        <v>5.0302153374755298E-2</v>
      </c>
      <c r="CJ120" s="129">
        <f t="shared" ref="CJ120" si="745">AB120/AB126</f>
        <v>3.9729424619276685E-2</v>
      </c>
      <c r="CK120" s="130">
        <f t="shared" ref="CK120" si="746">AC120/AC126</f>
        <v>5.367963397145524E-2</v>
      </c>
    </row>
    <row r="121" spans="1:89" x14ac:dyDescent="0.2">
      <c r="A121" s="131" t="s">
        <v>35</v>
      </c>
      <c r="B121" s="184">
        <v>0</v>
      </c>
      <c r="C121" s="168">
        <v>424</v>
      </c>
      <c r="D121" s="169">
        <v>7</v>
      </c>
      <c r="E121" s="170">
        <v>292</v>
      </c>
      <c r="F121" s="167">
        <v>19</v>
      </c>
      <c r="G121" s="171">
        <v>596</v>
      </c>
      <c r="H121" s="169">
        <v>63</v>
      </c>
      <c r="I121" s="170">
        <v>721</v>
      </c>
      <c r="J121" s="167">
        <v>62</v>
      </c>
      <c r="K121" s="168">
        <v>60</v>
      </c>
      <c r="L121" s="169">
        <v>394</v>
      </c>
      <c r="M121" s="167">
        <v>108</v>
      </c>
      <c r="N121" s="172">
        <v>496</v>
      </c>
      <c r="O121" s="185">
        <v>279</v>
      </c>
      <c r="P121" s="167">
        <v>60</v>
      </c>
      <c r="Q121" s="168">
        <v>237</v>
      </c>
      <c r="R121" s="169">
        <v>142</v>
      </c>
      <c r="S121" s="170">
        <v>149</v>
      </c>
      <c r="T121" s="167">
        <v>10</v>
      </c>
      <c r="U121" s="171">
        <v>2</v>
      </c>
      <c r="V121" s="169">
        <v>355</v>
      </c>
      <c r="W121" s="186">
        <v>22</v>
      </c>
      <c r="X121" s="167">
        <v>35</v>
      </c>
      <c r="Y121" s="171">
        <v>4</v>
      </c>
      <c r="Z121" s="169">
        <v>53</v>
      </c>
      <c r="AA121" s="167">
        <v>47</v>
      </c>
      <c r="AB121" s="149">
        <f t="shared" si="255"/>
        <v>1696</v>
      </c>
      <c r="AC121" s="150">
        <f t="shared" si="256"/>
        <v>2941</v>
      </c>
      <c r="BI121" s="131" t="s">
        <v>35</v>
      </c>
      <c r="BJ121" s="123">
        <f>B121/B126</f>
        <v>0</v>
      </c>
      <c r="BK121" s="124">
        <f t="shared" ref="BK121" si="747">C121/C126</f>
        <v>2.073958129524555E-2</v>
      </c>
      <c r="BL121" s="125">
        <f t="shared" ref="BL121" si="748">D121/D126</f>
        <v>9.0090090090090091E-4</v>
      </c>
      <c r="BM121" s="126">
        <f t="shared" ref="BM121" si="749">E121/E126</f>
        <v>3.7469523931733605E-2</v>
      </c>
      <c r="BN121" s="123">
        <f t="shared" ref="BN121" si="750">F121/F126</f>
        <v>1.1192271442035816E-3</v>
      </c>
      <c r="BO121" s="124">
        <f t="shared" ref="BO121" si="751">G121/G126</f>
        <v>4.1075120606478291E-2</v>
      </c>
      <c r="BP121" s="125">
        <f t="shared" ref="BP121" si="752">H121/H126</f>
        <v>1.8570375829034635E-3</v>
      </c>
      <c r="BQ121" s="126">
        <f t="shared" ref="BQ121" si="753">I121/I126</f>
        <v>2.195159080529761E-2</v>
      </c>
      <c r="BR121" s="123">
        <f t="shared" ref="BR121" si="754">J121/J126</f>
        <v>2.097428958051421E-2</v>
      </c>
      <c r="BS121" s="124">
        <f t="shared" ref="BS121" si="755">K121/K126</f>
        <v>1.7371163867979156E-2</v>
      </c>
      <c r="BT121" s="125">
        <f t="shared" ref="BT121" si="756">L121/L126</f>
        <v>3.3234921973850695E-2</v>
      </c>
      <c r="BU121" s="123">
        <f t="shared" ref="BU121" si="757">M121/M126</f>
        <v>7.9610791685095095E-3</v>
      </c>
      <c r="BV121" s="127">
        <f t="shared" ref="BV121" si="758">N121/N126</f>
        <v>1.6834102633722509E-2</v>
      </c>
      <c r="BW121" s="128">
        <f t="shared" ref="BW121" si="759">O121/O126</f>
        <v>9.4557039246255005E-3</v>
      </c>
      <c r="BX121" s="123">
        <f t="shared" ref="BX121" si="760">P121/P126</f>
        <v>3.9367495571156746E-3</v>
      </c>
      <c r="BY121" s="124">
        <f t="shared" ref="BY121" si="761">Q121/Q126</f>
        <v>1.6359494719403605E-2</v>
      </c>
      <c r="BZ121" s="125">
        <f t="shared" ref="BZ121" si="762">R121/R126</f>
        <v>7.2846662904632433E-3</v>
      </c>
      <c r="CA121" s="126">
        <f t="shared" ref="CA121" si="763">S121/S126</f>
        <v>7.6657920460976485E-3</v>
      </c>
      <c r="CB121" s="123">
        <f t="shared" ref="CB121" si="764">T121/T126</f>
        <v>4.642525533890436E-3</v>
      </c>
      <c r="CC121" s="124">
        <f t="shared" ref="CC121" si="765">U121/U126</f>
        <v>7.2859744990892532E-4</v>
      </c>
      <c r="CD121" s="125">
        <f t="shared" ref="CD121" si="766">V121/V126</f>
        <v>2.2969912649627951E-2</v>
      </c>
      <c r="CE121" s="126">
        <f t="shared" ref="CE121" si="767">W121/W126</f>
        <v>1.1332612167104517E-3</v>
      </c>
      <c r="CF121" s="123">
        <f t="shared" ref="CF121" si="768">X121/X126</f>
        <v>3.0567685589519651E-3</v>
      </c>
      <c r="CG121" s="124">
        <f t="shared" ref="CG121" si="769">Y121/Y126</f>
        <v>6.4432989690721648E-4</v>
      </c>
      <c r="CH121" s="125">
        <f t="shared" ref="CH121" si="770">Z121/Z126</f>
        <v>1.6120692277275907E-3</v>
      </c>
      <c r="CI121" s="123">
        <f t="shared" ref="CI121" si="771">AA121/AA126</f>
        <v>1.3334468181689222E-3</v>
      </c>
      <c r="CJ121" s="129">
        <f t="shared" ref="CJ121" si="772">AB121/AB126</f>
        <v>7.6892735540674715E-3</v>
      </c>
      <c r="CK121" s="130">
        <f t="shared" ref="CK121" si="773">AC121/AC126</f>
        <v>1.3389178484441511E-2</v>
      </c>
    </row>
    <row r="122" spans="1:89" x14ac:dyDescent="0.2">
      <c r="A122" s="139" t="s">
        <v>36</v>
      </c>
      <c r="B122" s="181"/>
      <c r="C122" s="175"/>
      <c r="D122" s="176"/>
      <c r="E122" s="177"/>
      <c r="F122" s="174"/>
      <c r="G122" s="178"/>
      <c r="H122" s="176"/>
      <c r="I122" s="177"/>
      <c r="J122" s="174"/>
      <c r="K122" s="178"/>
      <c r="L122" s="176"/>
      <c r="M122" s="174"/>
      <c r="N122" s="179"/>
      <c r="O122" s="182"/>
      <c r="P122" s="174"/>
      <c r="Q122" s="178"/>
      <c r="R122" s="176"/>
      <c r="S122" s="177"/>
      <c r="T122" s="174"/>
      <c r="U122" s="178"/>
      <c r="V122" s="176"/>
      <c r="W122" s="177"/>
      <c r="X122" s="174"/>
      <c r="Y122" s="178"/>
      <c r="Z122" s="176"/>
      <c r="AA122" s="174"/>
      <c r="AB122" s="149">
        <f t="shared" si="255"/>
        <v>0</v>
      </c>
      <c r="AC122" s="150">
        <f t="shared" si="256"/>
        <v>0</v>
      </c>
      <c r="BI122" s="139" t="s">
        <v>36</v>
      </c>
      <c r="BJ122" s="123">
        <f>B122/B126</f>
        <v>0</v>
      </c>
      <c r="BK122" s="124">
        <f t="shared" ref="BK122" si="774">C122/C126</f>
        <v>0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0</v>
      </c>
    </row>
    <row r="123" spans="1:89" x14ac:dyDescent="0.2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20951</v>
      </c>
      <c r="C126" s="1">
        <f t="shared" ref="C126" si="885">SUM(C103:C125)</f>
        <v>20444</v>
      </c>
      <c r="D126" s="14">
        <f t="shared" ref="D126" si="886">SUM(D103:D125)</f>
        <v>7770</v>
      </c>
      <c r="E126" s="1">
        <f t="shared" ref="E126" si="887">SUM(E103:E125)</f>
        <v>7793</v>
      </c>
      <c r="F126" s="14">
        <f t="shared" ref="F126" si="888">SUM(F103:F125)</f>
        <v>16976</v>
      </c>
      <c r="G126" s="1">
        <f t="shared" ref="G126" si="889">SUM(G103:G125)</f>
        <v>14510</v>
      </c>
      <c r="H126" s="14">
        <f t="shared" ref="H126" si="890">SUM(H103:H125)</f>
        <v>33925</v>
      </c>
      <c r="I126" s="1">
        <f t="shared" ref="I126" si="891">SUM(I103:I125)</f>
        <v>32845</v>
      </c>
      <c r="J126" s="14">
        <f t="shared" ref="J126" si="892">SUM(J103:J125)</f>
        <v>2956</v>
      </c>
      <c r="K126" s="1">
        <f t="shared" ref="K126" si="893">SUM(K103:K125)</f>
        <v>3454</v>
      </c>
      <c r="L126" s="14">
        <f t="shared" ref="L126" si="894">SUM(L103:L125)</f>
        <v>11855</v>
      </c>
      <c r="M126" s="1">
        <f t="shared" ref="M126" si="895">SUM(M103:M125)</f>
        <v>13566</v>
      </c>
      <c r="N126" s="14">
        <f t="shared" ref="N126" si="896">SUM(N103:N125)</f>
        <v>29464</v>
      </c>
      <c r="O126" s="1">
        <f t="shared" ref="O126" si="897">SUM(O103:O125)</f>
        <v>29506</v>
      </c>
      <c r="P126" s="14">
        <f t="shared" ref="P126" si="898">SUM(P103:P125)</f>
        <v>15241</v>
      </c>
      <c r="Q126" s="1">
        <f t="shared" ref="Q126" si="899">SUM(Q103:Q125)</f>
        <v>14487</v>
      </c>
      <c r="R126" s="14">
        <f t="shared" ref="R126" si="900">SUM(R103:R125)</f>
        <v>19493</v>
      </c>
      <c r="S126" s="1">
        <f t="shared" ref="S126" si="901">SUM(S103:S125)</f>
        <v>19437</v>
      </c>
      <c r="T126" s="14">
        <f t="shared" ref="T126" si="902">SUM(T103:T125)</f>
        <v>2154</v>
      </c>
      <c r="U126" s="1">
        <f t="shared" ref="U126" si="903">SUM(U103:U125)</f>
        <v>2745</v>
      </c>
      <c r="V126" s="14">
        <f t="shared" ref="V126" si="904">SUM(V103:V125)</f>
        <v>15455</v>
      </c>
      <c r="W126" s="1">
        <f t="shared" ref="W126" si="905">SUM(W103:W125)</f>
        <v>19413</v>
      </c>
      <c r="X126" s="14">
        <f t="shared" ref="X126" si="906">SUM(X103:X125)</f>
        <v>11450</v>
      </c>
      <c r="Y126" s="1">
        <f t="shared" ref="Y126" si="907">SUM(Y103:Y125)</f>
        <v>6208</v>
      </c>
      <c r="Z126" s="14">
        <f t="shared" ref="Z126" si="908">SUM(Z103:Z125)</f>
        <v>32877</v>
      </c>
      <c r="AA126" s="1">
        <f t="shared" ref="AA126" si="909">SUM(AA103:AA125)</f>
        <v>35247</v>
      </c>
      <c r="AB126" s="153">
        <f t="shared" ref="AB126:AC126" si="910">SUM(AB102:AB125)</f>
        <v>220567</v>
      </c>
      <c r="AC126" s="154">
        <f t="shared" si="910"/>
        <v>219655</v>
      </c>
      <c r="BI126" s="221" t="s">
        <v>13</v>
      </c>
      <c r="BJ126" s="147">
        <f>SUM(BJ102:BJ125)</f>
        <v>1</v>
      </c>
      <c r="BK126" s="148">
        <f t="shared" ref="BK126:CK126" si="911">SUM(BK102:BK125)</f>
        <v>1</v>
      </c>
      <c r="BL126" s="147">
        <f t="shared" si="911"/>
        <v>0.99999999999999989</v>
      </c>
      <c r="BM126" s="148">
        <f t="shared" si="911"/>
        <v>1</v>
      </c>
      <c r="BN126" s="147">
        <f t="shared" si="911"/>
        <v>0.99999999999999989</v>
      </c>
      <c r="BO126" s="148">
        <f t="shared" si="911"/>
        <v>1</v>
      </c>
      <c r="BP126" s="147">
        <f t="shared" si="911"/>
        <v>1</v>
      </c>
      <c r="BQ126" s="148">
        <f t="shared" si="911"/>
        <v>1</v>
      </c>
      <c r="BR126" s="147">
        <f t="shared" si="911"/>
        <v>1.0000000000000002</v>
      </c>
      <c r="BS126" s="148">
        <f t="shared" si="911"/>
        <v>1</v>
      </c>
      <c r="BT126" s="147">
        <f t="shared" si="911"/>
        <v>0.99999999999999989</v>
      </c>
      <c r="BU126" s="148">
        <f t="shared" si="911"/>
        <v>1</v>
      </c>
      <c r="BV126" s="147">
        <f t="shared" si="911"/>
        <v>1</v>
      </c>
      <c r="BW126" s="148">
        <f t="shared" si="911"/>
        <v>0.99999999999999989</v>
      </c>
      <c r="BX126" s="147">
        <f t="shared" si="911"/>
        <v>1</v>
      </c>
      <c r="BY126" s="148">
        <f t="shared" si="911"/>
        <v>0.99999999999999989</v>
      </c>
      <c r="BZ126" s="147">
        <f t="shared" si="911"/>
        <v>0.99999999999999978</v>
      </c>
      <c r="CA126" s="148">
        <f t="shared" si="911"/>
        <v>1.0000000000000002</v>
      </c>
      <c r="CB126" s="147">
        <f t="shared" si="911"/>
        <v>1</v>
      </c>
      <c r="CC126" s="148">
        <f t="shared" si="911"/>
        <v>1</v>
      </c>
      <c r="CD126" s="147">
        <f t="shared" si="911"/>
        <v>0.99999999999999989</v>
      </c>
      <c r="CE126" s="148">
        <f t="shared" si="911"/>
        <v>1.0000000000000002</v>
      </c>
      <c r="CF126" s="147">
        <f t="shared" si="911"/>
        <v>1</v>
      </c>
      <c r="CG126" s="148">
        <f t="shared" si="911"/>
        <v>1.0000000000000002</v>
      </c>
      <c r="CH126" s="147">
        <f t="shared" si="911"/>
        <v>1.0000000000000002</v>
      </c>
      <c r="CI126" s="148">
        <f t="shared" si="911"/>
        <v>1</v>
      </c>
      <c r="CJ126" s="147">
        <f t="shared" si="911"/>
        <v>0.99999999999999989</v>
      </c>
      <c r="CK126" s="148">
        <f t="shared" si="911"/>
        <v>1</v>
      </c>
    </row>
    <row r="127" spans="1:89" ht="13.5" thickTop="1" x14ac:dyDescent="0.2">
      <c r="A127" s="165"/>
    </row>
    <row r="129" spans="1:89" x14ac:dyDescent="0.2">
      <c r="A129" s="285">
        <f>+A98+1</f>
        <v>44900</v>
      </c>
      <c r="B129" s="285"/>
      <c r="C129" s="285"/>
      <c r="D129" s="285"/>
      <c r="BI129" s="282">
        <f>+BI98+1</f>
        <v>44900</v>
      </c>
      <c r="BJ129" s="282"/>
      <c r="BK129" s="282"/>
      <c r="BL129" s="282"/>
    </row>
    <row r="130" spans="1:89" ht="13.5" thickBot="1" x14ac:dyDescent="0.25">
      <c r="AE130" t="s">
        <v>84</v>
      </c>
    </row>
    <row r="131" spans="1:89" ht="14.25" thickTop="1" thickBot="1" x14ac:dyDescent="0.25">
      <c r="A131" s="280" t="s">
        <v>0</v>
      </c>
      <c r="B131" s="274" t="s">
        <v>1</v>
      </c>
      <c r="C131" s="275"/>
      <c r="D131" s="274" t="s">
        <v>2</v>
      </c>
      <c r="E131" s="275"/>
      <c r="F131" s="274" t="s">
        <v>3</v>
      </c>
      <c r="G131" s="275"/>
      <c r="H131" s="274" t="s">
        <v>4</v>
      </c>
      <c r="I131" s="275"/>
      <c r="J131" s="274" t="s">
        <v>5</v>
      </c>
      <c r="K131" s="275"/>
      <c r="L131" s="274" t="s">
        <v>6</v>
      </c>
      <c r="M131" s="275"/>
      <c r="N131" s="274" t="s">
        <v>7</v>
      </c>
      <c r="O131" s="275"/>
      <c r="P131" s="274" t="s">
        <v>8</v>
      </c>
      <c r="Q131" s="275"/>
      <c r="R131" s="274" t="s">
        <v>9</v>
      </c>
      <c r="S131" s="275"/>
      <c r="T131" s="274" t="s">
        <v>10</v>
      </c>
      <c r="U131" s="275"/>
      <c r="V131" s="274" t="s">
        <v>11</v>
      </c>
      <c r="W131" s="275"/>
      <c r="X131" s="274" t="s">
        <v>12</v>
      </c>
      <c r="Y131" s="275"/>
      <c r="Z131" s="276" t="s">
        <v>40</v>
      </c>
      <c r="AA131" s="277"/>
      <c r="AB131" s="278" t="s">
        <v>41</v>
      </c>
      <c r="AC131" s="279"/>
      <c r="AE131" s="280" t="s">
        <v>0</v>
      </c>
      <c r="AF131" s="274" t="s">
        <v>1</v>
      </c>
      <c r="AG131" s="275"/>
      <c r="AH131" s="274" t="s">
        <v>2</v>
      </c>
      <c r="AI131" s="275"/>
      <c r="AJ131" s="274" t="s">
        <v>3</v>
      </c>
      <c r="AK131" s="275"/>
      <c r="AL131" s="274" t="s">
        <v>4</v>
      </c>
      <c r="AM131" s="275"/>
      <c r="AN131" s="274" t="s">
        <v>5</v>
      </c>
      <c r="AO131" s="275"/>
      <c r="AP131" s="274" t="s">
        <v>6</v>
      </c>
      <c r="AQ131" s="275"/>
      <c r="AR131" s="274" t="s">
        <v>7</v>
      </c>
      <c r="AS131" s="275"/>
      <c r="AT131" s="274" t="s">
        <v>8</v>
      </c>
      <c r="AU131" s="275"/>
      <c r="AV131" s="274" t="s">
        <v>9</v>
      </c>
      <c r="AW131" s="275"/>
      <c r="AX131" s="274" t="s">
        <v>10</v>
      </c>
      <c r="AY131" s="275"/>
      <c r="AZ131" s="274" t="s">
        <v>11</v>
      </c>
      <c r="BA131" s="275"/>
      <c r="BB131" s="274" t="s">
        <v>12</v>
      </c>
      <c r="BC131" s="275"/>
      <c r="BD131" s="276" t="s">
        <v>40</v>
      </c>
      <c r="BE131" s="277"/>
      <c r="BF131" s="278" t="s">
        <v>41</v>
      </c>
      <c r="BG131" s="279"/>
      <c r="BI131" s="280" t="s">
        <v>0</v>
      </c>
      <c r="BJ131" s="274" t="s">
        <v>1</v>
      </c>
      <c r="BK131" s="275"/>
      <c r="BL131" s="274" t="s">
        <v>2</v>
      </c>
      <c r="BM131" s="275"/>
      <c r="BN131" s="274" t="s">
        <v>3</v>
      </c>
      <c r="BO131" s="275"/>
      <c r="BP131" s="274" t="s">
        <v>4</v>
      </c>
      <c r="BQ131" s="275"/>
      <c r="BR131" s="274" t="s">
        <v>5</v>
      </c>
      <c r="BS131" s="275"/>
      <c r="BT131" s="274" t="s">
        <v>6</v>
      </c>
      <c r="BU131" s="275"/>
      <c r="BV131" s="274" t="s">
        <v>7</v>
      </c>
      <c r="BW131" s="275"/>
      <c r="BX131" s="274" t="s">
        <v>8</v>
      </c>
      <c r="BY131" s="275"/>
      <c r="BZ131" s="274" t="s">
        <v>9</v>
      </c>
      <c r="CA131" s="275"/>
      <c r="CB131" s="274" t="s">
        <v>10</v>
      </c>
      <c r="CC131" s="275"/>
      <c r="CD131" s="274" t="s">
        <v>11</v>
      </c>
      <c r="CE131" s="275"/>
      <c r="CF131" s="274" t="s">
        <v>12</v>
      </c>
      <c r="CG131" s="275"/>
      <c r="CH131" s="276" t="s">
        <v>40</v>
      </c>
      <c r="CI131" s="277"/>
      <c r="CJ131" s="274" t="s">
        <v>41</v>
      </c>
      <c r="CK131" s="275"/>
    </row>
    <row r="132" spans="1:89" ht="15" thickTop="1" thickBot="1" x14ac:dyDescent="0.3">
      <c r="A132" s="281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81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81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3885</v>
      </c>
      <c r="AG133" s="164">
        <f t="shared" ref="AG133:AV134" si="912">SUMIF($A$9:$A$32,$AE133,C$133:C$156)</f>
        <v>955</v>
      </c>
      <c r="AH133" s="121">
        <f t="shared" si="912"/>
        <v>1418</v>
      </c>
      <c r="AI133" s="159">
        <f t="shared" si="912"/>
        <v>1184</v>
      </c>
      <c r="AJ133" s="120">
        <f t="shared" si="912"/>
        <v>3612</v>
      </c>
      <c r="AK133" s="122">
        <f t="shared" si="912"/>
        <v>1263</v>
      </c>
      <c r="AL133" s="121">
        <f t="shared" si="912"/>
        <v>4240</v>
      </c>
      <c r="AM133" s="159">
        <f t="shared" si="912"/>
        <v>2113</v>
      </c>
      <c r="AN133" s="120">
        <f t="shared" si="912"/>
        <v>288</v>
      </c>
      <c r="AO133" s="122">
        <f t="shared" si="912"/>
        <v>1042</v>
      </c>
      <c r="AP133" s="121">
        <f t="shared" si="912"/>
        <v>879</v>
      </c>
      <c r="AQ133" s="120">
        <f t="shared" si="912"/>
        <v>3628</v>
      </c>
      <c r="AR133" s="158">
        <f t="shared" si="912"/>
        <v>2591</v>
      </c>
      <c r="AS133" s="160">
        <f t="shared" si="912"/>
        <v>4615</v>
      </c>
      <c r="AT133" s="120">
        <f t="shared" si="912"/>
        <v>2091</v>
      </c>
      <c r="AU133" s="122">
        <f t="shared" si="912"/>
        <v>2179</v>
      </c>
      <c r="AV133" s="121">
        <f t="shared" si="912"/>
        <v>2604</v>
      </c>
      <c r="AW133" s="159">
        <f t="shared" ref="AW133:BE134" si="913">SUMIF($A$9:$A$32,$AE133,S$133:S$156)</f>
        <v>2126</v>
      </c>
      <c r="AX133" s="120">
        <f t="shared" si="913"/>
        <v>268</v>
      </c>
      <c r="AY133" s="122">
        <f t="shared" si="913"/>
        <v>1786</v>
      </c>
      <c r="AZ133" s="121">
        <f t="shared" si="913"/>
        <v>681</v>
      </c>
      <c r="BA133" s="159">
        <f t="shared" si="913"/>
        <v>3367</v>
      </c>
      <c r="BB133" s="120">
        <f t="shared" si="913"/>
        <v>1859</v>
      </c>
      <c r="BC133" s="122">
        <f t="shared" si="913"/>
        <v>1977</v>
      </c>
      <c r="BD133" s="21">
        <f t="shared" si="913"/>
        <v>4228</v>
      </c>
      <c r="BE133" s="163">
        <f t="shared" si="913"/>
        <v>2709</v>
      </c>
      <c r="BF133" s="149">
        <f>AF133+AH133+AJ133+AL133+AN133+AP133+AR133+AT133+AV133+AX133+AZ133+BB133+BD133</f>
        <v>28644</v>
      </c>
      <c r="BG133" s="150">
        <f>AG133+AI133+AK133+AM133+AO133+AQ133+AS133+AU133+AW133+AY133+BA133+BC133+BE133</f>
        <v>28944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566</v>
      </c>
      <c r="C134" s="168">
        <v>0</v>
      </c>
      <c r="D134" s="169">
        <v>650</v>
      </c>
      <c r="E134" s="170">
        <v>4</v>
      </c>
      <c r="F134" s="167">
        <v>1227</v>
      </c>
      <c r="G134" s="171">
        <v>10</v>
      </c>
      <c r="H134" s="169">
        <v>746</v>
      </c>
      <c r="I134" s="170">
        <v>47</v>
      </c>
      <c r="J134" s="167">
        <v>13</v>
      </c>
      <c r="K134" s="171">
        <v>42</v>
      </c>
      <c r="L134" s="169">
        <v>81</v>
      </c>
      <c r="M134" s="167">
        <v>157</v>
      </c>
      <c r="N134" s="172">
        <v>333</v>
      </c>
      <c r="O134" s="173">
        <v>264</v>
      </c>
      <c r="P134" s="167">
        <v>86</v>
      </c>
      <c r="Q134" s="171">
        <v>0</v>
      </c>
      <c r="R134" s="169">
        <v>45</v>
      </c>
      <c r="S134" s="170">
        <v>0</v>
      </c>
      <c r="T134" s="167">
        <v>1</v>
      </c>
      <c r="U134" s="171">
        <v>0</v>
      </c>
      <c r="V134" s="169">
        <v>7</v>
      </c>
      <c r="W134" s="170">
        <v>0</v>
      </c>
      <c r="X134" s="167">
        <v>2</v>
      </c>
      <c r="Y134" s="171">
        <v>0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3757</v>
      </c>
      <c r="AC134" s="150">
        <f t="shared" ref="AC134:AC153" si="942">C134+E134+G134+I134+K134+M134+O134+Q134+S134+U134+W134+Y134+AA134</f>
        <v>524</v>
      </c>
      <c r="AE134" s="226" t="str">
        <f>$AE$10</f>
        <v>08:00 - 08:59</v>
      </c>
      <c r="AF134" s="120">
        <f>SUMIF($A$9:$A$32,$AE134,B$133:B$156)</f>
        <v>2680</v>
      </c>
      <c r="AG134" s="168">
        <f t="shared" si="912"/>
        <v>828</v>
      </c>
      <c r="AH134" s="169">
        <f t="shared" si="912"/>
        <v>1268</v>
      </c>
      <c r="AI134" s="170">
        <f t="shared" si="912"/>
        <v>850</v>
      </c>
      <c r="AJ134" s="167">
        <f t="shared" si="912"/>
        <v>2715</v>
      </c>
      <c r="AK134" s="171">
        <f t="shared" si="912"/>
        <v>974</v>
      </c>
      <c r="AL134" s="169">
        <f t="shared" si="912"/>
        <v>3357</v>
      </c>
      <c r="AM134" s="170">
        <f t="shared" si="912"/>
        <v>1969</v>
      </c>
      <c r="AN134" s="167">
        <f t="shared" si="912"/>
        <v>215</v>
      </c>
      <c r="AO134" s="171">
        <f t="shared" si="912"/>
        <v>938</v>
      </c>
      <c r="AP134" s="169">
        <f t="shared" si="912"/>
        <v>786</v>
      </c>
      <c r="AQ134" s="167">
        <f t="shared" si="912"/>
        <v>3132</v>
      </c>
      <c r="AR134" s="172">
        <f t="shared" si="912"/>
        <v>2047</v>
      </c>
      <c r="AS134" s="173">
        <f t="shared" si="912"/>
        <v>4240</v>
      </c>
      <c r="AT134" s="167">
        <f t="shared" si="912"/>
        <v>1608</v>
      </c>
      <c r="AU134" s="171">
        <f t="shared" si="912"/>
        <v>1902</v>
      </c>
      <c r="AV134" s="169">
        <f t="shared" si="912"/>
        <v>2167</v>
      </c>
      <c r="AW134" s="170">
        <f t="shared" si="913"/>
        <v>1530</v>
      </c>
      <c r="AX134" s="167">
        <f t="shared" si="913"/>
        <v>239</v>
      </c>
      <c r="AY134" s="171">
        <f t="shared" si="913"/>
        <v>1392</v>
      </c>
      <c r="AZ134" s="169">
        <f t="shared" si="913"/>
        <v>637</v>
      </c>
      <c r="BA134" s="170">
        <f t="shared" si="913"/>
        <v>2648</v>
      </c>
      <c r="BB134" s="167">
        <f t="shared" si="913"/>
        <v>1771</v>
      </c>
      <c r="BC134" s="171">
        <f t="shared" si="913"/>
        <v>1778</v>
      </c>
      <c r="BD134" s="169">
        <f t="shared" si="913"/>
        <v>3388</v>
      </c>
      <c r="BE134" s="167">
        <f t="shared" si="913"/>
        <v>2308</v>
      </c>
      <c r="BF134" s="151">
        <f>SUM(AF134,AH134,AJ134,AL134,AN134,AP134,AR134,AT134,AV134,AX134,AZ134,BB134,BD134)</f>
        <v>22878</v>
      </c>
      <c r="BG134" s="152">
        <f>SUM(AG134,AI134,AK134,AM134,AO134,AQ134,AS134,AU134,AW134,AY134,BA134,BC134,BE134)</f>
        <v>24489</v>
      </c>
      <c r="BI134" s="131" t="s">
        <v>17</v>
      </c>
      <c r="BJ134" s="123">
        <f>B134/B157</f>
        <v>1.8813987501662011E-2</v>
      </c>
      <c r="BK134" s="124">
        <f t="shared" ref="BK134" si="943">C134/C157</f>
        <v>0</v>
      </c>
      <c r="BL134" s="125">
        <f t="shared" ref="BL134" si="944">D134/D157</f>
        <v>4.2650918635170607E-2</v>
      </c>
      <c r="BM134" s="126">
        <f t="shared" ref="BM134" si="945">E134/E157</f>
        <v>3.0181845619859656E-4</v>
      </c>
      <c r="BN134" s="123">
        <f t="shared" ref="BN134" si="946">F134/F157</f>
        <v>3.9870024370430544E-2</v>
      </c>
      <c r="BO134" s="124">
        <f t="shared" ref="BO134" si="947">G134/G157</f>
        <v>4.4567251983242714E-4</v>
      </c>
      <c r="BP134" s="125">
        <f t="shared" ref="BP134" si="948">H134/H157</f>
        <v>1.7494078746804868E-2</v>
      </c>
      <c r="BQ134" s="126">
        <f t="shared" ref="BQ134" si="949">I134/I157</f>
        <v>1.104245471418838E-3</v>
      </c>
      <c r="BR134" s="123">
        <f t="shared" ref="BR134" si="950">J134/J157</f>
        <v>2.0933977455716585E-3</v>
      </c>
      <c r="BS134" s="124">
        <f t="shared" ref="BS134" si="951">K134/K157</f>
        <v>5.6687812120394115E-3</v>
      </c>
      <c r="BT134" s="125">
        <f t="shared" ref="BT134" si="952">L134/L157</f>
        <v>3.5979212010838185E-3</v>
      </c>
      <c r="BU134" s="123">
        <f t="shared" ref="BU134" si="953">M134/M157</f>
        <v>6.2880487023389943E-3</v>
      </c>
      <c r="BV134" s="127">
        <f t="shared" ref="BV134" si="954">N134/N157</f>
        <v>8.0355203783692482E-3</v>
      </c>
      <c r="BW134" s="128">
        <f t="shared" ref="BW134" si="955">O134/O157</f>
        <v>5.8002856201252338E-3</v>
      </c>
      <c r="BX134" s="123">
        <f t="shared" ref="BX134" si="956">P134/P157</f>
        <v>3.8305643401184801E-3</v>
      </c>
      <c r="BY134" s="124">
        <f t="shared" ref="BY134" si="957">Q134/Q157</f>
        <v>0</v>
      </c>
      <c r="BZ134" s="125">
        <f t="shared" ref="BZ134" si="958">R134/R157</f>
        <v>1.7124590912550423E-3</v>
      </c>
      <c r="CA134" s="126">
        <f t="shared" ref="CA134" si="959">S134/S157</f>
        <v>0</v>
      </c>
      <c r="CB134" s="123">
        <f t="shared" ref="CB134" si="960">T134/T157</f>
        <v>1.2800819252432156E-4</v>
      </c>
      <c r="CC134" s="124">
        <f t="shared" ref="CC134" si="961">U134/U157</f>
        <v>0</v>
      </c>
      <c r="CD134" s="125">
        <f t="shared" ref="CD134" si="962">V134/V157</f>
        <v>3.0266343825665861E-4</v>
      </c>
      <c r="CE134" s="126">
        <f t="shared" ref="CE134" si="963">W134/W157</f>
        <v>0</v>
      </c>
      <c r="CF134" s="123">
        <f t="shared" ref="CF134" si="964">X134/X157</f>
        <v>8.4968986319993199E-5</v>
      </c>
      <c r="CG134" s="124">
        <f t="shared" ref="CG134" si="965">Y134/Y157</f>
        <v>0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1.115651187513734E-2</v>
      </c>
      <c r="CK134" s="130">
        <f t="shared" ref="CK134" si="969">AC134/AC157</f>
        <v>1.5607408157551424E-3</v>
      </c>
    </row>
    <row r="135" spans="1:89" ht="13.5" thickBot="1" x14ac:dyDescent="0.25">
      <c r="A135" s="139" t="s">
        <v>18</v>
      </c>
      <c r="B135" s="174">
        <v>2050</v>
      </c>
      <c r="C135" s="175">
        <v>284</v>
      </c>
      <c r="D135" s="176">
        <v>1338</v>
      </c>
      <c r="E135" s="177">
        <v>258</v>
      </c>
      <c r="F135" s="174">
        <v>2736</v>
      </c>
      <c r="G135" s="178">
        <v>382</v>
      </c>
      <c r="H135" s="176">
        <v>2532</v>
      </c>
      <c r="I135" s="177">
        <v>783</v>
      </c>
      <c r="J135" s="174">
        <v>105</v>
      </c>
      <c r="K135" s="178">
        <v>383</v>
      </c>
      <c r="L135" s="176">
        <v>407</v>
      </c>
      <c r="M135" s="174">
        <v>1203</v>
      </c>
      <c r="N135" s="179">
        <v>1780</v>
      </c>
      <c r="O135" s="180">
        <v>2474</v>
      </c>
      <c r="P135" s="174">
        <v>706</v>
      </c>
      <c r="Q135" s="178">
        <v>1223</v>
      </c>
      <c r="R135" s="176">
        <v>1059</v>
      </c>
      <c r="S135" s="177">
        <v>1530</v>
      </c>
      <c r="T135" s="174">
        <v>81</v>
      </c>
      <c r="U135" s="178">
        <v>671</v>
      </c>
      <c r="V135" s="176">
        <v>433</v>
      </c>
      <c r="W135" s="177">
        <v>1946</v>
      </c>
      <c r="X135" s="174">
        <v>1125</v>
      </c>
      <c r="Y135" s="178">
        <v>998</v>
      </c>
      <c r="Z135" s="176">
        <v>2628</v>
      </c>
      <c r="AA135" s="174">
        <v>1758</v>
      </c>
      <c r="AB135" s="149">
        <f t="shared" si="941"/>
        <v>16980</v>
      </c>
      <c r="AC135" s="150">
        <f t="shared" si="942"/>
        <v>13893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6.8142534237468425E-2</v>
      </c>
      <c r="BK135" s="124">
        <f t="shared" ref="BK135" si="970">C135/C157</f>
        <v>1.0952987002969648E-2</v>
      </c>
      <c r="BL135" s="125">
        <f t="shared" ref="BL135" si="971">D135/D157</f>
        <v>8.7795275590551183E-2</v>
      </c>
      <c r="BM135" s="126">
        <f t="shared" ref="BM135" si="972">E135/E157</f>
        <v>1.9467290424809477E-2</v>
      </c>
      <c r="BN135" s="123">
        <f t="shared" ref="BN135" si="973">F135/F157</f>
        <v>8.8903330625507718E-2</v>
      </c>
      <c r="BO135" s="124">
        <f t="shared" ref="BO135" si="974">G135/G157</f>
        <v>1.7024690257598715E-2</v>
      </c>
      <c r="BP135" s="125">
        <f t="shared" ref="BP135" si="975">H135/H157</f>
        <v>5.9376685505241188E-2</v>
      </c>
      <c r="BQ135" s="126">
        <f t="shared" ref="BQ135" si="976">I135/I157</f>
        <v>1.8396259662147876E-2</v>
      </c>
      <c r="BR135" s="123">
        <f t="shared" ref="BR135" si="977">J135/J157</f>
        <v>1.6908212560386472E-2</v>
      </c>
      <c r="BS135" s="124">
        <f t="shared" ref="BS135" si="978">K135/K157</f>
        <v>5.1693885814549874E-2</v>
      </c>
      <c r="BT135" s="125">
        <f t="shared" ref="BT135" si="979">L135/L157</f>
        <v>1.807844356593968E-2</v>
      </c>
      <c r="BU135" s="123">
        <f t="shared" ref="BU135" si="980">M135/M157</f>
        <v>4.8181672540852288E-2</v>
      </c>
      <c r="BV135" s="127">
        <f t="shared" ref="BV135" si="981">N135/N157</f>
        <v>4.2952631451943731E-2</v>
      </c>
      <c r="BW135" s="128">
        <f t="shared" ref="BW135" si="982">O135/O157</f>
        <v>5.4355706909809953E-2</v>
      </c>
      <c r="BX135" s="123">
        <f t="shared" ref="BX135" si="983">P135/P157</f>
        <v>3.1446260745623802E-2</v>
      </c>
      <c r="BY135" s="124">
        <f t="shared" ref="BY135" si="984">Q135/Q157</f>
        <v>5.1002960924141957E-2</v>
      </c>
      <c r="BZ135" s="125">
        <f t="shared" ref="BZ135" si="985">R135/R157</f>
        <v>4.0299870614201996E-2</v>
      </c>
      <c r="CA135" s="126">
        <f t="shared" ref="CA135" si="986">S135/S157</f>
        <v>5.3646563814866759E-2</v>
      </c>
      <c r="CB135" s="123">
        <f t="shared" ref="CB135" si="987">T135/T157</f>
        <v>1.0368663594470046E-2</v>
      </c>
      <c r="CC135" s="124">
        <f t="shared" ref="CC135" si="988">U135/U157</f>
        <v>7.3947542428917781E-2</v>
      </c>
      <c r="CD135" s="125">
        <f t="shared" ref="CD135" si="989">V135/V157</f>
        <v>1.8721895537876166E-2</v>
      </c>
      <c r="CE135" s="126">
        <f t="shared" ref="CE135" si="990">W135/W157</f>
        <v>6.3108055519522629E-2</v>
      </c>
      <c r="CF135" s="123">
        <f t="shared" ref="CF135" si="991">X135/X157</f>
        <v>4.7795054804996177E-2</v>
      </c>
      <c r="CG135" s="124">
        <f t="shared" ref="CG135" si="992">Y135/Y157</f>
        <v>6.6449164391770427E-2</v>
      </c>
      <c r="CH135" s="125">
        <f t="shared" ref="CH135" si="993">Z135/Z157</f>
        <v>5.8869648977397458E-2</v>
      </c>
      <c r="CI135" s="123">
        <f t="shared" ref="CI135" si="994">AA135/AA157</f>
        <v>3.8023142640856496E-2</v>
      </c>
      <c r="CJ135" s="129">
        <f t="shared" ref="CJ135" si="995">AB135/AB157</f>
        <v>5.0422563651805176E-2</v>
      </c>
      <c r="CK135" s="130">
        <f t="shared" ref="CK135" si="996">AC135/AC157</f>
        <v>4.1380481208561436E-2</v>
      </c>
    </row>
    <row r="136" spans="1:89" ht="14.25" thickTop="1" thickBot="1" x14ac:dyDescent="0.25">
      <c r="A136" s="131" t="s">
        <v>19</v>
      </c>
      <c r="B136" s="167">
        <v>3447</v>
      </c>
      <c r="C136" s="168">
        <v>779</v>
      </c>
      <c r="D136" s="169">
        <v>1386</v>
      </c>
      <c r="E136" s="170">
        <v>796</v>
      </c>
      <c r="F136" s="167">
        <v>3457</v>
      </c>
      <c r="G136" s="171">
        <v>1046</v>
      </c>
      <c r="H136" s="169">
        <v>3681</v>
      </c>
      <c r="I136" s="170">
        <v>1677</v>
      </c>
      <c r="J136" s="167">
        <v>218</v>
      </c>
      <c r="K136" s="171">
        <v>758</v>
      </c>
      <c r="L136" s="169">
        <v>683</v>
      </c>
      <c r="M136" s="167">
        <v>2269</v>
      </c>
      <c r="N136" s="172">
        <v>2473</v>
      </c>
      <c r="O136" s="173">
        <v>3788</v>
      </c>
      <c r="P136" s="167">
        <v>1505</v>
      </c>
      <c r="Q136" s="171">
        <v>1878</v>
      </c>
      <c r="R136" s="169">
        <v>2082</v>
      </c>
      <c r="S136" s="170">
        <v>1827</v>
      </c>
      <c r="T136" s="167">
        <v>233</v>
      </c>
      <c r="U136" s="171">
        <v>1247</v>
      </c>
      <c r="V136" s="169">
        <v>642</v>
      </c>
      <c r="W136" s="170">
        <v>2902</v>
      </c>
      <c r="X136" s="167">
        <v>1883</v>
      </c>
      <c r="Y136" s="171">
        <v>1532</v>
      </c>
      <c r="Z136" s="169">
        <v>3396</v>
      </c>
      <c r="AA136" s="167">
        <v>2387</v>
      </c>
      <c r="AB136" s="149">
        <f t="shared" si="941"/>
        <v>25086</v>
      </c>
      <c r="AC136" s="150">
        <f t="shared" si="942"/>
        <v>22886</v>
      </c>
      <c r="AE136" s="221" t="s">
        <v>13</v>
      </c>
      <c r="AF136" s="14">
        <f t="shared" ref="AF136:BG136" si="997">SUM(AF133:AF135)</f>
        <v>6565</v>
      </c>
      <c r="AG136" s="1">
        <f t="shared" si="997"/>
        <v>1783</v>
      </c>
      <c r="AH136" s="14">
        <f t="shared" si="997"/>
        <v>2686</v>
      </c>
      <c r="AI136" s="1">
        <f t="shared" si="997"/>
        <v>2034</v>
      </c>
      <c r="AJ136" s="14">
        <f t="shared" si="997"/>
        <v>6327</v>
      </c>
      <c r="AK136" s="1">
        <f t="shared" si="997"/>
        <v>2237</v>
      </c>
      <c r="AL136" s="14">
        <f t="shared" si="997"/>
        <v>7597</v>
      </c>
      <c r="AM136" s="1">
        <f t="shared" si="997"/>
        <v>4082</v>
      </c>
      <c r="AN136" s="14">
        <f t="shared" si="997"/>
        <v>503</v>
      </c>
      <c r="AO136" s="1">
        <f t="shared" si="997"/>
        <v>1980</v>
      </c>
      <c r="AP136" s="14">
        <f t="shared" si="997"/>
        <v>1665</v>
      </c>
      <c r="AQ136" s="1">
        <f t="shared" si="997"/>
        <v>6760</v>
      </c>
      <c r="AR136" s="14">
        <f t="shared" si="997"/>
        <v>4638</v>
      </c>
      <c r="AS136" s="1">
        <f t="shared" si="997"/>
        <v>8855</v>
      </c>
      <c r="AT136" s="14">
        <f t="shared" si="997"/>
        <v>3699</v>
      </c>
      <c r="AU136" s="1">
        <f t="shared" si="997"/>
        <v>4081</v>
      </c>
      <c r="AV136" s="14">
        <f t="shared" si="997"/>
        <v>4771</v>
      </c>
      <c r="AW136" s="1">
        <f t="shared" si="997"/>
        <v>3656</v>
      </c>
      <c r="AX136" s="14">
        <f t="shared" si="997"/>
        <v>507</v>
      </c>
      <c r="AY136" s="1">
        <f t="shared" si="997"/>
        <v>3178</v>
      </c>
      <c r="AZ136" s="14">
        <f t="shared" si="997"/>
        <v>1318</v>
      </c>
      <c r="BA136" s="1">
        <f t="shared" si="997"/>
        <v>6015</v>
      </c>
      <c r="BB136" s="14">
        <f t="shared" si="997"/>
        <v>3630</v>
      </c>
      <c r="BC136" s="1">
        <f t="shared" si="997"/>
        <v>3755</v>
      </c>
      <c r="BD136" s="14">
        <f t="shared" si="997"/>
        <v>7616</v>
      </c>
      <c r="BE136" s="1">
        <f t="shared" si="997"/>
        <v>5017</v>
      </c>
      <c r="BF136" s="153">
        <f t="shared" si="997"/>
        <v>51522</v>
      </c>
      <c r="BG136" s="154">
        <f t="shared" si="997"/>
        <v>53433</v>
      </c>
      <c r="BI136" s="131" t="s">
        <v>19</v>
      </c>
      <c r="BJ136" s="123">
        <f>B136/B157</f>
        <v>0.11457917830075788</v>
      </c>
      <c r="BK136" s="124">
        <f t="shared" ref="BK136" si="998">C136/C157</f>
        <v>3.0043580546878012E-2</v>
      </c>
      <c r="BL136" s="125">
        <f t="shared" ref="BL136" si="999">D136/D157</f>
        <v>9.0944881889763782E-2</v>
      </c>
      <c r="BM136" s="126">
        <f t="shared" ref="BM136" si="1000">E136/E157</f>
        <v>6.0061872783520709E-2</v>
      </c>
      <c r="BN136" s="123">
        <f t="shared" ref="BN136" si="1001">F136/F157</f>
        <v>0.11233143785540212</v>
      </c>
      <c r="BO136" s="124">
        <f t="shared" ref="BO136" si="1002">G136/G157</f>
        <v>4.6617345574471877E-2</v>
      </c>
      <c r="BP136" s="125">
        <f t="shared" ref="BP136" si="1003">H136/H157</f>
        <v>8.6321318856553239E-2</v>
      </c>
      <c r="BQ136" s="126">
        <f t="shared" ref="BQ136" si="1004">I136/I157</f>
        <v>3.9400418203604071E-2</v>
      </c>
      <c r="BR136" s="123">
        <f t="shared" ref="BR136" si="1005">J136/J157</f>
        <v>3.5104669887278582E-2</v>
      </c>
      <c r="BS136" s="124">
        <f t="shared" ref="BS136" si="1006">K136/K157</f>
        <v>0.10230800377918747</v>
      </c>
      <c r="BT136" s="125">
        <f t="shared" ref="BT136" si="1007">L136/L157</f>
        <v>3.0338026917780838E-2</v>
      </c>
      <c r="BU136" s="123">
        <f t="shared" ref="BU136" si="1008">M136/M157</f>
        <v>9.087632169176546E-2</v>
      </c>
      <c r="BV136" s="127">
        <f t="shared" ref="BV136" si="1009">N136/N157</f>
        <v>5.9675200888009462E-2</v>
      </c>
      <c r="BW136" s="128">
        <f t="shared" ref="BW136" si="1010">O136/O157</f>
        <v>8.322531033725146E-2</v>
      </c>
      <c r="BX136" s="123">
        <f t="shared" ref="BX136" si="1011">P136/P157</f>
        <v>6.70348759520734E-2</v>
      </c>
      <c r="BY136" s="124">
        <f t="shared" ref="BY136" si="1012">Q136/Q157</f>
        <v>7.8318528712623542E-2</v>
      </c>
      <c r="BZ136" s="125">
        <f t="shared" ref="BZ136" si="1013">R136/R157</f>
        <v>7.9229773955399957E-2</v>
      </c>
      <c r="CA136" s="126">
        <f t="shared" ref="CA136" si="1014">S136/S157</f>
        <v>6.4060308555399723E-2</v>
      </c>
      <c r="CB136" s="123">
        <f t="shared" ref="CB136" si="1015">T136/T157</f>
        <v>2.9825908858166921E-2</v>
      </c>
      <c r="CC136" s="124">
        <f t="shared" ref="CC136" si="1016">U136/U157</f>
        <v>0.13742561163764602</v>
      </c>
      <c r="CD136" s="125">
        <f t="shared" ref="CD136" si="1017">V136/V157</f>
        <v>2.775856105153926E-2</v>
      </c>
      <c r="CE136" s="126">
        <f t="shared" ref="CE136" si="1018">W136/W157</f>
        <v>9.4110779608250095E-2</v>
      </c>
      <c r="CF136" s="123">
        <f t="shared" ref="CF136" si="1019">X136/X157</f>
        <v>7.9998300620273605E-2</v>
      </c>
      <c r="CG136" s="124">
        <f t="shared" ref="CG136" si="1020">Y136/Y157</f>
        <v>0.1020041281044011</v>
      </c>
      <c r="CH136" s="125">
        <f t="shared" ref="CH136" si="1021">Z136/Z157</f>
        <v>7.6073564660289875E-2</v>
      </c>
      <c r="CI136" s="123">
        <f t="shared" ref="CI136" si="1022">AA136/AA157</f>
        <v>5.1627554882664649E-2</v>
      </c>
      <c r="CJ136" s="129">
        <f t="shared" ref="CJ136" si="1023">AB136/AB157</f>
        <v>7.4493547218444325E-2</v>
      </c>
      <c r="CK136" s="130">
        <f t="shared" ref="CK136" si="1024">AC136/AC157</f>
        <v>6.816624868200799E-2</v>
      </c>
    </row>
    <row r="137" spans="1:89" ht="13.5" thickTop="1" x14ac:dyDescent="0.2">
      <c r="A137" s="139" t="s">
        <v>20</v>
      </c>
      <c r="B137" s="174">
        <v>3885</v>
      </c>
      <c r="C137" s="175">
        <v>955</v>
      </c>
      <c r="D137" s="176">
        <v>1418</v>
      </c>
      <c r="E137" s="177">
        <v>1184</v>
      </c>
      <c r="F137" s="174">
        <v>3612</v>
      </c>
      <c r="G137" s="178">
        <v>1263</v>
      </c>
      <c r="H137" s="176">
        <v>4240</v>
      </c>
      <c r="I137" s="177">
        <v>2113</v>
      </c>
      <c r="J137" s="174">
        <v>288</v>
      </c>
      <c r="K137" s="178">
        <v>1042</v>
      </c>
      <c r="L137" s="176">
        <v>879</v>
      </c>
      <c r="M137" s="174">
        <v>3628</v>
      </c>
      <c r="N137" s="179">
        <v>2591</v>
      </c>
      <c r="O137" s="180">
        <v>4615</v>
      </c>
      <c r="P137" s="174">
        <v>2091</v>
      </c>
      <c r="Q137" s="178">
        <v>2179</v>
      </c>
      <c r="R137" s="176">
        <v>2604</v>
      </c>
      <c r="S137" s="177">
        <v>2126</v>
      </c>
      <c r="T137" s="174">
        <v>268</v>
      </c>
      <c r="U137" s="178">
        <v>1786</v>
      </c>
      <c r="V137" s="176">
        <v>681</v>
      </c>
      <c r="W137" s="177">
        <v>3367</v>
      </c>
      <c r="X137" s="174">
        <v>1859</v>
      </c>
      <c r="Y137" s="178">
        <v>1977</v>
      </c>
      <c r="Z137" s="176">
        <v>4228</v>
      </c>
      <c r="AA137" s="174">
        <v>2709</v>
      </c>
      <c r="AB137" s="149">
        <f t="shared" si="941"/>
        <v>28644</v>
      </c>
      <c r="AC137" s="150">
        <f t="shared" si="942"/>
        <v>28944</v>
      </c>
      <c r="BI137" s="139" t="s">
        <v>20</v>
      </c>
      <c r="BJ137" s="123">
        <f>B137/B157</f>
        <v>0.12913841244515356</v>
      </c>
      <c r="BK137" s="124">
        <f t="shared" ref="BK137" si="1025">C137/C157</f>
        <v>3.6831347140267652E-2</v>
      </c>
      <c r="BL137" s="125">
        <f t="shared" ref="BL137" si="1026">D137/D157</f>
        <v>9.3044619422572181E-2</v>
      </c>
      <c r="BM137" s="126">
        <f t="shared" ref="BM137" si="1027">E137/E157</f>
        <v>8.9338263034784579E-2</v>
      </c>
      <c r="BN137" s="123">
        <f t="shared" ref="BN137" si="1028">F137/F157</f>
        <v>0.11736799350121851</v>
      </c>
      <c r="BO137" s="124">
        <f t="shared" ref="BO137" si="1029">G137/G157</f>
        <v>5.6288439254835544E-2</v>
      </c>
      <c r="BP137" s="125">
        <f t="shared" ref="BP137" si="1030">H137/H157</f>
        <v>9.9430152662805152E-2</v>
      </c>
      <c r="BQ137" s="126">
        <f t="shared" ref="BQ137" si="1031">I137/I157</f>
        <v>4.9644057044851163E-2</v>
      </c>
      <c r="BR137" s="123">
        <f t="shared" ref="BR137" si="1032">J137/J157</f>
        <v>4.6376811594202899E-2</v>
      </c>
      <c r="BS137" s="124">
        <f t="shared" ref="BS137" si="1033">K137/K157</f>
        <v>0.14063976245107301</v>
      </c>
      <c r="BT137" s="125">
        <f t="shared" ref="BT137" si="1034">L137/L157</f>
        <v>3.9044107848798471E-2</v>
      </c>
      <c r="BU137" s="123">
        <f t="shared" ref="BU137" si="1035">M137/M157</f>
        <v>0.14530599166933675</v>
      </c>
      <c r="BV137" s="127">
        <f t="shared" ref="BV137" si="1036">N137/N157</f>
        <v>6.2522622523587756E-2</v>
      </c>
      <c r="BW137" s="128">
        <f t="shared" ref="BW137" si="1037">O137/O157</f>
        <v>0.10139514445787103</v>
      </c>
      <c r="BX137" s="123">
        <f t="shared" ref="BX137" si="1038">P137/P157</f>
        <v>9.3136163199857472E-2</v>
      </c>
      <c r="BY137" s="124">
        <f t="shared" ref="BY137" si="1039">Q137/Q157</f>
        <v>9.0871178948246381E-2</v>
      </c>
      <c r="BZ137" s="125">
        <f t="shared" ref="BZ137" si="1040">R137/R157</f>
        <v>9.9094299413958448E-2</v>
      </c>
      <c r="CA137" s="126">
        <f t="shared" ref="CA137" si="1041">S137/S157</f>
        <v>7.4544179523141657E-2</v>
      </c>
      <c r="CB137" s="123">
        <f t="shared" ref="CB137" si="1042">T137/T157</f>
        <v>3.430619559651818E-2</v>
      </c>
      <c r="CC137" s="124">
        <f t="shared" ref="CC137" si="1043">U137/U157</f>
        <v>0.19682609653956359</v>
      </c>
      <c r="CD137" s="125">
        <f t="shared" ref="CD137" si="1044">V137/V157</f>
        <v>2.9444828778969215E-2</v>
      </c>
      <c r="CE137" s="126">
        <f t="shared" ref="CE137" si="1045">W137/W157</f>
        <v>0.10919055649241147</v>
      </c>
      <c r="CF137" s="123">
        <f t="shared" ref="CF137" si="1046">X137/X157</f>
        <v>7.8978672784433684E-2</v>
      </c>
      <c r="CG137" s="124">
        <f t="shared" ref="CG137" si="1047">Y137/Y157</f>
        <v>0.13163326453159332</v>
      </c>
      <c r="CH137" s="125">
        <f t="shared" ref="CH137" si="1048">Z137/Z157</f>
        <v>9.4711139983423315E-2</v>
      </c>
      <c r="CI137" s="123">
        <f t="shared" ref="CI137" si="1049">AA137/AA157</f>
        <v>5.8591975775927327E-2</v>
      </c>
      <c r="CJ137" s="129">
        <f t="shared" ref="CJ137" si="1050">AB137/AB157</f>
        <v>8.5059123276932116E-2</v>
      </c>
      <c r="CK137" s="130">
        <f t="shared" ref="CK137" si="1051">AC137/AC157</f>
        <v>8.6210080479421455E-2</v>
      </c>
    </row>
    <row r="138" spans="1:89" ht="13.5" thickBot="1" x14ac:dyDescent="0.25">
      <c r="A138" s="131" t="s">
        <v>21</v>
      </c>
      <c r="B138" s="167">
        <v>2680</v>
      </c>
      <c r="C138" s="168">
        <v>828</v>
      </c>
      <c r="D138" s="169">
        <v>1268</v>
      </c>
      <c r="E138" s="170">
        <v>850</v>
      </c>
      <c r="F138" s="167">
        <v>2715</v>
      </c>
      <c r="G138" s="171">
        <v>974</v>
      </c>
      <c r="H138" s="169">
        <v>3357</v>
      </c>
      <c r="I138" s="170">
        <v>1969</v>
      </c>
      <c r="J138" s="167">
        <v>215</v>
      </c>
      <c r="K138" s="171">
        <v>938</v>
      </c>
      <c r="L138" s="169">
        <v>786</v>
      </c>
      <c r="M138" s="167">
        <v>3132</v>
      </c>
      <c r="N138" s="172">
        <v>2047</v>
      </c>
      <c r="O138" s="173">
        <v>4240</v>
      </c>
      <c r="P138" s="167">
        <v>1608</v>
      </c>
      <c r="Q138" s="171">
        <v>1902</v>
      </c>
      <c r="R138" s="169">
        <v>2167</v>
      </c>
      <c r="S138" s="170">
        <v>1530</v>
      </c>
      <c r="T138" s="167">
        <v>239</v>
      </c>
      <c r="U138" s="171">
        <v>1392</v>
      </c>
      <c r="V138" s="169">
        <v>637</v>
      </c>
      <c r="W138" s="170">
        <v>2648</v>
      </c>
      <c r="X138" s="167">
        <v>1771</v>
      </c>
      <c r="Y138" s="171">
        <v>1778</v>
      </c>
      <c r="Z138" s="169">
        <v>3388</v>
      </c>
      <c r="AA138" s="167">
        <v>2308</v>
      </c>
      <c r="AB138" s="149">
        <f t="shared" si="941"/>
        <v>22878</v>
      </c>
      <c r="AC138" s="150">
        <f t="shared" si="942"/>
        <v>24489</v>
      </c>
      <c r="AE138" t="s">
        <v>85</v>
      </c>
      <c r="BI138" s="131" t="s">
        <v>21</v>
      </c>
      <c r="BJ138" s="123">
        <f>B138/B157</f>
        <v>8.9083898417763596E-2</v>
      </c>
      <c r="BK138" s="124">
        <f t="shared" ref="BK138" si="1052">C138/C157</f>
        <v>3.1933356473446722E-2</v>
      </c>
      <c r="BL138" s="125">
        <f t="shared" ref="BL138" si="1053">D138/D157</f>
        <v>8.3202099737532814E-2</v>
      </c>
      <c r="BM138" s="126">
        <f t="shared" ref="BM138" si="1054">E138/E157</f>
        <v>6.413642194220176E-2</v>
      </c>
      <c r="BN138" s="123">
        <f t="shared" ref="BN138" si="1055">F138/F157</f>
        <v>8.8220958570268071E-2</v>
      </c>
      <c r="BO138" s="124">
        <f t="shared" ref="BO138" si="1056">G138/G157</f>
        <v>4.3408503431678402E-2</v>
      </c>
      <c r="BP138" s="125">
        <f t="shared" ref="BP138" si="1057">H138/H157</f>
        <v>7.8723354360621903E-2</v>
      </c>
      <c r="BQ138" s="126">
        <f t="shared" ref="BQ138" si="1058">I138/I157</f>
        <v>4.626083687709983E-2</v>
      </c>
      <c r="BR138" s="123">
        <f t="shared" ref="BR138" si="1059">J138/J157</f>
        <v>3.462157809983897E-2</v>
      </c>
      <c r="BS138" s="124">
        <f t="shared" ref="BS138" si="1060">K138/K157</f>
        <v>0.12660278040221351</v>
      </c>
      <c r="BT138" s="125">
        <f t="shared" ref="BT138" si="1061">L138/L157</f>
        <v>3.4913161284591127E-2</v>
      </c>
      <c r="BU138" s="123">
        <f t="shared" ref="BU138" si="1062">M138/M157</f>
        <v>0.12544056392181993</v>
      </c>
      <c r="BV138" s="127">
        <f t="shared" ref="BV138" si="1063">N138/N157</f>
        <v>4.9395526169735283E-2</v>
      </c>
      <c r="BW138" s="128">
        <f t="shared" ref="BW138" si="1064">O138/O157</f>
        <v>9.31561023838295E-2</v>
      </c>
      <c r="BX138" s="123">
        <f t="shared" ref="BX138" si="1065">P138/P157</f>
        <v>7.1622644871052521E-2</v>
      </c>
      <c r="BY138" s="124">
        <f t="shared" ref="BY138" si="1066">Q138/Q157</f>
        <v>7.9319404478919053E-2</v>
      </c>
      <c r="BZ138" s="125">
        <f t="shared" ref="BZ138" si="1067">R138/R157</f>
        <v>8.246441890554837E-2</v>
      </c>
      <c r="CA138" s="126">
        <f t="shared" ref="CA138" si="1068">S138/S157</f>
        <v>5.3646563814866759E-2</v>
      </c>
      <c r="CB138" s="123">
        <f t="shared" ref="CB138" si="1069">T138/T157</f>
        <v>3.0593958013312852E-2</v>
      </c>
      <c r="CC138" s="124">
        <f t="shared" ref="CC138" si="1070">U138/U157</f>
        <v>0.15340533392109323</v>
      </c>
      <c r="CD138" s="125">
        <f t="shared" ref="CD138" si="1071">V138/V157</f>
        <v>2.7542372881355932E-2</v>
      </c>
      <c r="CE138" s="126">
        <f t="shared" ref="CE138" si="1072">W138/W157</f>
        <v>8.587365417045012E-2</v>
      </c>
      <c r="CF138" s="123">
        <f t="shared" ref="CF138" si="1073">X138/X157</f>
        <v>7.5240037386353986E-2</v>
      </c>
      <c r="CG138" s="124">
        <f t="shared" ref="CG138" si="1074">Y138/Y157</f>
        <v>0.11838338105066916</v>
      </c>
      <c r="CH138" s="125">
        <f t="shared" ref="CH138" si="1075">Z138/Z157</f>
        <v>7.5894357205259735E-2</v>
      </c>
      <c r="CI138" s="123">
        <f t="shared" ref="CI138" si="1076">AA138/AA157</f>
        <v>4.9918892613820702E-2</v>
      </c>
      <c r="CJ138" s="129">
        <f t="shared" ref="CJ138" si="1077">AB138/AB157</f>
        <v>6.7936832227679558E-2</v>
      </c>
      <c r="CK138" s="130">
        <f t="shared" ref="CK138" si="1078">AC138/AC157</f>
        <v>7.2940805032495573E-2</v>
      </c>
    </row>
    <row r="139" spans="1:89" ht="14.25" thickTop="1" thickBot="1" x14ac:dyDescent="0.25">
      <c r="A139" s="139" t="s">
        <v>22</v>
      </c>
      <c r="B139" s="174">
        <v>1869</v>
      </c>
      <c r="C139" s="175">
        <v>921</v>
      </c>
      <c r="D139" s="176">
        <v>794</v>
      </c>
      <c r="E139" s="177">
        <v>727</v>
      </c>
      <c r="F139" s="174">
        <v>2091</v>
      </c>
      <c r="G139" s="178">
        <v>975</v>
      </c>
      <c r="H139" s="176">
        <v>2743</v>
      </c>
      <c r="I139" s="177">
        <v>1928</v>
      </c>
      <c r="J139" s="174">
        <v>216</v>
      </c>
      <c r="K139" s="178">
        <v>681</v>
      </c>
      <c r="L139" s="176">
        <v>707</v>
      </c>
      <c r="M139" s="174">
        <v>1949</v>
      </c>
      <c r="N139" s="179">
        <v>1908</v>
      </c>
      <c r="O139" s="180">
        <v>3326</v>
      </c>
      <c r="P139" s="174">
        <v>1185</v>
      </c>
      <c r="Q139" s="178">
        <v>1357</v>
      </c>
      <c r="R139" s="176">
        <v>1698</v>
      </c>
      <c r="S139" s="177">
        <v>1359</v>
      </c>
      <c r="T139" s="174">
        <v>237</v>
      </c>
      <c r="U139" s="178">
        <v>639</v>
      </c>
      <c r="V139" s="176">
        <v>656</v>
      </c>
      <c r="W139" s="177">
        <v>1972</v>
      </c>
      <c r="X139" s="174">
        <v>1319</v>
      </c>
      <c r="Y139" s="178">
        <v>1115</v>
      </c>
      <c r="Z139" s="176">
        <v>2823</v>
      </c>
      <c r="AA139" s="174">
        <v>2486</v>
      </c>
      <c r="AB139" s="149">
        <f t="shared" si="941"/>
        <v>18246</v>
      </c>
      <c r="AC139" s="150">
        <f t="shared" si="942"/>
        <v>19435</v>
      </c>
      <c r="AE139" s="280" t="s">
        <v>0</v>
      </c>
      <c r="AF139" s="274" t="s">
        <v>1</v>
      </c>
      <c r="AG139" s="275"/>
      <c r="AH139" s="274" t="s">
        <v>2</v>
      </c>
      <c r="AI139" s="275"/>
      <c r="AJ139" s="274" t="s">
        <v>3</v>
      </c>
      <c r="AK139" s="275"/>
      <c r="AL139" s="274" t="s">
        <v>4</v>
      </c>
      <c r="AM139" s="275"/>
      <c r="AN139" s="274" t="s">
        <v>5</v>
      </c>
      <c r="AO139" s="275"/>
      <c r="AP139" s="274" t="s">
        <v>6</v>
      </c>
      <c r="AQ139" s="275"/>
      <c r="AR139" s="274" t="s">
        <v>7</v>
      </c>
      <c r="AS139" s="275"/>
      <c r="AT139" s="274" t="s">
        <v>8</v>
      </c>
      <c r="AU139" s="275"/>
      <c r="AV139" s="274" t="s">
        <v>9</v>
      </c>
      <c r="AW139" s="275"/>
      <c r="AX139" s="274" t="s">
        <v>10</v>
      </c>
      <c r="AY139" s="275"/>
      <c r="AZ139" s="274" t="s">
        <v>11</v>
      </c>
      <c r="BA139" s="275"/>
      <c r="BB139" s="274" t="s">
        <v>12</v>
      </c>
      <c r="BC139" s="275"/>
      <c r="BD139" s="276" t="s">
        <v>40</v>
      </c>
      <c r="BE139" s="277"/>
      <c r="BF139" s="278" t="s">
        <v>41</v>
      </c>
      <c r="BG139" s="279"/>
      <c r="BI139" s="139" t="s">
        <v>22</v>
      </c>
      <c r="BJ139" s="123">
        <f>B139/B157</f>
        <v>6.2126047068209012E-2</v>
      </c>
      <c r="BK139" s="124">
        <f t="shared" ref="BK139" si="1079">C139/C157</f>
        <v>3.552007404836284E-2</v>
      </c>
      <c r="BL139" s="125">
        <f t="shared" ref="BL139" si="1080">D139/D157</f>
        <v>5.2099737532808402E-2</v>
      </c>
      <c r="BM139" s="126">
        <f t="shared" ref="BM139" si="1081">E139/E157</f>
        <v>5.4855504414094924E-2</v>
      </c>
      <c r="BN139" s="123">
        <f t="shared" ref="BN139" si="1082">F139/F157</f>
        <v>6.7944760357432979E-2</v>
      </c>
      <c r="BO139" s="124">
        <f t="shared" ref="BO139" si="1083">G139/G157</f>
        <v>4.3453070683661645E-2</v>
      </c>
      <c r="BP139" s="125">
        <f t="shared" ref="BP139" si="1084">H139/H157</f>
        <v>6.4324742630677958E-2</v>
      </c>
      <c r="BQ139" s="126">
        <f t="shared" ref="BQ139" si="1085">I139/I157</f>
        <v>4.5297558912670628E-2</v>
      </c>
      <c r="BR139" s="123">
        <f t="shared" ref="BR139" si="1086">J139/J157</f>
        <v>3.4782608695652174E-2</v>
      </c>
      <c r="BS139" s="124">
        <f t="shared" ref="BS139" si="1087">K139/K157</f>
        <v>9.1915238223781892E-2</v>
      </c>
      <c r="BT139" s="125">
        <f t="shared" ref="BT139" si="1088">L139/L157</f>
        <v>3.1404077644027896E-2</v>
      </c>
      <c r="BU139" s="123">
        <f t="shared" ref="BU139" si="1089">M139/M157</f>
        <v>7.8059916693367509E-2</v>
      </c>
      <c r="BV139" s="127">
        <f t="shared" ref="BV139" si="1090">N139/N157</f>
        <v>4.6041360005791364E-2</v>
      </c>
      <c r="BW139" s="128">
        <f t="shared" ref="BW139" si="1091">O139/O157</f>
        <v>7.3074810502032295E-2</v>
      </c>
      <c r="BX139" s="123">
        <f t="shared" ref="BX139" si="1092">P139/P157</f>
        <v>5.2781613291167429E-2</v>
      </c>
      <c r="BY139" s="124">
        <f t="shared" ref="BY139" si="1093">Q139/Q157</f>
        <v>5.6591183952625211E-2</v>
      </c>
      <c r="BZ139" s="125">
        <f t="shared" ref="BZ139" si="1094">R139/R157</f>
        <v>6.4616789710023589E-2</v>
      </c>
      <c r="CA139" s="126">
        <f t="shared" ref="CA139" si="1095">S139/S157</f>
        <v>4.7650771388499297E-2</v>
      </c>
      <c r="CB139" s="123">
        <f t="shared" ref="CB139" si="1096">T139/T157</f>
        <v>3.0337941628264208E-2</v>
      </c>
      <c r="CC139" s="124">
        <f t="shared" ref="CC139" si="1097">U139/U157</f>
        <v>7.0420983028432887E-2</v>
      </c>
      <c r="CD139" s="125">
        <f t="shared" ref="CD139" si="1098">V139/V157</f>
        <v>2.8363887928052577E-2</v>
      </c>
      <c r="CE139" s="126">
        <f t="shared" ref="CE139" si="1099">W139/W157</f>
        <v>6.3951225839927364E-2</v>
      </c>
      <c r="CF139" s="123">
        <f t="shared" ref="CF139" si="1100">X139/X157</f>
        <v>5.6037046478035514E-2</v>
      </c>
      <c r="CG139" s="124">
        <f t="shared" ref="CG139" si="1101">Y139/Y157</f>
        <v>7.4239296890605239E-2</v>
      </c>
      <c r="CH139" s="125">
        <f t="shared" ref="CH139" si="1102">Z139/Z157</f>
        <v>6.3237830693756866E-2</v>
      </c>
      <c r="CI139" s="123">
        <f t="shared" ref="CI139" si="1103">AA139/AA157</f>
        <v>5.3768789877798207E-2</v>
      </c>
      <c r="CJ139" s="129">
        <f t="shared" ref="CJ139" si="1104">AB139/AB157</f>
        <v>5.4181984475314325E-2</v>
      </c>
      <c r="CK139" s="130">
        <f t="shared" ref="CK139" si="1105">AC139/AC157</f>
        <v>5.7887400294277087E-2</v>
      </c>
    </row>
    <row r="140" spans="1:89" ht="15" thickTop="1" thickBot="1" x14ac:dyDescent="0.3">
      <c r="A140" s="131" t="s">
        <v>23</v>
      </c>
      <c r="B140" s="167">
        <v>1541</v>
      </c>
      <c r="C140" s="168">
        <v>1075</v>
      </c>
      <c r="D140" s="169">
        <v>682</v>
      </c>
      <c r="E140" s="170">
        <v>505</v>
      </c>
      <c r="F140" s="167">
        <v>1693</v>
      </c>
      <c r="G140" s="171">
        <v>728</v>
      </c>
      <c r="H140" s="169">
        <v>2213</v>
      </c>
      <c r="I140" s="170">
        <v>1680</v>
      </c>
      <c r="J140" s="167">
        <v>231</v>
      </c>
      <c r="K140" s="171">
        <v>610</v>
      </c>
      <c r="L140" s="169">
        <v>745</v>
      </c>
      <c r="M140" s="167">
        <v>1734</v>
      </c>
      <c r="N140" s="172">
        <v>1802</v>
      </c>
      <c r="O140" s="173">
        <v>2548</v>
      </c>
      <c r="P140" s="167">
        <v>1130</v>
      </c>
      <c r="Q140" s="171">
        <v>979</v>
      </c>
      <c r="R140" s="169">
        <v>1557</v>
      </c>
      <c r="S140" s="170">
        <v>1253</v>
      </c>
      <c r="T140" s="167">
        <v>211</v>
      </c>
      <c r="U140" s="171">
        <v>384</v>
      </c>
      <c r="V140" s="169">
        <v>634</v>
      </c>
      <c r="W140" s="170">
        <v>1877</v>
      </c>
      <c r="X140" s="167">
        <v>1040</v>
      </c>
      <c r="Y140" s="171">
        <v>825</v>
      </c>
      <c r="Z140" s="169">
        <v>2417</v>
      </c>
      <c r="AA140" s="167">
        <v>2356</v>
      </c>
      <c r="AB140" s="149">
        <f t="shared" si="941"/>
        <v>15896</v>
      </c>
      <c r="AC140" s="150">
        <f t="shared" si="942"/>
        <v>16554</v>
      </c>
      <c r="AE140" s="281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5.1223241590214068E-2</v>
      </c>
      <c r="BK140" s="124">
        <f t="shared" ref="BK140" si="1106">C140/C157</f>
        <v>4.1459369817578771E-2</v>
      </c>
      <c r="BL140" s="125">
        <f t="shared" ref="BL140" si="1107">D140/D157</f>
        <v>4.4750656167979005E-2</v>
      </c>
      <c r="BM140" s="126">
        <f t="shared" ref="BM140" si="1108">E140/E157</f>
        <v>3.8104580095072817E-2</v>
      </c>
      <c r="BN140" s="123">
        <f t="shared" ref="BN140" si="1109">F140/F157</f>
        <v>5.5012185215272139E-2</v>
      </c>
      <c r="BO140" s="124">
        <f t="shared" ref="BO140" si="1110">G140/G157</f>
        <v>3.2444959443800693E-2</v>
      </c>
      <c r="BP140" s="125">
        <f t="shared" ref="BP140" si="1111">H140/H157</f>
        <v>5.1895973547827309E-2</v>
      </c>
      <c r="BQ140" s="126">
        <f t="shared" ref="BQ140" si="1112">I140/I157</f>
        <v>3.9470901957098889E-2</v>
      </c>
      <c r="BR140" s="123">
        <f t="shared" ref="BR140" si="1113">J140/J157</f>
        <v>3.7198067632850239E-2</v>
      </c>
      <c r="BS140" s="124">
        <f t="shared" ref="BS140" si="1114">K140/K157</f>
        <v>8.2332298555810507E-2</v>
      </c>
      <c r="BT140" s="125">
        <f t="shared" ref="BT140" si="1115">L140/L157</f>
        <v>3.3091991293919071E-2</v>
      </c>
      <c r="BU140" s="123">
        <f t="shared" ref="BU140" si="1116">M140/M157</f>
        <v>6.9448894585068893E-2</v>
      </c>
      <c r="BV140" s="127">
        <f t="shared" ref="BV140" si="1117">N140/N157</f>
        <v>4.3483506672136289E-2</v>
      </c>
      <c r="BW140" s="128">
        <f t="shared" ref="BW140" si="1118">O140/O157</f>
        <v>5.5981544545754144E-2</v>
      </c>
      <c r="BX140" s="123">
        <f t="shared" ref="BX140" si="1119">P140/P157</f>
        <v>5.0331833771324219E-2</v>
      </c>
      <c r="BY140" s="124">
        <f t="shared" ref="BY140" si="1120">Q140/Q157</f>
        <v>4.0827390633470954E-2</v>
      </c>
      <c r="BZ140" s="125">
        <f t="shared" ref="BZ140" si="1121">R140/R157</f>
        <v>5.9251084557424463E-2</v>
      </c>
      <c r="CA140" s="126">
        <f t="shared" ref="CA140" si="1122">S140/S157</f>
        <v>4.3934081346423563E-2</v>
      </c>
      <c r="CB140" s="123">
        <f t="shared" ref="CB140" si="1123">T140/T157</f>
        <v>2.7009728622631849E-2</v>
      </c>
      <c r="CC140" s="124">
        <f t="shared" ref="CC140" si="1124">U140/U157</f>
        <v>4.2318712805818823E-2</v>
      </c>
      <c r="CD140" s="125">
        <f t="shared" ref="CD140" si="1125">V140/V157</f>
        <v>2.7412659979245937E-2</v>
      </c>
      <c r="CE140" s="126">
        <f t="shared" ref="CE140" si="1126">W140/W157</f>
        <v>6.0870411207679338E-2</v>
      </c>
      <c r="CF140" s="123">
        <f t="shared" ref="CF140" si="1127">X140/X157</f>
        <v>4.4183872886396462E-2</v>
      </c>
      <c r="CG140" s="124">
        <f t="shared" ref="CG140" si="1128">Y140/Y157</f>
        <v>5.4930421466142888E-2</v>
      </c>
      <c r="CH140" s="125">
        <f t="shared" ref="CH140" si="1129">Z140/Z157</f>
        <v>5.4143052350977799E-2</v>
      </c>
      <c r="CI140" s="123">
        <f t="shared" ref="CI140" si="1130">AA140/AA157</f>
        <v>5.095706715691576E-2</v>
      </c>
      <c r="CJ140" s="129">
        <f t="shared" ref="CJ140" si="1131">AB140/AB157</f>
        <v>4.7203596690759429E-2</v>
      </c>
      <c r="CK140" s="130">
        <f t="shared" ref="CK140" si="1132">AC140/AC157</f>
        <v>4.9306304320630968E-2</v>
      </c>
    </row>
    <row r="141" spans="1:89" ht="13.5" thickTop="1" x14ac:dyDescent="0.2">
      <c r="A141" s="139" t="s">
        <v>24</v>
      </c>
      <c r="B141" s="181">
        <v>1276</v>
      </c>
      <c r="C141" s="175">
        <v>1094</v>
      </c>
      <c r="D141" s="176">
        <v>643</v>
      </c>
      <c r="E141" s="177">
        <v>548</v>
      </c>
      <c r="F141" s="174">
        <v>1597</v>
      </c>
      <c r="G141" s="178">
        <v>757</v>
      </c>
      <c r="H141" s="176">
        <v>2229</v>
      </c>
      <c r="I141" s="177">
        <v>1855</v>
      </c>
      <c r="J141" s="174">
        <v>265</v>
      </c>
      <c r="K141" s="178">
        <v>455</v>
      </c>
      <c r="L141" s="176">
        <v>745</v>
      </c>
      <c r="M141" s="174">
        <v>1269</v>
      </c>
      <c r="N141" s="179">
        <v>1656</v>
      </c>
      <c r="O141" s="182">
        <v>2122</v>
      </c>
      <c r="P141" s="174">
        <v>1110</v>
      </c>
      <c r="Q141" s="178">
        <v>953</v>
      </c>
      <c r="R141" s="176">
        <v>1384</v>
      </c>
      <c r="S141" s="177">
        <v>1162</v>
      </c>
      <c r="T141" s="174">
        <v>226</v>
      </c>
      <c r="U141" s="178">
        <v>338</v>
      </c>
      <c r="V141" s="176">
        <v>699</v>
      </c>
      <c r="W141" s="183">
        <v>1635</v>
      </c>
      <c r="X141" s="174">
        <v>943</v>
      </c>
      <c r="Y141" s="178">
        <v>572</v>
      </c>
      <c r="Z141" s="176">
        <v>2121</v>
      </c>
      <c r="AA141" s="174">
        <v>2287</v>
      </c>
      <c r="AB141" s="149">
        <f t="shared" si="941"/>
        <v>14894</v>
      </c>
      <c r="AC141" s="150">
        <f t="shared" si="942"/>
        <v>15047</v>
      </c>
      <c r="AE141" s="224" t="str">
        <f>$AE$17</f>
        <v>17:00 - 17:59</v>
      </c>
      <c r="AF141" s="120">
        <f t="shared" ref="AF141:AU142" si="1133">SUMIF($A$9:$A$32,$AE141,B$133:B$156)</f>
        <v>1501</v>
      </c>
      <c r="AG141" s="164">
        <f t="shared" si="1133"/>
        <v>3243</v>
      </c>
      <c r="AH141" s="121">
        <f t="shared" si="1133"/>
        <v>1366</v>
      </c>
      <c r="AI141" s="159">
        <f t="shared" si="1133"/>
        <v>1087</v>
      </c>
      <c r="AJ141" s="120">
        <f t="shared" si="1133"/>
        <v>1520</v>
      </c>
      <c r="AK141" s="122">
        <f t="shared" si="1133"/>
        <v>2324</v>
      </c>
      <c r="AL141" s="121">
        <f t="shared" si="1133"/>
        <v>2623</v>
      </c>
      <c r="AM141" s="159">
        <f t="shared" si="1133"/>
        <v>4425</v>
      </c>
      <c r="AN141" s="120">
        <f t="shared" si="1133"/>
        <v>978</v>
      </c>
      <c r="AO141" s="122">
        <f t="shared" si="1133"/>
        <v>337</v>
      </c>
      <c r="AP141" s="121">
        <f t="shared" si="1133"/>
        <v>2953</v>
      </c>
      <c r="AQ141" s="120">
        <f t="shared" si="1133"/>
        <v>893</v>
      </c>
      <c r="AR141" s="158">
        <f t="shared" si="1133"/>
        <v>4132</v>
      </c>
      <c r="AS141" s="160">
        <f t="shared" si="1133"/>
        <v>2573</v>
      </c>
      <c r="AT141" s="120">
        <f t="shared" si="1133"/>
        <v>2077</v>
      </c>
      <c r="AU141" s="122">
        <f t="shared" si="1133"/>
        <v>1643</v>
      </c>
      <c r="AV141" s="121">
        <f t="shared" ref="AP141:BE142" si="1134">SUMIF($A$9:$A$32,$AE141,R$133:R$156)</f>
        <v>1824</v>
      </c>
      <c r="AW141" s="159">
        <f t="shared" si="1134"/>
        <v>2558</v>
      </c>
      <c r="AX141" s="120">
        <f t="shared" si="1134"/>
        <v>1364</v>
      </c>
      <c r="AY141" s="122">
        <f t="shared" si="1134"/>
        <v>271</v>
      </c>
      <c r="AZ141" s="121">
        <f t="shared" si="1134"/>
        <v>2834</v>
      </c>
      <c r="BA141" s="159">
        <f t="shared" si="1134"/>
        <v>1653</v>
      </c>
      <c r="BB141" s="120">
        <f t="shared" si="1134"/>
        <v>2365</v>
      </c>
      <c r="BC141" s="122">
        <f t="shared" si="1134"/>
        <v>832</v>
      </c>
      <c r="BD141" s="21">
        <f t="shared" si="1134"/>
        <v>3118</v>
      </c>
      <c r="BE141" s="163">
        <f t="shared" si="1134"/>
        <v>4572</v>
      </c>
      <c r="BF141" s="149">
        <f>AF141+AH141+AJ141+AL141+AN141+AP141+AR141+AT141+AV141+AX141+AZ141+BB141+BD141</f>
        <v>28655</v>
      </c>
      <c r="BG141" s="150">
        <f>AG141+AI141+AK141+AM141+AO141+AQ141+AS141+AU141+AW141+AY141+BA141+BC141+BE141</f>
        <v>26411</v>
      </c>
      <c r="BI141" s="139" t="s">
        <v>24</v>
      </c>
      <c r="BJ141" s="123">
        <f>B141/B157</f>
        <v>4.2414572530248634E-2</v>
      </c>
      <c r="BK141" s="124">
        <f t="shared" ref="BK141" si="1135">C141/C157</f>
        <v>4.2192140074819702E-2</v>
      </c>
      <c r="BL141" s="125">
        <f t="shared" ref="BL141" si="1136">D141/D157</f>
        <v>4.2191601049868764E-2</v>
      </c>
      <c r="BM141" s="126">
        <f t="shared" ref="BM141" si="1137">E141/E157</f>
        <v>4.134912849920773E-2</v>
      </c>
      <c r="BN141" s="123">
        <f t="shared" ref="BN141" si="1138">F141/F157</f>
        <v>5.1892770105605196E-2</v>
      </c>
      <c r="BO141" s="124">
        <f t="shared" ref="BO141" si="1139">G141/G157</f>
        <v>3.3737409751314736E-2</v>
      </c>
      <c r="BP141" s="125">
        <f t="shared" ref="BP141" si="1140">H141/H157</f>
        <v>5.2271181671083182E-2</v>
      </c>
      <c r="BQ141" s="126">
        <f t="shared" ref="BQ141" si="1141">I141/I157</f>
        <v>4.3582454244296687E-2</v>
      </c>
      <c r="BR141" s="123">
        <f t="shared" ref="BR141" si="1142">J141/J157</f>
        <v>4.2673107890499197E-2</v>
      </c>
      <c r="BS141" s="124">
        <f t="shared" ref="BS141" si="1143">K141/K157</f>
        <v>6.1411796463760292E-2</v>
      </c>
      <c r="BT141" s="125">
        <f t="shared" ref="BT141" si="1144">L141/L157</f>
        <v>3.3091991293919071E-2</v>
      </c>
      <c r="BU141" s="123">
        <f t="shared" ref="BU141" si="1145">M141/M157</f>
        <v>5.0825056071771867E-2</v>
      </c>
      <c r="BV141" s="127">
        <f t="shared" ref="BV141" si="1146">N141/N157</f>
        <v>3.996042566540383E-2</v>
      </c>
      <c r="BW141" s="128">
        <f t="shared" ref="BW141" si="1147">O141/O157</f>
        <v>4.6621992749642974E-2</v>
      </c>
      <c r="BX141" s="123">
        <f t="shared" ref="BX141" si="1148">P141/P157</f>
        <v>4.9441004855017595E-2</v>
      </c>
      <c r="BY141" s="124">
        <f t="shared" ref="BY141" si="1149">Q141/Q157</f>
        <v>3.9743108553317488E-2</v>
      </c>
      <c r="BZ141" s="125">
        <f t="shared" ref="BZ141" si="1150">R141/R157</f>
        <v>5.2667630717710634E-2</v>
      </c>
      <c r="CA141" s="126">
        <f t="shared" ref="CA141" si="1151">S141/S157</f>
        <v>4.0743338008415148E-2</v>
      </c>
      <c r="CB141" s="123">
        <f t="shared" ref="CB141" si="1152">T141/T157</f>
        <v>2.8929851510496672E-2</v>
      </c>
      <c r="CC141" s="124">
        <f t="shared" ref="CC141" si="1153">U141/U157</f>
        <v>3.7249283667621778E-2</v>
      </c>
      <c r="CD141" s="125">
        <f t="shared" ref="CD141" si="1154">V141/V157</f>
        <v>3.0223106191629195E-2</v>
      </c>
      <c r="CE141" s="126">
        <f t="shared" ref="CE141" si="1155">W141/W157</f>
        <v>5.3022441302373852E-2</v>
      </c>
      <c r="CF141" s="123">
        <f t="shared" ref="CF141" si="1156">X141/X157</f>
        <v>4.0062877049876794E-2</v>
      </c>
      <c r="CG141" s="124">
        <f t="shared" ref="CG141" si="1157">Y141/Y157</f>
        <v>3.8085092216525736E-2</v>
      </c>
      <c r="CH141" s="125">
        <f t="shared" ref="CH141" si="1158">Z141/Z157</f>
        <v>4.7512376514863015E-2</v>
      </c>
      <c r="CI141" s="123">
        <f t="shared" ref="CI141" si="1159">AA141/AA157</f>
        <v>4.9464691251216608E-2</v>
      </c>
      <c r="CJ141" s="129">
        <f t="shared" ref="CJ141" si="1160">AB141/AB157</f>
        <v>4.4228130920493894E-2</v>
      </c>
      <c r="CK141" s="130">
        <f t="shared" ref="CK141" si="1161">AC141/AC157</f>
        <v>4.4817685218831352E-2</v>
      </c>
    </row>
    <row r="142" spans="1:89" x14ac:dyDescent="0.2">
      <c r="A142" s="131" t="s">
        <v>25</v>
      </c>
      <c r="B142" s="184">
        <v>1274</v>
      </c>
      <c r="C142" s="168">
        <v>1113</v>
      </c>
      <c r="D142" s="169">
        <v>639</v>
      </c>
      <c r="E142" s="170">
        <v>505</v>
      </c>
      <c r="F142" s="167">
        <v>1406</v>
      </c>
      <c r="G142" s="171">
        <v>744</v>
      </c>
      <c r="H142" s="169">
        <v>2200</v>
      </c>
      <c r="I142" s="170">
        <v>1804</v>
      </c>
      <c r="J142" s="167">
        <v>246</v>
      </c>
      <c r="K142" s="168">
        <v>320</v>
      </c>
      <c r="L142" s="169">
        <v>764</v>
      </c>
      <c r="M142" s="167">
        <v>1237</v>
      </c>
      <c r="N142" s="172">
        <v>1718</v>
      </c>
      <c r="O142" s="185">
        <v>2025</v>
      </c>
      <c r="P142" s="167">
        <v>1050</v>
      </c>
      <c r="Q142" s="168">
        <v>909</v>
      </c>
      <c r="R142" s="169">
        <v>1375</v>
      </c>
      <c r="S142" s="170">
        <v>1130</v>
      </c>
      <c r="T142" s="176">
        <v>229</v>
      </c>
      <c r="U142" s="167">
        <v>332</v>
      </c>
      <c r="V142" s="169">
        <v>690</v>
      </c>
      <c r="W142" s="186">
        <v>1670</v>
      </c>
      <c r="X142" s="167">
        <v>862</v>
      </c>
      <c r="Y142" s="171">
        <v>525</v>
      </c>
      <c r="Z142" s="169">
        <v>2226</v>
      </c>
      <c r="AA142" s="167">
        <v>2253</v>
      </c>
      <c r="AB142" s="149">
        <f t="shared" si="941"/>
        <v>14679</v>
      </c>
      <c r="AC142" s="150">
        <f t="shared" si="942"/>
        <v>14567</v>
      </c>
      <c r="AE142" s="226" t="str">
        <f>$AE$18</f>
        <v>18:00 - 18:59</v>
      </c>
      <c r="AF142" s="120">
        <f t="shared" si="1133"/>
        <v>1634</v>
      </c>
      <c r="AG142" s="168">
        <f t="shared" si="1133"/>
        <v>3523</v>
      </c>
      <c r="AH142" s="169">
        <f t="shared" si="1133"/>
        <v>991</v>
      </c>
      <c r="AI142" s="170">
        <f t="shared" si="1133"/>
        <v>1311</v>
      </c>
      <c r="AJ142" s="167">
        <f t="shared" si="1133"/>
        <v>1150</v>
      </c>
      <c r="AK142" s="171">
        <f t="shared" si="1133"/>
        <v>2559</v>
      </c>
      <c r="AL142" s="169">
        <f t="shared" si="1133"/>
        <v>2472</v>
      </c>
      <c r="AM142" s="170">
        <f t="shared" si="1133"/>
        <v>4882</v>
      </c>
      <c r="AN142" s="167">
        <f t="shared" si="1133"/>
        <v>728</v>
      </c>
      <c r="AO142" s="171">
        <f t="shared" si="1133"/>
        <v>292</v>
      </c>
      <c r="AP142" s="169">
        <f t="shared" si="1134"/>
        <v>3114</v>
      </c>
      <c r="AQ142" s="167">
        <f t="shared" si="1134"/>
        <v>916</v>
      </c>
      <c r="AR142" s="172">
        <f t="shared" si="1134"/>
        <v>4083</v>
      </c>
      <c r="AS142" s="173">
        <f t="shared" si="1134"/>
        <v>2813</v>
      </c>
      <c r="AT142" s="167">
        <f t="shared" si="1134"/>
        <v>1909</v>
      </c>
      <c r="AU142" s="171">
        <f t="shared" si="1134"/>
        <v>2044</v>
      </c>
      <c r="AV142" s="169">
        <f t="shared" si="1134"/>
        <v>1685</v>
      </c>
      <c r="AW142" s="170">
        <f t="shared" si="1134"/>
        <v>2706</v>
      </c>
      <c r="AX142" s="167">
        <f t="shared" si="1134"/>
        <v>1451</v>
      </c>
      <c r="AY142" s="171">
        <f t="shared" si="1134"/>
        <v>232</v>
      </c>
      <c r="AZ142" s="169">
        <f t="shared" si="1134"/>
        <v>3359</v>
      </c>
      <c r="BA142" s="170">
        <f t="shared" si="1134"/>
        <v>1675</v>
      </c>
      <c r="BB142" s="167">
        <f t="shared" si="1134"/>
        <v>2472</v>
      </c>
      <c r="BC142" s="171">
        <f t="shared" si="1134"/>
        <v>817</v>
      </c>
      <c r="BD142" s="169">
        <f t="shared" si="1134"/>
        <v>2958</v>
      </c>
      <c r="BE142" s="167">
        <f t="shared" si="1134"/>
        <v>5009</v>
      </c>
      <c r="BF142" s="151">
        <f>SUM(AF142,AH142,AJ142,AL142,AN142,AP142,AR142,AT142,AV142,AX142,AZ142,BB142,BD142)</f>
        <v>28006</v>
      </c>
      <c r="BG142" s="152">
        <f>SUM(AG142,AI142,AK142,AM142,AO142,AQ142,AS142,AU142,AW142,AY142,BA142,BC142,BE142)</f>
        <v>28779</v>
      </c>
      <c r="BI142" s="131" t="s">
        <v>25</v>
      </c>
      <c r="BJ142" s="123">
        <f>B142/B157</f>
        <v>4.2348092009041348E-2</v>
      </c>
      <c r="BK142" s="124">
        <f t="shared" ref="BK142" si="1162">C142/C157</f>
        <v>4.2924910332060626E-2</v>
      </c>
      <c r="BL142" s="125">
        <f t="shared" ref="BL142" si="1163">D142/D157</f>
        <v>4.1929133858267714E-2</v>
      </c>
      <c r="BM142" s="126">
        <f t="shared" ref="BM142" si="1164">E142/E157</f>
        <v>3.8104580095072817E-2</v>
      </c>
      <c r="BN142" s="123">
        <f t="shared" ref="BN142" si="1165">F142/F157</f>
        <v>4.5686433793663689E-2</v>
      </c>
      <c r="BO142" s="124">
        <f t="shared" ref="BO142" si="1166">G142/G157</f>
        <v>3.3158035475532581E-2</v>
      </c>
      <c r="BP142" s="125">
        <f t="shared" ref="BP142" si="1167">H142/H157</f>
        <v>5.1591116947681918E-2</v>
      </c>
      <c r="BQ142" s="126">
        <f t="shared" ref="BQ142" si="1168">I142/I157</f>
        <v>4.2384230434884762E-2</v>
      </c>
      <c r="BR142" s="123">
        <f t="shared" ref="BR142" si="1169">J142/J157</f>
        <v>3.961352657004831E-2</v>
      </c>
      <c r="BS142" s="124">
        <f t="shared" ref="BS142" si="1170">K142/K157</f>
        <v>4.3190713996490757E-2</v>
      </c>
      <c r="BT142" s="125">
        <f t="shared" ref="BT142" si="1171">L142/L157</f>
        <v>3.3935948118864655E-2</v>
      </c>
      <c r="BU142" s="123">
        <f t="shared" ref="BU142" si="1172">M142/M157</f>
        <v>4.9543415571932072E-2</v>
      </c>
      <c r="BV142" s="127">
        <f t="shared" ref="BV142" si="1173">N142/N157</f>
        <v>4.145652855867378E-2</v>
      </c>
      <c r="BW142" s="128">
        <f t="shared" ref="BW142" si="1174">O142/O157</f>
        <v>4.4490827199824237E-2</v>
      </c>
      <c r="BX142" s="123">
        <f t="shared" ref="BX142" si="1175">P142/P157</f>
        <v>4.6768518106097723E-2</v>
      </c>
      <c r="BY142" s="124">
        <f t="shared" ref="BY142" si="1176">Q142/Q157</f>
        <v>3.7908169648442389E-2</v>
      </c>
      <c r="BZ142" s="125">
        <f t="shared" ref="BZ142" si="1177">R142/R157</f>
        <v>5.2325138899459625E-2</v>
      </c>
      <c r="CA142" s="126">
        <f t="shared" ref="CA142" si="1178">S142/S157</f>
        <v>3.9621318373071528E-2</v>
      </c>
      <c r="CB142" s="123">
        <f t="shared" ref="CB142" si="1179">T142/T157</f>
        <v>2.9313876088069638E-2</v>
      </c>
      <c r="CC142" s="124">
        <f t="shared" ref="CC142" si="1180">U142/U157</f>
        <v>3.6588053780030855E-2</v>
      </c>
      <c r="CD142" s="125">
        <f t="shared" ref="CD142" si="1181">V142/V157</f>
        <v>2.9833967485299203E-2</v>
      </c>
      <c r="CE142" s="126">
        <f t="shared" ref="CE142" si="1182">W142/W157</f>
        <v>5.4157478272149437E-2</v>
      </c>
      <c r="CF142" s="123">
        <f t="shared" ref="CF142" si="1183">X142/X157</f>
        <v>3.662163310391707E-2</v>
      </c>
      <c r="CG142" s="124">
        <f t="shared" ref="CG142" si="1184">Y142/Y157</f>
        <v>3.4955722751181834E-2</v>
      </c>
      <c r="CH142" s="125">
        <f t="shared" ref="CH142" si="1185">Z142/Z157</f>
        <v>4.9864474362133468E-2</v>
      </c>
      <c r="CI142" s="123">
        <f t="shared" ref="CI142" si="1186">AA142/AA157</f>
        <v>4.8729317616524277E-2</v>
      </c>
      <c r="CJ142" s="129">
        <f t="shared" ref="CJ142" si="1187">AB142/AB157</f>
        <v>4.3589682676375037E-2</v>
      </c>
      <c r="CK142" s="130">
        <f t="shared" ref="CK142" si="1188">AC142/AC157</f>
        <v>4.3387998975391529E-2</v>
      </c>
    </row>
    <row r="143" spans="1:89" ht="13.5" thickBot="1" x14ac:dyDescent="0.25">
      <c r="A143" s="139" t="s">
        <v>26</v>
      </c>
      <c r="B143" s="181">
        <v>1250</v>
      </c>
      <c r="C143" s="175">
        <v>1125</v>
      </c>
      <c r="D143" s="176">
        <v>517</v>
      </c>
      <c r="E143" s="177">
        <v>573</v>
      </c>
      <c r="F143" s="174">
        <v>1296</v>
      </c>
      <c r="G143" s="178">
        <v>813</v>
      </c>
      <c r="H143" s="176">
        <v>2049</v>
      </c>
      <c r="I143" s="177">
        <v>1847</v>
      </c>
      <c r="J143" s="174">
        <v>260</v>
      </c>
      <c r="K143" s="175">
        <v>277</v>
      </c>
      <c r="L143" s="176">
        <v>839</v>
      </c>
      <c r="M143" s="174">
        <v>1131</v>
      </c>
      <c r="N143" s="179">
        <v>1610</v>
      </c>
      <c r="O143" s="182">
        <v>1986</v>
      </c>
      <c r="P143" s="174">
        <v>1029</v>
      </c>
      <c r="Q143" s="175">
        <v>827</v>
      </c>
      <c r="R143" s="176">
        <v>1330</v>
      </c>
      <c r="S143" s="177">
        <v>1172</v>
      </c>
      <c r="T143" s="174">
        <v>243</v>
      </c>
      <c r="U143" s="178">
        <v>282</v>
      </c>
      <c r="V143" s="176">
        <v>713</v>
      </c>
      <c r="W143" s="183">
        <v>1405</v>
      </c>
      <c r="X143" s="174">
        <v>822</v>
      </c>
      <c r="Y143" s="178">
        <v>519</v>
      </c>
      <c r="Z143" s="176">
        <v>2053</v>
      </c>
      <c r="AA143" s="174">
        <v>2180</v>
      </c>
      <c r="AB143" s="149">
        <f t="shared" si="941"/>
        <v>14011</v>
      </c>
      <c r="AC143" s="150">
        <f t="shared" si="942"/>
        <v>14137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4.1550325754553918E-2</v>
      </c>
      <c r="BK143" s="124">
        <f t="shared" ref="BK143" si="1189">C143/C157</f>
        <v>4.3387712599791739E-2</v>
      </c>
      <c r="BL143" s="125">
        <f t="shared" ref="BL143" si="1190">D143/D157</f>
        <v>3.3923884514435697E-2</v>
      </c>
      <c r="BM143" s="126">
        <f t="shared" ref="BM143" si="1191">E143/E157</f>
        <v>4.3235493850448954E-2</v>
      </c>
      <c r="BN143" s="123">
        <f t="shared" ref="BN143" si="1192">F143/F157</f>
        <v>4.2112103980503655E-2</v>
      </c>
      <c r="BO143" s="124">
        <f t="shared" ref="BO143" si="1193">G143/G157</f>
        <v>3.6233175862376323E-2</v>
      </c>
      <c r="BP143" s="125">
        <f t="shared" ref="BP143" si="1194">H143/H157</f>
        <v>4.8050090284454658E-2</v>
      </c>
      <c r="BQ143" s="126">
        <f t="shared" ref="BQ143" si="1195">I143/I157</f>
        <v>4.3394497568310507E-2</v>
      </c>
      <c r="BR143" s="123">
        <f t="shared" ref="BR143" si="1196">J143/J157</f>
        <v>4.1867954911433171E-2</v>
      </c>
      <c r="BS143" s="124">
        <f t="shared" ref="BS143" si="1197">K143/K157</f>
        <v>3.7386961803212312E-2</v>
      </c>
      <c r="BT143" s="125">
        <f t="shared" ref="BT143" si="1198">L143/L157</f>
        <v>3.7267356638386713E-2</v>
      </c>
      <c r="BU143" s="123">
        <f t="shared" ref="BU143" si="1199">M143/M157</f>
        <v>4.5297981416212753E-2</v>
      </c>
      <c r="BV143" s="127">
        <f t="shared" ref="BV143" si="1200">N143/N157</f>
        <v>3.8850413841364832E-2</v>
      </c>
      <c r="BW143" s="128">
        <f t="shared" ref="BW143" si="1201">O143/O157</f>
        <v>4.3633966824123918E-2</v>
      </c>
      <c r="BX143" s="123">
        <f t="shared" ref="BX143" si="1202">P143/P157</f>
        <v>4.5833147743975768E-2</v>
      </c>
      <c r="BY143" s="124">
        <f t="shared" ref="BY143" si="1203">Q143/Q157</f>
        <v>3.4488510780266067E-2</v>
      </c>
      <c r="BZ143" s="125">
        <f t="shared" ref="BZ143" si="1204">R143/R157</f>
        <v>5.061267980820458E-2</v>
      </c>
      <c r="CA143" s="126">
        <f t="shared" ref="CA143" si="1205">S143/S157</f>
        <v>4.1093969144460028E-2</v>
      </c>
      <c r="CB143" s="123">
        <f t="shared" ref="CB143" si="1206">T143/T157</f>
        <v>3.1105990783410139E-2</v>
      </c>
      <c r="CC143" s="124">
        <f t="shared" ref="CC143" si="1207">U143/U157</f>
        <v>3.1077804716773197E-2</v>
      </c>
      <c r="CD143" s="125">
        <f t="shared" ref="CD143" si="1208">V143/V157</f>
        <v>3.0828433068142511E-2</v>
      </c>
      <c r="CE143" s="126">
        <f t="shared" ref="CE143" si="1209">W143/W157</f>
        <v>4.5563626929562846E-2</v>
      </c>
      <c r="CF143" s="123">
        <f t="shared" ref="CF143" si="1210">X143/X157</f>
        <v>3.4922253377517205E-2</v>
      </c>
      <c r="CG143" s="124">
        <f t="shared" ref="CG143" si="1211">Y143/Y157</f>
        <v>3.4556228776882615E-2</v>
      </c>
      <c r="CH143" s="125">
        <f t="shared" ref="CH143" si="1212">Z143/Z157</f>
        <v>4.5989113147106922E-2</v>
      </c>
      <c r="CI143" s="123">
        <f t="shared" ref="CI143" si="1213">AA143/AA157</f>
        <v>4.7150427165567214E-2</v>
      </c>
      <c r="CJ143" s="129">
        <f t="shared" ref="CJ143" si="1214">AB143/AB157</f>
        <v>4.1606038829531351E-2</v>
      </c>
      <c r="CK143" s="130">
        <f t="shared" ref="CK143" si="1215">AC143/AC157</f>
        <v>4.2107238382310015E-2</v>
      </c>
    </row>
    <row r="144" spans="1:89" ht="14.25" thickTop="1" thickBot="1" x14ac:dyDescent="0.25">
      <c r="A144" s="131" t="s">
        <v>27</v>
      </c>
      <c r="B144" s="184">
        <v>1082</v>
      </c>
      <c r="C144" s="168">
        <v>1258</v>
      </c>
      <c r="D144" s="169">
        <v>512</v>
      </c>
      <c r="E144" s="170">
        <v>535</v>
      </c>
      <c r="F144" s="167">
        <v>1043</v>
      </c>
      <c r="G144" s="171">
        <v>926</v>
      </c>
      <c r="H144" s="169">
        <v>1799</v>
      </c>
      <c r="I144" s="170">
        <v>1899</v>
      </c>
      <c r="J144" s="167">
        <v>338</v>
      </c>
      <c r="K144" s="168">
        <v>320</v>
      </c>
      <c r="L144" s="169">
        <v>976</v>
      </c>
      <c r="M144" s="167">
        <v>943</v>
      </c>
      <c r="N144" s="172">
        <v>1754</v>
      </c>
      <c r="O144" s="185">
        <v>1650</v>
      </c>
      <c r="P144" s="167">
        <v>1040</v>
      </c>
      <c r="Q144" s="168">
        <v>842</v>
      </c>
      <c r="R144" s="169">
        <v>1119</v>
      </c>
      <c r="S144" s="170">
        <v>1221</v>
      </c>
      <c r="T144" s="167">
        <v>287</v>
      </c>
      <c r="U144" s="171">
        <v>248</v>
      </c>
      <c r="V144" s="169">
        <v>901</v>
      </c>
      <c r="W144" s="186">
        <v>1257</v>
      </c>
      <c r="X144" s="167">
        <v>919</v>
      </c>
      <c r="Y144" s="171">
        <v>475</v>
      </c>
      <c r="Z144" s="169">
        <v>2192</v>
      </c>
      <c r="AA144" s="167">
        <v>2253</v>
      </c>
      <c r="AB144" s="149">
        <f t="shared" si="941"/>
        <v>13962</v>
      </c>
      <c r="AC144" s="150">
        <f t="shared" si="942"/>
        <v>13827</v>
      </c>
      <c r="AE144" s="221" t="s">
        <v>13</v>
      </c>
      <c r="AF144" s="14">
        <f t="shared" ref="AF144:BG144" si="1216">SUM(AF141:AF143)</f>
        <v>3135</v>
      </c>
      <c r="AG144" s="1">
        <f t="shared" si="1216"/>
        <v>6766</v>
      </c>
      <c r="AH144" s="14">
        <f t="shared" si="1216"/>
        <v>2357</v>
      </c>
      <c r="AI144" s="1">
        <f t="shared" si="1216"/>
        <v>2398</v>
      </c>
      <c r="AJ144" s="14">
        <f t="shared" si="1216"/>
        <v>2670</v>
      </c>
      <c r="AK144" s="1">
        <f t="shared" si="1216"/>
        <v>4883</v>
      </c>
      <c r="AL144" s="14">
        <f t="shared" si="1216"/>
        <v>5095</v>
      </c>
      <c r="AM144" s="1">
        <f t="shared" si="1216"/>
        <v>9307</v>
      </c>
      <c r="AN144" s="14">
        <f t="shared" si="1216"/>
        <v>1706</v>
      </c>
      <c r="AO144" s="1">
        <f t="shared" si="1216"/>
        <v>629</v>
      </c>
      <c r="AP144" s="14">
        <f t="shared" si="1216"/>
        <v>6067</v>
      </c>
      <c r="AQ144" s="1">
        <f t="shared" si="1216"/>
        <v>1809</v>
      </c>
      <c r="AR144" s="14">
        <f t="shared" si="1216"/>
        <v>8215</v>
      </c>
      <c r="AS144" s="1">
        <f t="shared" si="1216"/>
        <v>5386</v>
      </c>
      <c r="AT144" s="14">
        <f t="shared" si="1216"/>
        <v>3986</v>
      </c>
      <c r="AU144" s="1">
        <f t="shared" si="1216"/>
        <v>3687</v>
      </c>
      <c r="AV144" s="14">
        <f t="shared" si="1216"/>
        <v>3509</v>
      </c>
      <c r="AW144" s="1">
        <f t="shared" si="1216"/>
        <v>5264</v>
      </c>
      <c r="AX144" s="14">
        <f t="shared" si="1216"/>
        <v>2815</v>
      </c>
      <c r="AY144" s="1">
        <f t="shared" si="1216"/>
        <v>503</v>
      </c>
      <c r="AZ144" s="14">
        <f t="shared" si="1216"/>
        <v>6193</v>
      </c>
      <c r="BA144" s="1">
        <f t="shared" si="1216"/>
        <v>3328</v>
      </c>
      <c r="BB144" s="14">
        <f t="shared" si="1216"/>
        <v>4837</v>
      </c>
      <c r="BC144" s="1">
        <f t="shared" si="1216"/>
        <v>1649</v>
      </c>
      <c r="BD144" s="14">
        <f t="shared" si="1216"/>
        <v>6076</v>
      </c>
      <c r="BE144" s="1">
        <f t="shared" si="1216"/>
        <v>9581</v>
      </c>
      <c r="BF144" s="153">
        <f t="shared" si="1216"/>
        <v>56661</v>
      </c>
      <c r="BG144" s="154">
        <f t="shared" si="1216"/>
        <v>55190</v>
      </c>
      <c r="BI144" s="131" t="s">
        <v>27</v>
      </c>
      <c r="BJ144" s="123">
        <f>B144/B157</f>
        <v>3.596596197314187E-2</v>
      </c>
      <c r="BK144" s="124">
        <f t="shared" ref="BK144" si="1217">C144/C157</f>
        <v>4.8517104400478232E-2</v>
      </c>
      <c r="BL144" s="125">
        <f t="shared" ref="BL144" si="1218">D144/D157</f>
        <v>3.3595800524934383E-2</v>
      </c>
      <c r="BM144" s="126">
        <f t="shared" ref="BM144" si="1219">E144/E157</f>
        <v>4.036821851656229E-2</v>
      </c>
      <c r="BN144" s="123">
        <f t="shared" ref="BN144" si="1220">F144/F157</f>
        <v>3.3891145410235579E-2</v>
      </c>
      <c r="BO144" s="124">
        <f t="shared" ref="BO144" si="1221">G144/G157</f>
        <v>4.1269275336482752E-2</v>
      </c>
      <c r="BP144" s="125">
        <f t="shared" ref="BP144" si="1222">H144/H157</f>
        <v>4.2187463358581714E-2</v>
      </c>
      <c r="BQ144" s="126">
        <f t="shared" ref="BQ144" si="1223">I144/I157</f>
        <v>4.4616215962220707E-2</v>
      </c>
      <c r="BR144" s="123">
        <f t="shared" ref="BR144" si="1224">J144/J157</f>
        <v>5.4428341384863126E-2</v>
      </c>
      <c r="BS144" s="124">
        <f t="shared" ref="BS144" si="1225">K144/K157</f>
        <v>4.3190713996490757E-2</v>
      </c>
      <c r="BT144" s="125">
        <f t="shared" ref="BT144" si="1226">L144/L157</f>
        <v>4.3352729534046994E-2</v>
      </c>
      <c r="BU144" s="123">
        <f t="shared" ref="BU144" si="1227">M144/M157</f>
        <v>3.7768343479653958E-2</v>
      </c>
      <c r="BV144" s="127">
        <f t="shared" ref="BV144" si="1228">N144/N157</f>
        <v>4.2325233464443425E-2</v>
      </c>
      <c r="BW144" s="128">
        <f t="shared" ref="BW144" si="1229">O144/O157</f>
        <v>3.6251785125782712E-2</v>
      </c>
      <c r="BX144" s="123">
        <f t="shared" ref="BX144" si="1230">P144/P157</f>
        <v>4.6323103647944411E-2</v>
      </c>
      <c r="BY144" s="124">
        <f t="shared" ref="BY144" si="1231">Q144/Q157</f>
        <v>3.5114058134200758E-2</v>
      </c>
      <c r="BZ144" s="125">
        <f t="shared" ref="BZ144" si="1232">R144/R157</f>
        <v>4.2583149402542049E-2</v>
      </c>
      <c r="CA144" s="126">
        <f t="shared" ref="CA144" si="1233">S144/S157</f>
        <v>4.2812061711079943E-2</v>
      </c>
      <c r="CB144" s="123">
        <f t="shared" ref="CB144" si="1234">T144/T157</f>
        <v>3.6738351254480286E-2</v>
      </c>
      <c r="CC144" s="124">
        <f t="shared" ref="CC144" si="1235">U144/U157</f>
        <v>2.7330835353757989E-2</v>
      </c>
      <c r="CD144" s="125">
        <f t="shared" ref="CD144" si="1236">V144/V157</f>
        <v>3.8957108267035627E-2</v>
      </c>
      <c r="CE144" s="126">
        <f t="shared" ref="CE144" si="1237">W144/W157</f>
        <v>4.0764042028797506E-2</v>
      </c>
      <c r="CF144" s="123">
        <f t="shared" ref="CF144" si="1238">X144/X157</f>
        <v>3.9043249214036874E-2</v>
      </c>
      <c r="CG144" s="124">
        <f t="shared" ref="CG144" si="1239">Y144/Y157</f>
        <v>3.1626606298688326E-2</v>
      </c>
      <c r="CH144" s="125">
        <f t="shared" ref="CH144" si="1240">Z144/Z157</f>
        <v>4.9102842678255418E-2</v>
      </c>
      <c r="CI144" s="123">
        <f t="shared" ref="CI144" si="1241">AA144/AA157</f>
        <v>4.8729317616524277E-2</v>
      </c>
      <c r="CJ144" s="129">
        <f t="shared" ref="CJ144" si="1242">AB144/AB157</f>
        <v>4.1460532020406587E-2</v>
      </c>
      <c r="CK144" s="130">
        <f t="shared" ref="CK144" si="1243">AC144/AC157</f>
        <v>4.1183899350088461E-2</v>
      </c>
    </row>
    <row r="145" spans="1:89" ht="13.5" thickTop="1" x14ac:dyDescent="0.2">
      <c r="A145" s="139" t="s">
        <v>28</v>
      </c>
      <c r="B145" s="181">
        <v>1035</v>
      </c>
      <c r="C145" s="175">
        <v>1379</v>
      </c>
      <c r="D145" s="176">
        <v>620</v>
      </c>
      <c r="E145" s="177">
        <v>573</v>
      </c>
      <c r="F145" s="174">
        <v>1029</v>
      </c>
      <c r="G145" s="178">
        <v>1256</v>
      </c>
      <c r="H145" s="176">
        <v>1984</v>
      </c>
      <c r="I145" s="177">
        <v>2396</v>
      </c>
      <c r="J145" s="174">
        <v>411</v>
      </c>
      <c r="K145" s="175">
        <v>233</v>
      </c>
      <c r="L145" s="176">
        <v>1501</v>
      </c>
      <c r="M145" s="174">
        <v>853</v>
      </c>
      <c r="N145" s="179">
        <v>2174</v>
      </c>
      <c r="O145" s="182">
        <v>1773</v>
      </c>
      <c r="P145" s="174">
        <v>1170</v>
      </c>
      <c r="Q145" s="175">
        <v>1034</v>
      </c>
      <c r="R145" s="176">
        <v>1338</v>
      </c>
      <c r="S145" s="177">
        <v>1547</v>
      </c>
      <c r="T145" s="174">
        <v>374</v>
      </c>
      <c r="U145" s="178">
        <v>216</v>
      </c>
      <c r="V145" s="176">
        <v>1372</v>
      </c>
      <c r="W145" s="183">
        <v>1268</v>
      </c>
      <c r="X145" s="174">
        <v>1038</v>
      </c>
      <c r="Y145" s="178">
        <v>423</v>
      </c>
      <c r="Z145" s="176">
        <v>2361</v>
      </c>
      <c r="AA145" s="174">
        <v>2382</v>
      </c>
      <c r="AB145" s="149">
        <f t="shared" si="941"/>
        <v>16407</v>
      </c>
      <c r="AC145" s="150">
        <f t="shared" si="942"/>
        <v>15333</v>
      </c>
      <c r="BI145" s="139" t="s">
        <v>28</v>
      </c>
      <c r="BJ145" s="123">
        <f>B145/B157</f>
        <v>3.4403669724770644E-2</v>
      </c>
      <c r="BK145" s="124">
        <f t="shared" ref="BK145" si="1244">C145/C157</f>
        <v>5.3183693933433605E-2</v>
      </c>
      <c r="BL145" s="125">
        <f t="shared" ref="BL145" si="1245">D145/D157</f>
        <v>4.0682414698162729E-2</v>
      </c>
      <c r="BM145" s="126">
        <f t="shared" ref="BM145" si="1246">E145/E157</f>
        <v>4.3235493850448954E-2</v>
      </c>
      <c r="BN145" s="123">
        <f t="shared" ref="BN145" si="1247">F145/F157</f>
        <v>3.3436230706742488E-2</v>
      </c>
      <c r="BO145" s="124">
        <f t="shared" ref="BO145" si="1248">G145/G157</f>
        <v>5.5976468490952849E-2</v>
      </c>
      <c r="BP145" s="125">
        <f t="shared" ref="BP145" si="1249">H145/H157</f>
        <v>4.652580728372769E-2</v>
      </c>
      <c r="BQ145" s="126">
        <f t="shared" ref="BQ145" si="1250">I145/I157</f>
        <v>5.629302445786246E-2</v>
      </c>
      <c r="BR145" s="123">
        <f t="shared" ref="BR145" si="1251">J145/J157</f>
        <v>6.6183574879227047E-2</v>
      </c>
      <c r="BS145" s="124">
        <f t="shared" ref="BS145" si="1252">K145/K157</f>
        <v>3.1448238628694829E-2</v>
      </c>
      <c r="BT145" s="125">
        <f t="shared" ref="BT145" si="1253">L145/L157</f>
        <v>6.6672589170701374E-2</v>
      </c>
      <c r="BU145" s="123">
        <f t="shared" ref="BU145" si="1254">M145/M157</f>
        <v>3.4163729573854537E-2</v>
      </c>
      <c r="BV145" s="127">
        <f t="shared" ref="BV145" si="1255">N145/N157</f>
        <v>5.2460124031755991E-2</v>
      </c>
      <c r="BW145" s="128">
        <f t="shared" ref="BW145" si="1256">O145/O157</f>
        <v>3.8954190926068326E-2</v>
      </c>
      <c r="BX145" s="123">
        <f t="shared" ref="BX145" si="1257">P145/P157</f>
        <v>5.211349160393746E-2</v>
      </c>
      <c r="BY145" s="124">
        <f t="shared" ref="BY145" si="1258">Q145/Q157</f>
        <v>4.3121064264564829E-2</v>
      </c>
      <c r="BZ145" s="125">
        <f t="shared" ref="BZ145" si="1259">R145/R157</f>
        <v>5.0917116979983253E-2</v>
      </c>
      <c r="CA145" s="126">
        <f t="shared" ref="CA145" si="1260">S145/S157</f>
        <v>5.4242636746143061E-2</v>
      </c>
      <c r="CB145" s="123">
        <f t="shared" ref="CB145" si="1261">T145/T157</f>
        <v>4.787506400409626E-2</v>
      </c>
      <c r="CC145" s="124">
        <f t="shared" ref="CC145" si="1262">U145/U157</f>
        <v>2.3804275953273089E-2</v>
      </c>
      <c r="CD145" s="125">
        <f t="shared" ref="CD145" si="1263">V145/V157</f>
        <v>5.9322033898305086E-2</v>
      </c>
      <c r="CE145" s="126">
        <f t="shared" ref="CE145" si="1264">W145/W157</f>
        <v>4.1120767933584122E-2</v>
      </c>
      <c r="CF145" s="123">
        <f t="shared" ref="CF145" si="1265">X145/X157</f>
        <v>4.4098903900076473E-2</v>
      </c>
      <c r="CG145" s="124">
        <f t="shared" ref="CG145" si="1266">Y145/Y157</f>
        <v>2.8164325188095078E-2</v>
      </c>
      <c r="CH145" s="125">
        <f t="shared" ref="CH145" si="1267">Z145/Z157</f>
        <v>5.2888600165766894E-2</v>
      </c>
      <c r="CI145" s="123">
        <f t="shared" ref="CI145" si="1268">AA145/AA157</f>
        <v>5.1519411701092248E-2</v>
      </c>
      <c r="CJ145" s="129">
        <f t="shared" ref="CJ145" si="1269">AB145/AB157</f>
        <v>4.8721024843060512E-2</v>
      </c>
      <c r="CK145" s="130">
        <f t="shared" ref="CK145" si="1270">AC145/AC157</f>
        <v>4.5669539938880913E-2</v>
      </c>
    </row>
    <row r="146" spans="1:89" x14ac:dyDescent="0.2">
      <c r="A146" s="131" t="s">
        <v>29</v>
      </c>
      <c r="B146" s="184">
        <v>1249</v>
      </c>
      <c r="C146" s="168">
        <v>2346</v>
      </c>
      <c r="D146" s="169">
        <v>949</v>
      </c>
      <c r="E146" s="170">
        <v>901</v>
      </c>
      <c r="F146" s="167">
        <v>1401</v>
      </c>
      <c r="G146" s="171">
        <v>1876</v>
      </c>
      <c r="H146" s="169">
        <v>2189</v>
      </c>
      <c r="I146" s="170">
        <v>3309</v>
      </c>
      <c r="J146" s="167">
        <v>585</v>
      </c>
      <c r="K146" s="168">
        <v>272</v>
      </c>
      <c r="L146" s="169">
        <v>2131</v>
      </c>
      <c r="M146" s="167">
        <v>834</v>
      </c>
      <c r="N146" s="172">
        <v>3195</v>
      </c>
      <c r="O146" s="185">
        <v>2061</v>
      </c>
      <c r="P146" s="167">
        <v>1560</v>
      </c>
      <c r="Q146" s="168">
        <v>1119</v>
      </c>
      <c r="R146" s="169">
        <v>1525</v>
      </c>
      <c r="S146" s="170">
        <v>1975</v>
      </c>
      <c r="T146" s="167">
        <v>873</v>
      </c>
      <c r="U146" s="171">
        <v>222</v>
      </c>
      <c r="V146" s="169">
        <v>1967</v>
      </c>
      <c r="W146" s="186">
        <v>1353</v>
      </c>
      <c r="X146" s="167">
        <v>1689</v>
      </c>
      <c r="Y146" s="171">
        <v>622</v>
      </c>
      <c r="Z146" s="169">
        <v>2637</v>
      </c>
      <c r="AA146" s="167">
        <v>3306</v>
      </c>
      <c r="AB146" s="149">
        <f t="shared" si="941"/>
        <v>21950</v>
      </c>
      <c r="AC146" s="150">
        <f t="shared" si="942"/>
        <v>20196</v>
      </c>
      <c r="BI146" s="131" t="s">
        <v>29</v>
      </c>
      <c r="BJ146" s="123">
        <f>B146/B157</f>
        <v>4.1517085493950272E-2</v>
      </c>
      <c r="BK146" s="124">
        <f t="shared" ref="BK146" si="1271">C146/C157</f>
        <v>9.0477843341432371E-2</v>
      </c>
      <c r="BL146" s="125">
        <f t="shared" ref="BL146" si="1272">D146/D157</f>
        <v>6.2270341207349082E-2</v>
      </c>
      <c r="BM146" s="126">
        <f t="shared" ref="BM146" si="1273">E146/E157</f>
        <v>6.798460725873387E-2</v>
      </c>
      <c r="BN146" s="123">
        <f t="shared" ref="BN146" si="1274">F146/F157</f>
        <v>4.5523964256701868E-2</v>
      </c>
      <c r="BO146" s="124">
        <f t="shared" ref="BO146" si="1275">G146/G157</f>
        <v>8.360816472056333E-2</v>
      </c>
      <c r="BP146" s="125">
        <f t="shared" ref="BP146" si="1276">H146/H157</f>
        <v>5.1333161362943511E-2</v>
      </c>
      <c r="BQ146" s="126">
        <f t="shared" ref="BQ146" si="1277">I146/I157</f>
        <v>7.7743580104785853E-2</v>
      </c>
      <c r="BR146" s="123">
        <f t="shared" ref="BR146" si="1278">J146/J157</f>
        <v>9.420289855072464E-2</v>
      </c>
      <c r="BS146" s="124">
        <f t="shared" ref="BS146" si="1279">K146/K157</f>
        <v>3.6712106897017142E-2</v>
      </c>
      <c r="BT146" s="125">
        <f t="shared" ref="BT146" si="1280">L146/L157</f>
        <v>9.4656420734686622E-2</v>
      </c>
      <c r="BU146" s="123">
        <f t="shared" ref="BU146" si="1281">M146/M157</f>
        <v>3.3402755527074654E-2</v>
      </c>
      <c r="BV146" s="127">
        <f t="shared" ref="BV146" si="1282">N146/N157</f>
        <v>7.7097560387056299E-2</v>
      </c>
      <c r="BW146" s="128">
        <f t="shared" ref="BW146" si="1283">O146/O157</f>
        <v>4.5281775238932218E-2</v>
      </c>
      <c r="BX146" s="123">
        <f t="shared" ref="BX146" si="1284">P146/P157</f>
        <v>6.9484655471916623E-2</v>
      </c>
      <c r="BY146" s="124">
        <f t="shared" ref="BY146" si="1285">Q146/Q157</f>
        <v>4.6665832603528086E-2</v>
      </c>
      <c r="BZ146" s="125">
        <f t="shared" ref="BZ146" si="1286">R146/R157</f>
        <v>5.8033335870309767E-2</v>
      </c>
      <c r="CA146" s="126">
        <f t="shared" ref="CA146" si="1287">S146/S157</f>
        <v>6.924964936886395E-2</v>
      </c>
      <c r="CB146" s="123">
        <f t="shared" ref="CB146" si="1288">T146/T157</f>
        <v>0.11175115207373272</v>
      </c>
      <c r="CC146" s="124">
        <f t="shared" ref="CC146" si="1289">U146/U157</f>
        <v>2.4465505840864005E-2</v>
      </c>
      <c r="CD146" s="125">
        <f t="shared" ref="CD146" si="1290">V146/V157</f>
        <v>8.5048426150121065E-2</v>
      </c>
      <c r="CE146" s="126">
        <f t="shared" ref="CE146" si="1291">W146/W157</f>
        <v>4.3877286288753405E-2</v>
      </c>
      <c r="CF146" s="123">
        <f t="shared" ref="CF146" si="1292">X146/X157</f>
        <v>7.1756308947234254E-2</v>
      </c>
      <c r="CG146" s="124">
        <f t="shared" ref="CG146" si="1293">Y146/Y157</f>
        <v>4.1414208669019244E-2</v>
      </c>
      <c r="CH146" s="125">
        <f t="shared" ref="CH146" si="1294">Z146/Z157</f>
        <v>5.9071257364306358E-2</v>
      </c>
      <c r="CI146" s="123">
        <f t="shared" ref="CI146" si="1295">AA146/AA157</f>
        <v>7.1504271655672108E-2</v>
      </c>
      <c r="CJ146" s="129">
        <f t="shared" ref="CJ146" si="1296">AB146/AB157</f>
        <v>6.5181111434459579E-2</v>
      </c>
      <c r="CK146" s="130">
        <f t="shared" ref="CK146" si="1297">AC146/AC157</f>
        <v>6.0154048692730638E-2</v>
      </c>
    </row>
    <row r="147" spans="1:89" x14ac:dyDescent="0.2">
      <c r="A147" s="139" t="s">
        <v>30</v>
      </c>
      <c r="B147" s="181">
        <v>1501</v>
      </c>
      <c r="C147" s="175">
        <v>3243</v>
      </c>
      <c r="D147" s="176">
        <v>1366</v>
      </c>
      <c r="E147" s="177">
        <v>1087</v>
      </c>
      <c r="F147" s="174">
        <v>1520</v>
      </c>
      <c r="G147" s="178">
        <v>2324</v>
      </c>
      <c r="H147" s="176">
        <v>2623</v>
      </c>
      <c r="I147" s="177">
        <v>4425</v>
      </c>
      <c r="J147" s="174">
        <v>978</v>
      </c>
      <c r="K147" s="175">
        <v>337</v>
      </c>
      <c r="L147" s="176">
        <v>2953</v>
      </c>
      <c r="M147" s="174">
        <v>893</v>
      </c>
      <c r="N147" s="179">
        <v>4132</v>
      </c>
      <c r="O147" s="182">
        <v>2573</v>
      </c>
      <c r="P147" s="174">
        <v>2077</v>
      </c>
      <c r="Q147" s="175">
        <v>1643</v>
      </c>
      <c r="R147" s="176">
        <v>1824</v>
      </c>
      <c r="S147" s="177">
        <v>2558</v>
      </c>
      <c r="T147" s="174">
        <v>1364</v>
      </c>
      <c r="U147" s="178">
        <v>271</v>
      </c>
      <c r="V147" s="176">
        <v>2834</v>
      </c>
      <c r="W147" s="183">
        <v>1653</v>
      </c>
      <c r="X147" s="174">
        <v>2365</v>
      </c>
      <c r="Y147" s="178">
        <v>832</v>
      </c>
      <c r="Z147" s="176">
        <v>3118</v>
      </c>
      <c r="AA147" s="174">
        <v>4572</v>
      </c>
      <c r="AB147" s="149">
        <f t="shared" si="941"/>
        <v>28655</v>
      </c>
      <c r="AC147" s="150">
        <f t="shared" si="942"/>
        <v>26411</v>
      </c>
      <c r="BI147" s="139" t="s">
        <v>30</v>
      </c>
      <c r="BJ147" s="123">
        <f>B147/B157</f>
        <v>4.989363116606834E-2</v>
      </c>
      <c r="BK147" s="124">
        <f t="shared" ref="BK147" si="1298">C147/C157</f>
        <v>0.12507231285433298</v>
      </c>
      <c r="BL147" s="125">
        <f t="shared" ref="BL147" si="1299">D147/D157</f>
        <v>8.9632545931758525E-2</v>
      </c>
      <c r="BM147" s="126">
        <f t="shared" ref="BM147" si="1300">E147/E157</f>
        <v>8.2019165471968608E-2</v>
      </c>
      <c r="BN147" s="123">
        <f t="shared" ref="BN147" si="1301">F147/F157</f>
        <v>4.9390739236393179E-2</v>
      </c>
      <c r="BO147" s="124">
        <f t="shared" ref="BO147" si="1302">G147/G157</f>
        <v>0.10357429360905607</v>
      </c>
      <c r="BP147" s="125">
        <f t="shared" ref="BP147" si="1303">H147/H157</f>
        <v>6.1510681706258938E-2</v>
      </c>
      <c r="BQ147" s="126">
        <f t="shared" ref="BQ147" si="1304">I147/I157</f>
        <v>0.10396353640485868</v>
      </c>
      <c r="BR147" s="123">
        <f t="shared" ref="BR147" si="1305">J147/J157</f>
        <v>0.157487922705314</v>
      </c>
      <c r="BS147" s="124">
        <f t="shared" ref="BS147" si="1306">K147/K157</f>
        <v>4.5485220677554325E-2</v>
      </c>
      <c r="BT147" s="125">
        <f t="shared" ref="BT147" si="1307">L147/L157</f>
        <v>0.13116865810864833</v>
      </c>
      <c r="BU147" s="123">
        <f t="shared" ref="BU147" si="1308">M147/M157</f>
        <v>3.5765780198654278E-2</v>
      </c>
      <c r="BV147" s="127">
        <f t="shared" ref="BV147" si="1309">N147/N157</f>
        <v>9.9708018628894085E-2</v>
      </c>
      <c r="BW147" s="128">
        <f t="shared" ref="BW147" si="1310">O147/O157</f>
        <v>5.6530814017356913E-2</v>
      </c>
      <c r="BX147" s="123">
        <f t="shared" ref="BX147" si="1311">P147/P157</f>
        <v>9.2512582958442835E-2</v>
      </c>
      <c r="BY147" s="124">
        <f t="shared" ref="BY147" si="1312">Q147/Q157</f>
        <v>6.8518286834313352E-2</v>
      </c>
      <c r="BZ147" s="125">
        <f t="shared" ref="BZ147" si="1313">R147/R157</f>
        <v>6.9411675165537715E-2</v>
      </c>
      <c r="CA147" s="126">
        <f t="shared" ref="CA147" si="1314">S147/S157</f>
        <v>8.9691444600280501E-2</v>
      </c>
      <c r="CB147" s="123">
        <f t="shared" ref="CB147" si="1315">T147/T157</f>
        <v>0.17460317460317459</v>
      </c>
      <c r="CC147" s="124">
        <f t="shared" ref="CC147" si="1316">U147/U157</f>
        <v>2.9865549922856512E-2</v>
      </c>
      <c r="CD147" s="125">
        <f t="shared" ref="CD147" si="1317">V147/V157</f>
        <v>0.12253545485991006</v>
      </c>
      <c r="CE147" s="126">
        <f t="shared" ref="CE147" si="1318">W147/W157</f>
        <v>5.360617460111558E-2</v>
      </c>
      <c r="CF147" s="123">
        <f t="shared" ref="CF147" si="1319">X147/X157</f>
        <v>0.10047582632339196</v>
      </c>
      <c r="CG147" s="124">
        <f t="shared" ref="CG147" si="1320">Y147/Y157</f>
        <v>5.539649776949198E-2</v>
      </c>
      <c r="CH147" s="125">
        <f t="shared" ref="CH147" si="1321">Z147/Z157</f>
        <v>6.9846105597992883E-2</v>
      </c>
      <c r="CI147" s="123">
        <f t="shared" ref="CI147" si="1322">AA147/AA157</f>
        <v>9.8886125229804264E-2</v>
      </c>
      <c r="CJ147" s="129">
        <f t="shared" ref="CJ147" si="1323">AB147/AB157</f>
        <v>8.509178807081727E-2</v>
      </c>
      <c r="CK147" s="130">
        <f t="shared" ref="CK147" si="1324">AC147/AC157</f>
        <v>7.8665507032269211E-2</v>
      </c>
    </row>
    <row r="148" spans="1:89" x14ac:dyDescent="0.2">
      <c r="A148" s="131" t="s">
        <v>31</v>
      </c>
      <c r="B148" s="184">
        <v>1634</v>
      </c>
      <c r="C148" s="168">
        <v>3523</v>
      </c>
      <c r="D148" s="169">
        <v>991</v>
      </c>
      <c r="E148" s="170">
        <v>1311</v>
      </c>
      <c r="F148" s="167">
        <v>1150</v>
      </c>
      <c r="G148" s="171">
        <v>2559</v>
      </c>
      <c r="H148" s="169">
        <v>2472</v>
      </c>
      <c r="I148" s="170">
        <v>4882</v>
      </c>
      <c r="J148" s="167">
        <v>728</v>
      </c>
      <c r="K148" s="168">
        <v>292</v>
      </c>
      <c r="L148" s="169">
        <v>3114</v>
      </c>
      <c r="M148" s="167">
        <v>916</v>
      </c>
      <c r="N148" s="172">
        <v>4083</v>
      </c>
      <c r="O148" s="185">
        <v>2813</v>
      </c>
      <c r="P148" s="167">
        <v>1909</v>
      </c>
      <c r="Q148" s="168">
        <v>2044</v>
      </c>
      <c r="R148" s="169">
        <v>1685</v>
      </c>
      <c r="S148" s="170">
        <v>2706</v>
      </c>
      <c r="T148" s="167">
        <v>1451</v>
      </c>
      <c r="U148" s="171">
        <v>232</v>
      </c>
      <c r="V148" s="169">
        <v>3359</v>
      </c>
      <c r="W148" s="186">
        <v>1675</v>
      </c>
      <c r="X148" s="167">
        <v>2472</v>
      </c>
      <c r="Y148" s="171">
        <v>817</v>
      </c>
      <c r="Z148" s="169">
        <v>2958</v>
      </c>
      <c r="AA148" s="167">
        <v>5009</v>
      </c>
      <c r="AB148" s="149">
        <f t="shared" si="941"/>
        <v>28006</v>
      </c>
      <c r="AC148" s="150">
        <f t="shared" si="942"/>
        <v>28779</v>
      </c>
      <c r="BI148" s="131" t="s">
        <v>31</v>
      </c>
      <c r="BJ148" s="123">
        <f>B148/B157</f>
        <v>5.4314585826352881E-2</v>
      </c>
      <c r="BK148" s="124">
        <f t="shared" ref="BK148" si="1325">C148/C157</f>
        <v>0.13587103243472559</v>
      </c>
      <c r="BL148" s="125">
        <f t="shared" ref="BL148" si="1326">D148/D157</f>
        <v>6.5026246719160102E-2</v>
      </c>
      <c r="BM148" s="126">
        <f t="shared" ref="BM148" si="1327">E148/E157</f>
        <v>9.8920999019090017E-2</v>
      </c>
      <c r="BN148" s="123">
        <f t="shared" ref="BN148" si="1328">F148/F157</f>
        <v>3.736799350121852E-2</v>
      </c>
      <c r="BO148" s="124">
        <f t="shared" ref="BO148" si="1329">G148/G157</f>
        <v>0.1140475978251181</v>
      </c>
      <c r="BP148" s="125">
        <f t="shared" ref="BP148" si="1330">H148/H157</f>
        <v>5.7969655043031684E-2</v>
      </c>
      <c r="BQ148" s="126">
        <f t="shared" ref="BQ148" si="1331">I148/I157</f>
        <v>0.11470056152056951</v>
      </c>
      <c r="BR148" s="123">
        <f t="shared" ref="BR148" si="1332">J148/J157</f>
        <v>0.11723027375201288</v>
      </c>
      <c r="BS148" s="124">
        <f t="shared" ref="BS148" si="1333">K148/K157</f>
        <v>3.9411526521797816E-2</v>
      </c>
      <c r="BT148" s="125">
        <f t="shared" ref="BT148" si="1334">L148/L157</f>
        <v>0.13832008173055568</v>
      </c>
      <c r="BU148" s="123">
        <f t="shared" ref="BU148" si="1335">M148/M157</f>
        <v>3.668695930791413E-2</v>
      </c>
      <c r="BV148" s="127">
        <f t="shared" ref="BV148" si="1336">N148/N157</f>
        <v>9.8525614729374295E-2</v>
      </c>
      <c r="BW148" s="128">
        <f t="shared" ref="BW148" si="1337">O148/O157</f>
        <v>6.1803800944743491E-2</v>
      </c>
      <c r="BX148" s="123">
        <f t="shared" ref="BX148" si="1338">P148/P157</f>
        <v>8.5029620061467193E-2</v>
      </c>
      <c r="BY148" s="124">
        <f t="shared" ref="BY148" si="1339">Q148/Q157</f>
        <v>8.5241252762834147E-2</v>
      </c>
      <c r="BZ148" s="125">
        <f t="shared" ref="BZ148" si="1340">R148/R157</f>
        <v>6.4122079305883248E-2</v>
      </c>
      <c r="CA148" s="126">
        <f t="shared" ref="CA148" si="1341">S148/S157</f>
        <v>9.4880785413744742E-2</v>
      </c>
      <c r="CB148" s="123">
        <f t="shared" ref="CB148" si="1342">T148/T157</f>
        <v>0.18573988735279057</v>
      </c>
      <c r="CC148" s="124">
        <f t="shared" ref="CC148" si="1343">U148/U157</f>
        <v>2.5567555653515539E-2</v>
      </c>
      <c r="CD148" s="125">
        <f t="shared" ref="CD148" si="1344">V148/V157</f>
        <v>0.14523521272915946</v>
      </c>
      <c r="CE148" s="126">
        <f t="shared" ref="CE148" si="1345">W148/W157</f>
        <v>5.4319626410688805E-2</v>
      </c>
      <c r="CF148" s="123">
        <f t="shared" ref="CF148" si="1346">X148/X157</f>
        <v>0.1050216670915116</v>
      </c>
      <c r="CG148" s="124">
        <f t="shared" ref="CG148" si="1347">Y148/Y157</f>
        <v>5.4397762833743923E-2</v>
      </c>
      <c r="CH148" s="125">
        <f t="shared" ref="CH148" si="1348">Z148/Z157</f>
        <v>6.6261956497390292E-2</v>
      </c>
      <c r="CI148" s="123">
        <f t="shared" ref="CI148" si="1349">AA148/AA157</f>
        <v>0.10833783929923219</v>
      </c>
      <c r="CJ148" s="129">
        <f t="shared" ref="CJ148" si="1350">AB148/AB157</f>
        <v>8.3164565231593393E-2</v>
      </c>
      <c r="CK148" s="130">
        <f t="shared" ref="CK148" si="1351">AC148/AC157</f>
        <v>8.5718625833239012E-2</v>
      </c>
    </row>
    <row r="149" spans="1:89" x14ac:dyDescent="0.2">
      <c r="A149" s="139" t="s">
        <v>32</v>
      </c>
      <c r="B149" s="181">
        <v>1659</v>
      </c>
      <c r="C149" s="175">
        <v>2936</v>
      </c>
      <c r="D149" s="176">
        <v>713</v>
      </c>
      <c r="E149" s="177">
        <v>1212</v>
      </c>
      <c r="F149" s="174">
        <v>1141</v>
      </c>
      <c r="G149" s="178">
        <v>2285</v>
      </c>
      <c r="H149" s="176">
        <v>2366</v>
      </c>
      <c r="I149" s="177">
        <v>4081</v>
      </c>
      <c r="J149" s="174">
        <v>442</v>
      </c>
      <c r="K149" s="175">
        <v>208</v>
      </c>
      <c r="L149" s="176">
        <v>2168</v>
      </c>
      <c r="M149" s="174">
        <v>910</v>
      </c>
      <c r="N149" s="179">
        <v>3366</v>
      </c>
      <c r="O149" s="182">
        <v>2588</v>
      </c>
      <c r="P149" s="174">
        <v>1380</v>
      </c>
      <c r="Q149" s="175">
        <v>1866</v>
      </c>
      <c r="R149" s="176">
        <v>1354</v>
      </c>
      <c r="S149" s="177">
        <v>2326</v>
      </c>
      <c r="T149" s="174">
        <v>767</v>
      </c>
      <c r="U149" s="178">
        <v>241</v>
      </c>
      <c r="V149" s="176">
        <v>2771</v>
      </c>
      <c r="W149" s="183">
        <v>1643</v>
      </c>
      <c r="X149" s="174">
        <v>1620</v>
      </c>
      <c r="Y149" s="178">
        <v>760</v>
      </c>
      <c r="Z149" s="176">
        <v>2524</v>
      </c>
      <c r="AA149" s="174">
        <v>3616</v>
      </c>
      <c r="AB149" s="149">
        <f t="shared" si="941"/>
        <v>22271</v>
      </c>
      <c r="AC149" s="150">
        <f t="shared" si="942"/>
        <v>24672</v>
      </c>
      <c r="BI149" s="139" t="s">
        <v>32</v>
      </c>
      <c r="BJ149" s="123">
        <f>B149/B157</f>
        <v>5.5145592341443957E-2</v>
      </c>
      <c r="BK149" s="124">
        <f t="shared" ref="BK149" si="1352">C149/C157</f>
        <v>0.11323228817154538</v>
      </c>
      <c r="BL149" s="125">
        <f t="shared" ref="BL149" si="1353">D149/D157</f>
        <v>4.678477690288714E-2</v>
      </c>
      <c r="BM149" s="126">
        <f t="shared" ref="BM149" si="1354">E149/E157</f>
        <v>9.1450992228174752E-2</v>
      </c>
      <c r="BN149" s="123">
        <f t="shared" ref="BN149" si="1355">F149/F157</f>
        <v>3.7075548334687243E-2</v>
      </c>
      <c r="BO149" s="124">
        <f t="shared" ref="BO149" si="1356">G149/G157</f>
        <v>0.1018361707817096</v>
      </c>
      <c r="BP149" s="125">
        <f t="shared" ref="BP149" si="1357">H149/H157</f>
        <v>5.5483901226461553E-2</v>
      </c>
      <c r="BQ149" s="126">
        <f t="shared" ref="BQ149" si="1358">I149/I157</f>
        <v>9.5881399337452711E-2</v>
      </c>
      <c r="BR149" s="123">
        <f t="shared" ref="BR149" si="1359">J149/J157</f>
        <v>7.1175523349436387E-2</v>
      </c>
      <c r="BS149" s="124">
        <f t="shared" ref="BS149" si="1360">K149/K157</f>
        <v>2.8073964097718989E-2</v>
      </c>
      <c r="BT149" s="125">
        <f t="shared" ref="BT149" si="1361">L149/L157</f>
        <v>9.6299915604317499E-2</v>
      </c>
      <c r="BU149" s="123">
        <f t="shared" ref="BU149" si="1362">M149/M157</f>
        <v>3.6446651714194166E-2</v>
      </c>
      <c r="BV149" s="127">
        <f t="shared" ref="BV149" si="1363">N149/N157</f>
        <v>8.1223908689462124E-2</v>
      </c>
      <c r="BW149" s="128">
        <f t="shared" ref="BW149" si="1364">O149/O157</f>
        <v>5.6860375700318579E-2</v>
      </c>
      <c r="BX149" s="123">
        <f t="shared" ref="BX149" si="1365">P149/P157</f>
        <v>6.1467195225157006E-2</v>
      </c>
      <c r="BY149" s="124">
        <f t="shared" ref="BY149" si="1366">Q149/Q157</f>
        <v>7.7818090829475786E-2</v>
      </c>
      <c r="BZ149" s="125">
        <f t="shared" ref="BZ149" si="1367">R149/R157</f>
        <v>5.1525991323540604E-2</v>
      </c>
      <c r="CA149" s="126">
        <f t="shared" ref="CA149" si="1368">S149/S157</f>
        <v>8.1556802244039273E-2</v>
      </c>
      <c r="CB149" s="123">
        <f t="shared" ref="CB149" si="1369">T149/T157</f>
        <v>9.8182283666154641E-2</v>
      </c>
      <c r="CC149" s="124">
        <f t="shared" ref="CC149" si="1370">U149/U157</f>
        <v>2.6559400484901918E-2</v>
      </c>
      <c r="CD149" s="125">
        <f t="shared" ref="CD149" si="1371">V149/V157</f>
        <v>0.11981148391560013</v>
      </c>
      <c r="CE149" s="126">
        <f t="shared" ref="CE149" si="1372">W149/W157</f>
        <v>5.3281878324036837E-2</v>
      </c>
      <c r="CF149" s="123">
        <f t="shared" ref="CF149" si="1373">X149/X157</f>
        <v>6.882487891919449E-2</v>
      </c>
      <c r="CG149" s="124">
        <f t="shared" ref="CG149" si="1374">Y149/Y157</f>
        <v>5.0602570077901324E-2</v>
      </c>
      <c r="CH149" s="125">
        <f t="shared" ref="CH149" si="1375">Z149/Z157</f>
        <v>5.653995206200578E-2</v>
      </c>
      <c r="CI149" s="123">
        <f t="shared" ref="CI149" si="1376">AA149/AA157</f>
        <v>7.8209148913161025E-2</v>
      </c>
      <c r="CJ149" s="129">
        <f t="shared" ref="CJ149" si="1377">AB149/AB157</f>
        <v>6.6134329510562612E-2</v>
      </c>
      <c r="CK149" s="130">
        <f t="shared" ref="CK149" si="1378">AC149/AC157</f>
        <v>7.3485872912807004E-2</v>
      </c>
    </row>
    <row r="150" spans="1:89" x14ac:dyDescent="0.2">
      <c r="A150" s="131" t="s">
        <v>33</v>
      </c>
      <c r="B150" s="184">
        <v>1581</v>
      </c>
      <c r="C150" s="168">
        <v>1616</v>
      </c>
      <c r="D150" s="169">
        <v>506</v>
      </c>
      <c r="E150" s="170">
        <v>748</v>
      </c>
      <c r="F150" s="167">
        <v>1106</v>
      </c>
      <c r="G150" s="171">
        <v>1557</v>
      </c>
      <c r="H150" s="169">
        <v>2043</v>
      </c>
      <c r="I150" s="170">
        <v>3008</v>
      </c>
      <c r="J150" s="167">
        <v>335</v>
      </c>
      <c r="K150" s="168">
        <v>119</v>
      </c>
      <c r="L150" s="169">
        <v>1671</v>
      </c>
      <c r="M150" s="167">
        <v>981</v>
      </c>
      <c r="N150" s="172">
        <v>2436</v>
      </c>
      <c r="O150" s="185">
        <v>2315</v>
      </c>
      <c r="P150" s="167">
        <v>1030</v>
      </c>
      <c r="Q150" s="168">
        <v>1720</v>
      </c>
      <c r="R150" s="169">
        <v>1095</v>
      </c>
      <c r="S150" s="170">
        <v>1763</v>
      </c>
      <c r="T150" s="167">
        <v>429</v>
      </c>
      <c r="U150" s="171">
        <v>320</v>
      </c>
      <c r="V150" s="169">
        <v>2215</v>
      </c>
      <c r="W150" s="186">
        <v>1484</v>
      </c>
      <c r="X150" s="167">
        <v>1065</v>
      </c>
      <c r="Y150" s="171">
        <v>671</v>
      </c>
      <c r="Z150" s="169">
        <v>2033</v>
      </c>
      <c r="AA150" s="167">
        <v>2485</v>
      </c>
      <c r="AB150" s="149">
        <f t="shared" si="941"/>
        <v>17545</v>
      </c>
      <c r="AC150" s="150">
        <f t="shared" si="942"/>
        <v>18787</v>
      </c>
      <c r="BI150" s="131" t="s">
        <v>33</v>
      </c>
      <c r="BJ150" s="123">
        <f>B150/B157</f>
        <v>5.2552852014359795E-2</v>
      </c>
      <c r="BK150" s="124">
        <f t="shared" ref="BK150" si="1379">C150/C157</f>
        <v>6.2324038721123069E-2</v>
      </c>
      <c r="BL150" s="125">
        <f t="shared" ref="BL150" si="1380">D150/D157</f>
        <v>3.3202099737532811E-2</v>
      </c>
      <c r="BM150" s="126">
        <f t="shared" ref="BM150" si="1381">E150/E157</f>
        <v>5.6440051309137554E-2</v>
      </c>
      <c r="BN150" s="123">
        <f t="shared" ref="BN150" si="1382">F150/F157</f>
        <v>3.5938261575954505E-2</v>
      </c>
      <c r="BO150" s="124">
        <f t="shared" ref="BO150" si="1383">G150/G157</f>
        <v>6.9391211337908904E-2</v>
      </c>
      <c r="BP150" s="125">
        <f t="shared" ref="BP150" si="1384">H150/H157</f>
        <v>4.7909387238233708E-2</v>
      </c>
      <c r="BQ150" s="126">
        <f t="shared" ref="BQ150" si="1385">I150/I157</f>
        <v>7.0671710170805632E-2</v>
      </c>
      <c r="BR150" s="123">
        <f t="shared" ref="BR150" si="1386">J150/J157</f>
        <v>5.3945249597423507E-2</v>
      </c>
      <c r="BS150" s="124">
        <f t="shared" ref="BS150" si="1387">K150/K157</f>
        <v>1.6061546767444999E-2</v>
      </c>
      <c r="BT150" s="125">
        <f t="shared" ref="BT150" si="1388">L150/L157</f>
        <v>7.4223781814951359E-2</v>
      </c>
      <c r="BU150" s="123">
        <f t="shared" ref="BU150" si="1389">M150/M157</f>
        <v>3.9290291573213711E-2</v>
      </c>
      <c r="BV150" s="127">
        <f t="shared" ref="BV150" si="1390">N150/N157</f>
        <v>5.8782365290412877E-2</v>
      </c>
      <c r="BW150" s="128">
        <f t="shared" ref="BW150" si="1391">O150/O157</f>
        <v>5.0862353070416345E-2</v>
      </c>
      <c r="BX150" s="123">
        <f t="shared" ref="BX150" si="1392">P150/P157</f>
        <v>4.5877689189791099E-2</v>
      </c>
      <c r="BY150" s="124">
        <f t="shared" ref="BY150" si="1393">Q150/Q157</f>
        <v>7.1729429917844784E-2</v>
      </c>
      <c r="BZ150" s="125">
        <f t="shared" ref="BZ150" si="1394">R150/R157</f>
        <v>4.1669837887206025E-2</v>
      </c>
      <c r="CA150" s="126">
        <f t="shared" ref="CA150" si="1395">S150/S157</f>
        <v>6.1816269284712483E-2</v>
      </c>
      <c r="CB150" s="123">
        <f t="shared" ref="CB150" si="1396">T150/T157</f>
        <v>5.4915514592933951E-2</v>
      </c>
      <c r="CC150" s="124">
        <f t="shared" ref="CC150" si="1397">U150/U157</f>
        <v>3.5265594004849021E-2</v>
      </c>
      <c r="CD150" s="125">
        <f t="shared" ref="CD150" si="1398">V150/V157</f>
        <v>9.5771359391214117E-2</v>
      </c>
      <c r="CE150" s="126">
        <f t="shared" ref="CE150" si="1399">W150/W157</f>
        <v>4.8125567518484888E-2</v>
      </c>
      <c r="CF150" s="123">
        <f t="shared" ref="CF150" si="1400">X150/X157</f>
        <v>4.5245985215396384E-2</v>
      </c>
      <c r="CG150" s="124">
        <f t="shared" ref="CG150" si="1401">Y150/Y157</f>
        <v>4.4676742792462878E-2</v>
      </c>
      <c r="CH150" s="125">
        <f t="shared" ref="CH150" si="1402">Z150/Z157</f>
        <v>4.5541094509531595E-2</v>
      </c>
      <c r="CI150" s="123">
        <f t="shared" ref="CI150" si="1403">AA150/AA157</f>
        <v>5.3747161241483724E-2</v>
      </c>
      <c r="CJ150" s="129">
        <f t="shared" ref="CJ150" si="1404">AB150/AB157</f>
        <v>5.2100346246815185E-2</v>
      </c>
      <c r="CK150" s="130">
        <f t="shared" ref="CK150" si="1405">AC150/AC157</f>
        <v>5.5957323865633318E-2</v>
      </c>
    </row>
    <row r="151" spans="1:89" x14ac:dyDescent="0.2">
      <c r="A151" s="139" t="s">
        <v>34</v>
      </c>
      <c r="B151" s="181">
        <v>505</v>
      </c>
      <c r="C151" s="175">
        <v>1006</v>
      </c>
      <c r="D151" s="176">
        <v>247</v>
      </c>
      <c r="E151" s="177">
        <v>621</v>
      </c>
      <c r="F151" s="174">
        <v>538</v>
      </c>
      <c r="G151" s="178">
        <v>1246</v>
      </c>
      <c r="H151" s="176">
        <v>1110</v>
      </c>
      <c r="I151" s="177">
        <v>1989</v>
      </c>
      <c r="J151" s="174">
        <v>282</v>
      </c>
      <c r="K151" s="175">
        <v>83</v>
      </c>
      <c r="L151" s="176">
        <v>962</v>
      </c>
      <c r="M151" s="174">
        <v>724</v>
      </c>
      <c r="N151" s="179">
        <v>1763</v>
      </c>
      <c r="O151" s="182">
        <v>1964</v>
      </c>
      <c r="P151" s="174">
        <v>620</v>
      </c>
      <c r="Q151" s="175">
        <v>1246</v>
      </c>
      <c r="R151" s="176">
        <v>830</v>
      </c>
      <c r="S151" s="177">
        <v>1186</v>
      </c>
      <c r="T151" s="174">
        <v>268</v>
      </c>
      <c r="U151" s="178">
        <v>242</v>
      </c>
      <c r="V151" s="176">
        <v>1574</v>
      </c>
      <c r="W151" s="183">
        <v>1048</v>
      </c>
      <c r="X151" s="174">
        <v>656</v>
      </c>
      <c r="Y151" s="178">
        <v>559</v>
      </c>
      <c r="Z151" s="176">
        <v>1485</v>
      </c>
      <c r="AA151" s="174">
        <v>1813</v>
      </c>
      <c r="AB151" s="149">
        <f t="shared" si="941"/>
        <v>10840</v>
      </c>
      <c r="AC151" s="150">
        <f t="shared" si="942"/>
        <v>13727</v>
      </c>
      <c r="BI151" s="139" t="s">
        <v>34</v>
      </c>
      <c r="BJ151" s="123">
        <f>B151/B157</f>
        <v>1.6786331604839781E-2</v>
      </c>
      <c r="BK151" s="124">
        <f t="shared" ref="BK151" si="1406">C151/C157</f>
        <v>3.879825677812488E-2</v>
      </c>
      <c r="BL151" s="125">
        <f t="shared" ref="BL151" si="1407">D151/D157</f>
        <v>1.6207349081364831E-2</v>
      </c>
      <c r="BM151" s="126">
        <f t="shared" ref="BM151" si="1408">E151/E157</f>
        <v>4.6857315324832116E-2</v>
      </c>
      <c r="BN151" s="123">
        <f t="shared" ref="BN151" si="1409">F151/F157</f>
        <v>1.7481722177091794E-2</v>
      </c>
      <c r="BO151" s="124">
        <f t="shared" ref="BO151" si="1410">G151/G157</f>
        <v>5.5530795971120421E-2</v>
      </c>
      <c r="BP151" s="125">
        <f t="shared" ref="BP151" si="1411">H151/H157</f>
        <v>2.6030063550875875E-2</v>
      </c>
      <c r="BQ151" s="126">
        <f t="shared" ref="BQ151" si="1412">I151/I157</f>
        <v>4.673072856706529E-2</v>
      </c>
      <c r="BR151" s="123">
        <f t="shared" ref="BR151" si="1413">J151/J157</f>
        <v>4.5410628019323669E-2</v>
      </c>
      <c r="BS151" s="124">
        <f t="shared" ref="BS151" si="1414">K151/K157</f>
        <v>1.1202591442839789E-2</v>
      </c>
      <c r="BT151" s="125">
        <f t="shared" ref="BT151" si="1415">L151/L157</f>
        <v>4.273086661040288E-2</v>
      </c>
      <c r="BU151" s="123">
        <f t="shared" ref="BU151" si="1416">M151/M157</f>
        <v>2.8997116308875359E-2</v>
      </c>
      <c r="BV151" s="127">
        <f t="shared" ref="BV151" si="1417">N151/N157</f>
        <v>4.2542409690885838E-2</v>
      </c>
      <c r="BW151" s="128">
        <f t="shared" ref="BW151" si="1418">O151/O157</f>
        <v>4.3150609689113481E-2</v>
      </c>
      <c r="BX151" s="123">
        <f t="shared" ref="BX151" si="1419">P151/P157</f>
        <v>2.7615696405505322E-2</v>
      </c>
      <c r="BY151" s="124">
        <f t="shared" ref="BY151" si="1420">Q151/Q157</f>
        <v>5.1962133533508488E-2</v>
      </c>
      <c r="BZ151" s="125">
        <f t="shared" ref="BZ151" si="1421">R151/R157</f>
        <v>3.1585356572037447E-2</v>
      </c>
      <c r="CA151" s="126">
        <f t="shared" ref="CA151" si="1422">S151/S157</f>
        <v>4.1584852734922864E-2</v>
      </c>
      <c r="CB151" s="123">
        <f t="shared" ref="CB151" si="1423">T151/T157</f>
        <v>3.430619559651818E-2</v>
      </c>
      <c r="CC151" s="124">
        <f t="shared" ref="CC151" si="1424">U151/U157</f>
        <v>2.6669605466167069E-2</v>
      </c>
      <c r="CD151" s="125">
        <f t="shared" ref="CD151" si="1425">V151/V157</f>
        <v>6.8056035973711515E-2</v>
      </c>
      <c r="CE151" s="126">
        <f t="shared" ref="CE151" si="1426">W151/W157</f>
        <v>3.398624983785186E-2</v>
      </c>
      <c r="CF151" s="123">
        <f t="shared" ref="CF151" si="1427">X151/X157</f>
        <v>2.786982751295777E-2</v>
      </c>
      <c r="CG151" s="124">
        <f t="shared" ref="CG151" si="1428">Y151/Y157</f>
        <v>3.7219521938877419E-2</v>
      </c>
      <c r="CH151" s="125">
        <f t="shared" ref="CH151" si="1429">Z151/Z157</f>
        <v>3.3265383839967744E-2</v>
      </c>
      <c r="CI151" s="123">
        <f t="shared" ref="CI151" si="1430">AA151/AA157</f>
        <v>3.9212717638152914E-2</v>
      </c>
      <c r="CJ151" s="129">
        <f t="shared" ref="CJ151" si="1431">AB151/AB157</f>
        <v>3.2189669610457487E-2</v>
      </c>
      <c r="CK151" s="130">
        <f t="shared" ref="CK151" si="1432">AC151/AC157</f>
        <v>4.0886048049371834E-2</v>
      </c>
    </row>
    <row r="152" spans="1:89" x14ac:dyDescent="0.2">
      <c r="A152" s="131" t="s">
        <v>35</v>
      </c>
      <c r="B152" s="184">
        <v>0</v>
      </c>
      <c r="C152" s="168">
        <v>448</v>
      </c>
      <c r="D152" s="169">
        <v>1</v>
      </c>
      <c r="E152" s="170">
        <v>315</v>
      </c>
      <c r="F152" s="167">
        <v>17</v>
      </c>
      <c r="G152" s="171">
        <v>717</v>
      </c>
      <c r="H152" s="169">
        <v>67</v>
      </c>
      <c r="I152" s="170">
        <v>871</v>
      </c>
      <c r="J152" s="167">
        <v>54</v>
      </c>
      <c r="K152" s="168">
        <v>39</v>
      </c>
      <c r="L152" s="169">
        <v>401</v>
      </c>
      <c r="M152" s="167">
        <v>205</v>
      </c>
      <c r="N152" s="172">
        <v>620</v>
      </c>
      <c r="O152" s="185">
        <v>390</v>
      </c>
      <c r="P152" s="167">
        <v>165</v>
      </c>
      <c r="Q152" s="168">
        <v>258</v>
      </c>
      <c r="R152" s="169">
        <v>207</v>
      </c>
      <c r="S152" s="170">
        <v>149</v>
      </c>
      <c r="T152" s="167">
        <v>31</v>
      </c>
      <c r="U152" s="171">
        <v>11</v>
      </c>
      <c r="V152" s="169">
        <v>343</v>
      </c>
      <c r="W152" s="186">
        <v>33</v>
      </c>
      <c r="X152" s="167">
        <v>88</v>
      </c>
      <c r="Y152" s="171">
        <v>19</v>
      </c>
      <c r="Z152" s="169">
        <v>53</v>
      </c>
      <c r="AA152" s="167">
        <v>75</v>
      </c>
      <c r="AB152" s="149">
        <f t="shared" si="941"/>
        <v>2047</v>
      </c>
      <c r="AC152" s="150">
        <f t="shared" si="942"/>
        <v>3530</v>
      </c>
      <c r="BI152" s="131" t="s">
        <v>35</v>
      </c>
      <c r="BJ152" s="123">
        <f>B152/B157</f>
        <v>0</v>
      </c>
      <c r="BK152" s="124">
        <f t="shared" ref="BK152" si="1433">C152/C157</f>
        <v>1.7277951328628176E-2</v>
      </c>
      <c r="BL152" s="125">
        <f t="shared" ref="BL152" si="1434">D152/D157</f>
        <v>6.5616797900262466E-5</v>
      </c>
      <c r="BM152" s="126">
        <f t="shared" ref="BM152" si="1435">E152/E157</f>
        <v>2.3768203425639477E-2</v>
      </c>
      <c r="BN152" s="123">
        <f t="shared" ref="BN152" si="1436">F152/F157</f>
        <v>5.5239642567018684E-4</v>
      </c>
      <c r="BO152" s="124">
        <f t="shared" ref="BO152" si="1437">G152/G157</f>
        <v>3.1954719671985023E-2</v>
      </c>
      <c r="BP152" s="125">
        <f t="shared" ref="BP152" si="1438">H152/H157</f>
        <v>1.5711840161339492E-3</v>
      </c>
      <c r="BQ152" s="126">
        <f t="shared" ref="BQ152" si="1439">I152/I157</f>
        <v>2.0463783097995913E-2</v>
      </c>
      <c r="BR152" s="123">
        <f t="shared" ref="BR152" si="1440">J152/J157</f>
        <v>8.6956521739130436E-3</v>
      </c>
      <c r="BS152" s="124">
        <f t="shared" ref="BS152" si="1441">K152/K157</f>
        <v>5.2638682683223111E-3</v>
      </c>
      <c r="BT152" s="125">
        <f t="shared" ref="BT152" si="1442">L152/L157</f>
        <v>1.7811930884377915E-2</v>
      </c>
      <c r="BU152" s="123">
        <f t="shared" ref="BU152" si="1443">M152/M157</f>
        <v>8.2105094520986861E-3</v>
      </c>
      <c r="BV152" s="127">
        <f t="shared" ref="BV152" si="1444">N152/N157</f>
        <v>1.49610289326995E-2</v>
      </c>
      <c r="BW152" s="128">
        <f t="shared" ref="BW152" si="1445">O152/O157</f>
        <v>8.5686037570031851E-3</v>
      </c>
      <c r="BX152" s="123">
        <f t="shared" ref="BX152" si="1446">P152/P157</f>
        <v>7.3493385595296426E-3</v>
      </c>
      <c r="BY152" s="124">
        <f t="shared" ref="BY152" si="1447">Q152/Q157</f>
        <v>1.0759414487676717E-2</v>
      </c>
      <c r="BZ152" s="125">
        <f t="shared" ref="BZ152" si="1448">R152/R157</f>
        <v>7.8773118197731935E-3</v>
      </c>
      <c r="CA152" s="126">
        <f t="shared" ref="CA152" si="1449">S152/S157</f>
        <v>5.2244039270687237E-3</v>
      </c>
      <c r="CB152" s="123">
        <f t="shared" ref="CB152" si="1450">T152/T157</f>
        <v>3.968253968253968E-3</v>
      </c>
      <c r="CC152" s="124">
        <f t="shared" ref="CC152" si="1451">U152/U157</f>
        <v>1.2122547939166851E-3</v>
      </c>
      <c r="CD152" s="125">
        <f t="shared" ref="CD152" si="1452">V152/V157</f>
        <v>1.4830508474576272E-2</v>
      </c>
      <c r="CE152" s="126">
        <f t="shared" ref="CE152" si="1453">W152/W157</f>
        <v>1.0701777143598391E-3</v>
      </c>
      <c r="CF152" s="123">
        <f t="shared" ref="CF152" si="1454">X152/X157</f>
        <v>3.7386353980797008E-3</v>
      </c>
      <c r="CG152" s="124">
        <f t="shared" ref="CG152" si="1455">Y152/Y157</f>
        <v>1.2650642519475331E-3</v>
      </c>
      <c r="CH152" s="125">
        <f t="shared" ref="CH152" si="1456">Z152/Z157</f>
        <v>1.1872493895746063E-3</v>
      </c>
      <c r="CI152" s="123">
        <f t="shared" ref="CI152" si="1457">AA152/AA157</f>
        <v>1.6221477235860279E-3</v>
      </c>
      <c r="CJ152" s="129">
        <f t="shared" ref="CJ152" si="1458">AB152/AB157</f>
        <v>6.078621189354841E-3</v>
      </c>
      <c r="CK152" s="130">
        <f t="shared" ref="CK152" si="1459">AC152/AC157</f>
        <v>1.0514150915297046E-2</v>
      </c>
    </row>
    <row r="153" spans="1:89" x14ac:dyDescent="0.2">
      <c r="A153" s="139" t="s">
        <v>36</v>
      </c>
      <c r="B153" s="181"/>
      <c r="C153" s="175"/>
      <c r="D153" s="176"/>
      <c r="E153" s="177"/>
      <c r="F153" s="174"/>
      <c r="G153" s="178"/>
      <c r="H153" s="176"/>
      <c r="I153" s="177"/>
      <c r="J153" s="174"/>
      <c r="K153" s="178"/>
      <c r="L153" s="176"/>
      <c r="M153" s="174"/>
      <c r="N153" s="179"/>
      <c r="O153" s="182"/>
      <c r="P153" s="174"/>
      <c r="Q153" s="178"/>
      <c r="R153" s="176"/>
      <c r="S153" s="177"/>
      <c r="T153" s="174"/>
      <c r="U153" s="178"/>
      <c r="V153" s="176"/>
      <c r="W153" s="177"/>
      <c r="X153" s="174"/>
      <c r="Y153" s="178"/>
      <c r="Z153" s="176"/>
      <c r="AA153" s="174"/>
      <c r="AB153" s="149">
        <f t="shared" si="941"/>
        <v>0</v>
      </c>
      <c r="AC153" s="150">
        <f t="shared" si="942"/>
        <v>0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0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0</v>
      </c>
    </row>
    <row r="154" spans="1:89" x14ac:dyDescent="0.2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30084</v>
      </c>
      <c r="C157" s="1">
        <f t="shared" ref="C157" si="1571">SUM(C134:C156)</f>
        <v>25929</v>
      </c>
      <c r="D157" s="14">
        <f t="shared" ref="D157" si="1572">SUM(D134:D156)</f>
        <v>15240</v>
      </c>
      <c r="E157" s="1">
        <f t="shared" ref="E157" si="1573">SUM(E134:E156)</f>
        <v>13253</v>
      </c>
      <c r="F157" s="14">
        <f t="shared" ref="F157" si="1574">SUM(F134:F156)</f>
        <v>30775</v>
      </c>
      <c r="G157" s="1">
        <f t="shared" ref="G157" si="1575">SUM(G134:G156)</f>
        <v>22438</v>
      </c>
      <c r="H157" s="14">
        <f t="shared" ref="H157" si="1576">SUM(H134:H156)</f>
        <v>42643</v>
      </c>
      <c r="I157" s="1">
        <f t="shared" ref="I157" si="1577">SUM(I134:I156)</f>
        <v>42563</v>
      </c>
      <c r="J157" s="14">
        <f t="shared" ref="J157" si="1578">SUM(J134:J156)</f>
        <v>6210</v>
      </c>
      <c r="K157" s="1">
        <f t="shared" ref="K157" si="1579">SUM(K134:K156)</f>
        <v>7409</v>
      </c>
      <c r="L157" s="14">
        <f t="shared" ref="L157" si="1580">SUM(L134:L156)</f>
        <v>22513</v>
      </c>
      <c r="M157" s="1">
        <f t="shared" ref="M157" si="1581">SUM(M134:M156)</f>
        <v>24968</v>
      </c>
      <c r="N157" s="14">
        <f t="shared" ref="N157" si="1582">SUM(N134:N156)</f>
        <v>41441</v>
      </c>
      <c r="O157" s="1">
        <f t="shared" ref="O157" si="1583">SUM(O134:O156)</f>
        <v>45515</v>
      </c>
      <c r="P157" s="14">
        <f t="shared" ref="P157" si="1584">SUM(P134:P156)</f>
        <v>22451</v>
      </c>
      <c r="Q157" s="1">
        <f t="shared" ref="Q157" si="1585">SUM(Q134:Q156)</f>
        <v>23979</v>
      </c>
      <c r="R157" s="14">
        <f t="shared" ref="R157" si="1586">SUM(R134:R156)</f>
        <v>26278</v>
      </c>
      <c r="S157" s="1">
        <f t="shared" ref="S157" si="1587">SUM(S134:S156)</f>
        <v>28520</v>
      </c>
      <c r="T157" s="14">
        <f t="shared" ref="T157" si="1588">SUM(T134:T156)</f>
        <v>7812</v>
      </c>
      <c r="U157" s="1">
        <f t="shared" ref="U157" si="1589">SUM(U134:U156)</f>
        <v>9074</v>
      </c>
      <c r="V157" s="14">
        <f t="shared" ref="V157" si="1590">SUM(V134:V156)</f>
        <v>23128</v>
      </c>
      <c r="W157" s="1">
        <f t="shared" ref="W157" si="1591">SUM(W134:W156)</f>
        <v>30836</v>
      </c>
      <c r="X157" s="14">
        <f t="shared" ref="X157" si="1592">SUM(X134:X156)</f>
        <v>23538</v>
      </c>
      <c r="Y157" s="1">
        <f t="shared" ref="Y157" si="1593">SUM(Y134:Y156)</f>
        <v>15019</v>
      </c>
      <c r="Z157" s="14">
        <f t="shared" ref="Z157" si="1594">SUM(Z134:Z156)</f>
        <v>44641</v>
      </c>
      <c r="AA157" s="1">
        <f t="shared" ref="AA157" si="1595">SUM(AA134:AA156)</f>
        <v>46235</v>
      </c>
      <c r="AB157" s="153">
        <f t="shared" ref="AB157:AC157" si="1596">SUM(AB133:AB156)</f>
        <v>336754</v>
      </c>
      <c r="AC157" s="154">
        <f t="shared" si="1596"/>
        <v>335738</v>
      </c>
      <c r="BI157" s="221" t="s">
        <v>13</v>
      </c>
      <c r="BJ157" s="147">
        <f>SUM(BJ133:BJ156)</f>
        <v>0.99999999999999978</v>
      </c>
      <c r="BK157" s="148">
        <f t="shared" ref="BK157:CK157" si="1597">SUM(BK133:BK156)</f>
        <v>1</v>
      </c>
      <c r="BL157" s="147">
        <f t="shared" si="1597"/>
        <v>1</v>
      </c>
      <c r="BM157" s="148">
        <f t="shared" si="1597"/>
        <v>1.0000000000000002</v>
      </c>
      <c r="BN157" s="147">
        <f t="shared" si="1597"/>
        <v>1</v>
      </c>
      <c r="BO157" s="148">
        <f t="shared" si="1597"/>
        <v>1</v>
      </c>
      <c r="BP157" s="147">
        <f t="shared" si="1597"/>
        <v>0.99999999999999989</v>
      </c>
      <c r="BQ157" s="148">
        <f t="shared" si="1597"/>
        <v>1</v>
      </c>
      <c r="BR157" s="147">
        <f t="shared" si="1597"/>
        <v>1.0000000000000002</v>
      </c>
      <c r="BS157" s="148">
        <f t="shared" si="1597"/>
        <v>0.99999999999999989</v>
      </c>
      <c r="BT157" s="147">
        <f t="shared" si="1597"/>
        <v>1</v>
      </c>
      <c r="BU157" s="148">
        <f t="shared" si="1597"/>
        <v>0.99999999999999989</v>
      </c>
      <c r="BV157" s="147">
        <f t="shared" si="1597"/>
        <v>1.0000000000000002</v>
      </c>
      <c r="BW157" s="148">
        <f t="shared" si="1597"/>
        <v>0.99999999999999989</v>
      </c>
      <c r="BX157" s="147">
        <f t="shared" si="1597"/>
        <v>0.99999999999999989</v>
      </c>
      <c r="BY157" s="148">
        <f t="shared" si="1597"/>
        <v>1</v>
      </c>
      <c r="BZ157" s="147">
        <f t="shared" si="1597"/>
        <v>1</v>
      </c>
      <c r="CA157" s="148">
        <f t="shared" si="1597"/>
        <v>1</v>
      </c>
      <c r="CB157" s="147">
        <f t="shared" si="1597"/>
        <v>1</v>
      </c>
      <c r="CC157" s="148">
        <f t="shared" si="1597"/>
        <v>1</v>
      </c>
      <c r="CD157" s="147">
        <f t="shared" si="1597"/>
        <v>0.99999999999999989</v>
      </c>
      <c r="CE157" s="148">
        <f t="shared" si="1597"/>
        <v>0.99999999999999978</v>
      </c>
      <c r="CF157" s="147">
        <f t="shared" si="1597"/>
        <v>1</v>
      </c>
      <c r="CG157" s="148">
        <f t="shared" si="1597"/>
        <v>1.0000000000000002</v>
      </c>
      <c r="CH157" s="147">
        <f t="shared" si="1597"/>
        <v>1</v>
      </c>
      <c r="CI157" s="148">
        <f t="shared" si="1597"/>
        <v>0.99999999999999989</v>
      </c>
      <c r="CJ157" s="147">
        <f t="shared" si="1597"/>
        <v>1</v>
      </c>
      <c r="CK157" s="148">
        <f t="shared" si="1597"/>
        <v>0.99999999999999989</v>
      </c>
    </row>
    <row r="158" spans="1:89" ht="13.5" thickTop="1" x14ac:dyDescent="0.2">
      <c r="A158" s="165"/>
    </row>
    <row r="160" spans="1:89" x14ac:dyDescent="0.2">
      <c r="A160" s="285">
        <f>+A129+1</f>
        <v>44901</v>
      </c>
      <c r="B160" s="285"/>
      <c r="C160" s="285"/>
      <c r="D160" s="285"/>
      <c r="BI160" s="282">
        <f>+BI129+1</f>
        <v>44901</v>
      </c>
      <c r="BJ160" s="282"/>
      <c r="BK160" s="282"/>
      <c r="BL160" s="282"/>
    </row>
    <row r="161" spans="1:89" ht="13.5" thickBot="1" x14ac:dyDescent="0.25">
      <c r="AE161" t="s">
        <v>84</v>
      </c>
    </row>
    <row r="162" spans="1:89" ht="14.25" thickTop="1" thickBot="1" x14ac:dyDescent="0.25">
      <c r="A162" s="280" t="s">
        <v>0</v>
      </c>
      <c r="B162" s="274" t="s">
        <v>1</v>
      </c>
      <c r="C162" s="275"/>
      <c r="D162" s="274" t="s">
        <v>2</v>
      </c>
      <c r="E162" s="275"/>
      <c r="F162" s="274" t="s">
        <v>3</v>
      </c>
      <c r="G162" s="275"/>
      <c r="H162" s="274" t="s">
        <v>4</v>
      </c>
      <c r="I162" s="275"/>
      <c r="J162" s="274" t="s">
        <v>5</v>
      </c>
      <c r="K162" s="275"/>
      <c r="L162" s="274" t="s">
        <v>6</v>
      </c>
      <c r="M162" s="275"/>
      <c r="N162" s="274" t="s">
        <v>7</v>
      </c>
      <c r="O162" s="275"/>
      <c r="P162" s="274" t="s">
        <v>8</v>
      </c>
      <c r="Q162" s="275"/>
      <c r="R162" s="274" t="s">
        <v>9</v>
      </c>
      <c r="S162" s="275"/>
      <c r="T162" s="274" t="s">
        <v>10</v>
      </c>
      <c r="U162" s="275"/>
      <c r="V162" s="274" t="s">
        <v>11</v>
      </c>
      <c r="W162" s="275"/>
      <c r="X162" s="274" t="s">
        <v>12</v>
      </c>
      <c r="Y162" s="275"/>
      <c r="Z162" s="276" t="s">
        <v>40</v>
      </c>
      <c r="AA162" s="277"/>
      <c r="AB162" s="278" t="s">
        <v>41</v>
      </c>
      <c r="AC162" s="279"/>
      <c r="AE162" s="280" t="s">
        <v>0</v>
      </c>
      <c r="AF162" s="274" t="s">
        <v>1</v>
      </c>
      <c r="AG162" s="275"/>
      <c r="AH162" s="274" t="s">
        <v>2</v>
      </c>
      <c r="AI162" s="275"/>
      <c r="AJ162" s="274" t="s">
        <v>3</v>
      </c>
      <c r="AK162" s="275"/>
      <c r="AL162" s="274" t="s">
        <v>4</v>
      </c>
      <c r="AM162" s="275"/>
      <c r="AN162" s="274" t="s">
        <v>5</v>
      </c>
      <c r="AO162" s="275"/>
      <c r="AP162" s="274" t="s">
        <v>6</v>
      </c>
      <c r="AQ162" s="275"/>
      <c r="AR162" s="274" t="s">
        <v>7</v>
      </c>
      <c r="AS162" s="275"/>
      <c r="AT162" s="274" t="s">
        <v>8</v>
      </c>
      <c r="AU162" s="275"/>
      <c r="AV162" s="274" t="s">
        <v>9</v>
      </c>
      <c r="AW162" s="275"/>
      <c r="AX162" s="274" t="s">
        <v>10</v>
      </c>
      <c r="AY162" s="275"/>
      <c r="AZ162" s="274" t="s">
        <v>11</v>
      </c>
      <c r="BA162" s="275"/>
      <c r="BB162" s="274" t="s">
        <v>12</v>
      </c>
      <c r="BC162" s="275"/>
      <c r="BD162" s="276" t="s">
        <v>40</v>
      </c>
      <c r="BE162" s="277"/>
      <c r="BF162" s="278" t="s">
        <v>41</v>
      </c>
      <c r="BG162" s="279"/>
      <c r="BI162" s="280" t="s">
        <v>0</v>
      </c>
      <c r="BJ162" s="274" t="s">
        <v>1</v>
      </c>
      <c r="BK162" s="275"/>
      <c r="BL162" s="274" t="s">
        <v>2</v>
      </c>
      <c r="BM162" s="275"/>
      <c r="BN162" s="274" t="s">
        <v>3</v>
      </c>
      <c r="BO162" s="275"/>
      <c r="BP162" s="274" t="s">
        <v>4</v>
      </c>
      <c r="BQ162" s="275"/>
      <c r="BR162" s="274" t="s">
        <v>5</v>
      </c>
      <c r="BS162" s="275"/>
      <c r="BT162" s="274" t="s">
        <v>6</v>
      </c>
      <c r="BU162" s="275"/>
      <c r="BV162" s="274" t="s">
        <v>7</v>
      </c>
      <c r="BW162" s="275"/>
      <c r="BX162" s="274" t="s">
        <v>8</v>
      </c>
      <c r="BY162" s="275"/>
      <c r="BZ162" s="274" t="s">
        <v>9</v>
      </c>
      <c r="CA162" s="275"/>
      <c r="CB162" s="274" t="s">
        <v>10</v>
      </c>
      <c r="CC162" s="275"/>
      <c r="CD162" s="274" t="s">
        <v>11</v>
      </c>
      <c r="CE162" s="275"/>
      <c r="CF162" s="274" t="s">
        <v>12</v>
      </c>
      <c r="CG162" s="275"/>
      <c r="CH162" s="276" t="s">
        <v>40</v>
      </c>
      <c r="CI162" s="277"/>
      <c r="CJ162" s="274" t="s">
        <v>41</v>
      </c>
      <c r="CK162" s="275"/>
    </row>
    <row r="163" spans="1:89" ht="15" thickTop="1" thickBot="1" x14ac:dyDescent="0.3">
      <c r="A163" s="281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81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81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3618</v>
      </c>
      <c r="AG164" s="164">
        <f t="shared" ref="AG164:AV165" si="1598">SUMIF($A$9:$A$32,$AE164,C$164:C$187)</f>
        <v>1163</v>
      </c>
      <c r="AH164" s="121">
        <f t="shared" si="1598"/>
        <v>1553</v>
      </c>
      <c r="AI164" s="159">
        <f t="shared" si="1598"/>
        <v>1286</v>
      </c>
      <c r="AJ164" s="120">
        <f t="shared" si="1598"/>
        <v>3440</v>
      </c>
      <c r="AK164" s="122">
        <f t="shared" si="1598"/>
        <v>1605</v>
      </c>
      <c r="AL164" s="121">
        <f t="shared" si="1598"/>
        <v>4325</v>
      </c>
      <c r="AM164" s="159">
        <f t="shared" si="1598"/>
        <v>2572</v>
      </c>
      <c r="AN164" s="120">
        <f t="shared" si="1598"/>
        <v>285</v>
      </c>
      <c r="AO164" s="122">
        <f t="shared" si="1598"/>
        <v>1107</v>
      </c>
      <c r="AP164" s="121">
        <f t="shared" si="1598"/>
        <v>1278</v>
      </c>
      <c r="AQ164" s="120">
        <f t="shared" si="1598"/>
        <v>3608</v>
      </c>
      <c r="AR164" s="158">
        <f t="shared" si="1598"/>
        <v>3277</v>
      </c>
      <c r="AS164" s="160">
        <f t="shared" si="1598"/>
        <v>4540</v>
      </c>
      <c r="AT164" s="120">
        <f t="shared" si="1598"/>
        <v>2464</v>
      </c>
      <c r="AU164" s="122">
        <f t="shared" si="1598"/>
        <v>2338</v>
      </c>
      <c r="AV164" s="121">
        <f t="shared" si="1598"/>
        <v>2794</v>
      </c>
      <c r="AW164" s="159">
        <f t="shared" ref="AW164:BE165" si="1599">SUMIF($A$9:$A$32,$AE164,S$164:S$187)</f>
        <v>2014</v>
      </c>
      <c r="AX164" s="120">
        <f t="shared" si="1599"/>
        <v>359</v>
      </c>
      <c r="AY164" s="122">
        <f t="shared" si="1599"/>
        <v>1673</v>
      </c>
      <c r="AZ164" s="121">
        <f t="shared" si="1599"/>
        <v>1070</v>
      </c>
      <c r="BA164" s="159">
        <f t="shared" si="1599"/>
        <v>3238</v>
      </c>
      <c r="BB164" s="120">
        <f t="shared" si="1599"/>
        <v>2080</v>
      </c>
      <c r="BC164" s="122">
        <f t="shared" si="1599"/>
        <v>1917</v>
      </c>
      <c r="BD164" s="21">
        <f t="shared" si="1599"/>
        <v>4003</v>
      </c>
      <c r="BE164" s="163">
        <f t="shared" si="1599"/>
        <v>2722</v>
      </c>
      <c r="BF164" s="149">
        <f>AF164+AH164+AJ164+AL164+AN164+AP164+AR164+AT164+AV164+AX164+AZ164+BB164+BD164</f>
        <v>30546</v>
      </c>
      <c r="BG164" s="150">
        <f>AG164+AI164+AK164+AM164+AO164+AQ164+AS164+AU164+AW164+AY164+BA164+BC164+BE164</f>
        <v>29783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329</v>
      </c>
      <c r="C165" s="168">
        <v>0</v>
      </c>
      <c r="D165" s="169">
        <v>239</v>
      </c>
      <c r="E165" s="170">
        <v>2</v>
      </c>
      <c r="F165" s="167">
        <v>629</v>
      </c>
      <c r="G165" s="171">
        <v>7</v>
      </c>
      <c r="H165" s="169">
        <v>465</v>
      </c>
      <c r="I165" s="170">
        <v>37</v>
      </c>
      <c r="J165" s="167">
        <v>13</v>
      </c>
      <c r="K165" s="171">
        <v>26</v>
      </c>
      <c r="L165" s="169">
        <v>75</v>
      </c>
      <c r="M165" s="167">
        <v>96</v>
      </c>
      <c r="N165" s="172">
        <v>251</v>
      </c>
      <c r="O165" s="173">
        <v>165</v>
      </c>
      <c r="P165" s="167">
        <v>83</v>
      </c>
      <c r="Q165" s="171">
        <v>61</v>
      </c>
      <c r="R165" s="169">
        <v>30</v>
      </c>
      <c r="S165" s="170">
        <v>115</v>
      </c>
      <c r="T165" s="167">
        <v>3</v>
      </c>
      <c r="U165" s="171">
        <v>38</v>
      </c>
      <c r="V165" s="169">
        <v>11</v>
      </c>
      <c r="W165" s="170">
        <v>28</v>
      </c>
      <c r="X165" s="167">
        <v>5</v>
      </c>
      <c r="Y165" s="171">
        <v>0</v>
      </c>
      <c r="Z165" s="169">
        <v>0</v>
      </c>
      <c r="AA165" s="167">
        <v>0</v>
      </c>
      <c r="AB165" s="149">
        <f t="shared" ref="AB165:AB184" si="1627">B165+D165+F165+H165+J165+L165+N165+P165+R165+T165+V165+X165+Z165</f>
        <v>2133</v>
      </c>
      <c r="AC165" s="150">
        <f t="shared" ref="AC165:AC184" si="1628">C165+E165+G165+I165+K165+M165+O165+Q165+S165+U165+W165+Y165+AA165</f>
        <v>575</v>
      </c>
      <c r="AE165" s="226" t="str">
        <f>$AE$10</f>
        <v>08:00 - 08:59</v>
      </c>
      <c r="AF165" s="120">
        <f>SUMIF($A$9:$A$32,$AE165,B$164:B$187)</f>
        <v>2502</v>
      </c>
      <c r="AG165" s="168">
        <f t="shared" si="1598"/>
        <v>1085</v>
      </c>
      <c r="AH165" s="169">
        <f t="shared" si="1598"/>
        <v>1044</v>
      </c>
      <c r="AI165" s="170">
        <f t="shared" si="1598"/>
        <v>918</v>
      </c>
      <c r="AJ165" s="167">
        <f t="shared" si="1598"/>
        <v>2328</v>
      </c>
      <c r="AK165" s="171">
        <f t="shared" si="1598"/>
        <v>1252</v>
      </c>
      <c r="AL165" s="169">
        <f t="shared" si="1598"/>
        <v>3229</v>
      </c>
      <c r="AM165" s="170">
        <f t="shared" si="1598"/>
        <v>2135</v>
      </c>
      <c r="AN165" s="167">
        <f t="shared" si="1598"/>
        <v>201</v>
      </c>
      <c r="AO165" s="171">
        <f t="shared" si="1598"/>
        <v>933</v>
      </c>
      <c r="AP165" s="169">
        <f t="shared" si="1598"/>
        <v>1054</v>
      </c>
      <c r="AQ165" s="167">
        <f t="shared" si="1598"/>
        <v>3304</v>
      </c>
      <c r="AR165" s="172">
        <f t="shared" si="1598"/>
        <v>2557</v>
      </c>
      <c r="AS165" s="173">
        <f t="shared" si="1598"/>
        <v>4164</v>
      </c>
      <c r="AT165" s="167">
        <f t="shared" si="1598"/>
        <v>1940</v>
      </c>
      <c r="AU165" s="171">
        <f t="shared" si="1598"/>
        <v>2070</v>
      </c>
      <c r="AV165" s="169">
        <f t="shared" si="1598"/>
        <v>2332</v>
      </c>
      <c r="AW165" s="170">
        <f t="shared" si="1599"/>
        <v>1718</v>
      </c>
      <c r="AX165" s="167">
        <f t="shared" si="1599"/>
        <v>293</v>
      </c>
      <c r="AY165" s="171">
        <f t="shared" si="1599"/>
        <v>1282</v>
      </c>
      <c r="AZ165" s="169">
        <f t="shared" si="1599"/>
        <v>887</v>
      </c>
      <c r="BA165" s="170">
        <f t="shared" si="1599"/>
        <v>2696</v>
      </c>
      <c r="BB165" s="167">
        <f t="shared" si="1599"/>
        <v>1542</v>
      </c>
      <c r="BC165" s="171">
        <f t="shared" si="1599"/>
        <v>1808</v>
      </c>
      <c r="BD165" s="169">
        <f t="shared" si="1599"/>
        <v>3462</v>
      </c>
      <c r="BE165" s="167">
        <f t="shared" si="1599"/>
        <v>2600</v>
      </c>
      <c r="BF165" s="151">
        <f>SUM(AF165,AH165,AJ165,AL165,AN165,AP165,AR165,AT165,AV165,AX165,AZ165,BB165,BD165)</f>
        <v>23371</v>
      </c>
      <c r="BG165" s="152">
        <f>SUM(AG165,AI165,AK165,AM165,AO165,AQ165,AS165,AU165,AW165,AY165,BA165,BC165,BE165)</f>
        <v>25965</v>
      </c>
      <c r="BI165" s="131" t="s">
        <v>17</v>
      </c>
      <c r="BJ165" s="123">
        <f>B165/B188</f>
        <v>1.182559936738435E-2</v>
      </c>
      <c r="BK165" s="124">
        <f t="shared" ref="BK165" si="1629">C165/C188</f>
        <v>0</v>
      </c>
      <c r="BL165" s="125">
        <f t="shared" ref="BL165" si="1630">D165/D188</f>
        <v>1.6593765187808095E-2</v>
      </c>
      <c r="BM165" s="126">
        <f t="shared" ref="BM165" si="1631">E165/E188</f>
        <v>1.4724287712581904E-4</v>
      </c>
      <c r="BN165" s="123">
        <f t="shared" ref="BN165" si="1632">F165/F188</f>
        <v>2.2796462742824007E-2</v>
      </c>
      <c r="BO165" s="124">
        <f t="shared" ref="BO165" si="1633">G165/G188</f>
        <v>2.9564556320479788E-4</v>
      </c>
      <c r="BP165" s="125">
        <f t="shared" ref="BP165" si="1634">H165/H188</f>
        <v>1.1275187313595694E-2</v>
      </c>
      <c r="BQ165" s="126">
        <f t="shared" ref="BQ165" si="1635">I165/I188</f>
        <v>8.4526991524455717E-4</v>
      </c>
      <c r="BR165" s="123">
        <f t="shared" ref="BR165" si="1636">J165/J188</f>
        <v>2.0430614490020431E-3</v>
      </c>
      <c r="BS165" s="124">
        <f t="shared" ref="BS165" si="1637">K165/K188</f>
        <v>3.4974441754102772E-3</v>
      </c>
      <c r="BT165" s="125">
        <f t="shared" ref="BT165" si="1638">L165/L188</f>
        <v>3.0099931773487978E-3</v>
      </c>
      <c r="BU165" s="123">
        <f t="shared" ref="BU165" si="1639">M165/M188</f>
        <v>3.8424591738712775E-3</v>
      </c>
      <c r="BV165" s="127">
        <f t="shared" ref="BV165" si="1640">N165/N188</f>
        <v>5.7184516893354293E-3</v>
      </c>
      <c r="BW165" s="128">
        <f t="shared" ref="BW165" si="1641">O165/O188</f>
        <v>3.7209092549161105E-3</v>
      </c>
      <c r="BX165" s="123">
        <f t="shared" ref="BX165" si="1642">P165/P188</f>
        <v>3.4214106104950739E-3</v>
      </c>
      <c r="BY165" s="124">
        <f t="shared" ref="BY165" si="1643">Q165/Q188</f>
        <v>2.5223288124379757E-3</v>
      </c>
      <c r="BZ165" s="125">
        <f t="shared" ref="BZ165" si="1644">R165/R188</f>
        <v>1.1235955056179776E-3</v>
      </c>
      <c r="CA165" s="126">
        <f t="shared" ref="CA165" si="1645">S165/S188</f>
        <v>4.1725626791480714E-3</v>
      </c>
      <c r="CB165" s="123">
        <f t="shared" ref="CB165" si="1646">T165/T188</f>
        <v>3.6135870874488076E-4</v>
      </c>
      <c r="CC165" s="124">
        <f t="shared" ref="CC165" si="1647">U165/U188</f>
        <v>4.4954454039985801E-3</v>
      </c>
      <c r="CD165" s="125">
        <f t="shared" ref="CD165" si="1648">V165/V188</f>
        <v>4.1815555386603818E-4</v>
      </c>
      <c r="CE165" s="126">
        <f t="shared" ref="CE165" si="1649">W165/W188</f>
        <v>9.1788231437469269E-4</v>
      </c>
      <c r="CF165" s="123">
        <f t="shared" ref="CF165" si="1650">X165/X188</f>
        <v>2.1222410865874363E-4</v>
      </c>
      <c r="CG165" s="124">
        <f t="shared" ref="CG165" si="1651">Y165/Y188</f>
        <v>0</v>
      </c>
      <c r="CH165" s="125">
        <f t="shared" ref="CH165" si="1652">Z165/Z188</f>
        <v>0</v>
      </c>
      <c r="CI165" s="123">
        <f t="shared" ref="CI165" si="1653">AA165/AA188</f>
        <v>0</v>
      </c>
      <c r="CJ165" s="129">
        <f t="shared" ref="CJ165" si="1654">AB165/AB188</f>
        <v>6.309325555874358E-3</v>
      </c>
      <c r="CK165" s="130">
        <f t="shared" ref="CK165" si="1655">AC165/AC188</f>
        <v>1.7062618325548824E-3</v>
      </c>
    </row>
    <row r="166" spans="1:89" ht="13.5" thickBot="1" x14ac:dyDescent="0.25">
      <c r="A166" s="139" t="s">
        <v>18</v>
      </c>
      <c r="B166" s="174">
        <v>1512</v>
      </c>
      <c r="C166" s="175">
        <v>233</v>
      </c>
      <c r="D166" s="176">
        <v>839</v>
      </c>
      <c r="E166" s="177">
        <v>231</v>
      </c>
      <c r="F166" s="174">
        <v>1981</v>
      </c>
      <c r="G166" s="178">
        <v>423</v>
      </c>
      <c r="H166" s="176">
        <v>2110</v>
      </c>
      <c r="I166" s="177">
        <v>708</v>
      </c>
      <c r="J166" s="174">
        <v>92</v>
      </c>
      <c r="K166" s="178">
        <v>251</v>
      </c>
      <c r="L166" s="176">
        <v>512</v>
      </c>
      <c r="M166" s="174">
        <v>995</v>
      </c>
      <c r="N166" s="179">
        <v>1441</v>
      </c>
      <c r="O166" s="180">
        <v>2075</v>
      </c>
      <c r="P166" s="174">
        <v>769</v>
      </c>
      <c r="Q166" s="178">
        <v>962</v>
      </c>
      <c r="R166" s="176">
        <v>964</v>
      </c>
      <c r="S166" s="177">
        <v>935</v>
      </c>
      <c r="T166" s="174">
        <v>116</v>
      </c>
      <c r="U166" s="178">
        <v>385</v>
      </c>
      <c r="V166" s="176">
        <v>469</v>
      </c>
      <c r="W166" s="177">
        <v>1329</v>
      </c>
      <c r="X166" s="174">
        <v>912</v>
      </c>
      <c r="Y166" s="178">
        <v>742</v>
      </c>
      <c r="Z166" s="176">
        <v>1964</v>
      </c>
      <c r="AA166" s="174">
        <v>1208</v>
      </c>
      <c r="AB166" s="149">
        <f t="shared" si="1627"/>
        <v>13681</v>
      </c>
      <c r="AC166" s="150">
        <f t="shared" si="1628"/>
        <v>10477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5.4347435390532335E-2</v>
      </c>
      <c r="BK166" s="124">
        <f t="shared" ref="BK166" si="1656">C166/C188</f>
        <v>8.3401940079464512E-3</v>
      </c>
      <c r="BL166" s="125">
        <f t="shared" ref="BL166" si="1657">D166/D188</f>
        <v>5.8251753106991599E-2</v>
      </c>
      <c r="BM166" s="126">
        <f t="shared" ref="BM166" si="1658">E166/E188</f>
        <v>1.7006552308032098E-2</v>
      </c>
      <c r="BN166" s="123">
        <f t="shared" ref="BN166" si="1659">F166/F188</f>
        <v>7.1796172803711214E-2</v>
      </c>
      <c r="BO166" s="124">
        <f t="shared" ref="BO166" si="1660">G166/G188</f>
        <v>1.7865439033661359E-2</v>
      </c>
      <c r="BP166" s="125">
        <f t="shared" ref="BP166" si="1661">H166/H188</f>
        <v>5.1162677917606265E-2</v>
      </c>
      <c r="BQ166" s="126">
        <f t="shared" ref="BQ166" si="1662">I166/I188</f>
        <v>1.6174354053868824E-2</v>
      </c>
      <c r="BR166" s="123">
        <f t="shared" ref="BR166" si="1663">J166/J188</f>
        <v>1.4458588716014459E-2</v>
      </c>
      <c r="BS166" s="124">
        <f t="shared" ref="BS166" si="1664">K166/K188</f>
        <v>3.3763788001076135E-2</v>
      </c>
      <c r="BT166" s="125">
        <f t="shared" ref="BT166" si="1665">L166/L188</f>
        <v>2.0548220090701126E-2</v>
      </c>
      <c r="BU166" s="123">
        <f t="shared" ref="BU166" si="1666">M166/M188</f>
        <v>3.9825488312520016E-2</v>
      </c>
      <c r="BV166" s="127">
        <f t="shared" ref="BV166" si="1667">N166/N188</f>
        <v>3.2829836192559178E-2</v>
      </c>
      <c r="BW166" s="128">
        <f t="shared" ref="BW166" si="1668">O166/O188</f>
        <v>4.6793252751217755E-2</v>
      </c>
      <c r="BX166" s="123">
        <f t="shared" ref="BX166" si="1669">P166/P188</f>
        <v>3.169957541530978E-2</v>
      </c>
      <c r="BY166" s="124">
        <f t="shared" ref="BY166" si="1670">Q166/Q188</f>
        <v>3.9778365861726762E-2</v>
      </c>
      <c r="BZ166" s="125">
        <f t="shared" ref="BZ166" si="1671">R166/R188</f>
        <v>3.6104868913857675E-2</v>
      </c>
      <c r="CA166" s="126">
        <f t="shared" ref="CA166" si="1672">S166/S188</f>
        <v>3.3924748739160411E-2</v>
      </c>
      <c r="CB166" s="123">
        <f t="shared" ref="CB166" si="1673">T166/T188</f>
        <v>1.3972536738135389E-2</v>
      </c>
      <c r="CC166" s="124">
        <f t="shared" ref="CC166" si="1674">U166/U188</f>
        <v>4.5545960014196141E-2</v>
      </c>
      <c r="CD166" s="125">
        <f t="shared" ref="CD166" si="1675">V166/V188</f>
        <v>1.7828632251197445E-2</v>
      </c>
      <c r="CE166" s="126">
        <f t="shared" ref="CE166" si="1676">W166/W188</f>
        <v>4.3566628421570233E-2</v>
      </c>
      <c r="CF166" s="123">
        <f t="shared" ref="CF166" si="1677">X166/X188</f>
        <v>3.870967741935484E-2</v>
      </c>
      <c r="CG166" s="124">
        <f t="shared" ref="CG166" si="1678">Y166/Y188</f>
        <v>5.199355335996076E-2</v>
      </c>
      <c r="CH166" s="125">
        <f t="shared" ref="CH166" si="1679">Z166/Z188</f>
        <v>4.5980240670506156E-2</v>
      </c>
      <c r="CI166" s="123">
        <f t="shared" ref="CI166" si="1680">AA166/AA188</f>
        <v>2.6097476667818875E-2</v>
      </c>
      <c r="CJ166" s="129">
        <f t="shared" ref="CJ166" si="1681">AB166/AB188</f>
        <v>4.0467830721948941E-2</v>
      </c>
      <c r="CK166" s="130">
        <f t="shared" ref="CK166" si="1682">AC166/AC188</f>
        <v>3.1089574295091307E-2</v>
      </c>
    </row>
    <row r="167" spans="1:89" ht="14.25" thickTop="1" thickBot="1" x14ac:dyDescent="0.25">
      <c r="A167" s="131" t="s">
        <v>19</v>
      </c>
      <c r="B167" s="167">
        <v>3036</v>
      </c>
      <c r="C167" s="168">
        <v>1074</v>
      </c>
      <c r="D167" s="169">
        <v>1468</v>
      </c>
      <c r="E167" s="170">
        <v>808</v>
      </c>
      <c r="F167" s="167">
        <v>2955</v>
      </c>
      <c r="G167" s="171">
        <v>1158</v>
      </c>
      <c r="H167" s="169">
        <v>3487</v>
      </c>
      <c r="I167" s="170">
        <v>1832</v>
      </c>
      <c r="J167" s="167">
        <v>177</v>
      </c>
      <c r="K167" s="171">
        <v>721</v>
      </c>
      <c r="L167" s="169">
        <v>1040</v>
      </c>
      <c r="M167" s="167">
        <v>2242</v>
      </c>
      <c r="N167" s="172">
        <v>2824</v>
      </c>
      <c r="O167" s="173">
        <v>3557</v>
      </c>
      <c r="P167" s="167">
        <v>1882</v>
      </c>
      <c r="Q167" s="171">
        <v>1880</v>
      </c>
      <c r="R167" s="169">
        <v>2088</v>
      </c>
      <c r="S167" s="170">
        <v>1636</v>
      </c>
      <c r="T167" s="167">
        <v>298</v>
      </c>
      <c r="U167" s="171">
        <v>1096</v>
      </c>
      <c r="V167" s="169">
        <v>1147</v>
      </c>
      <c r="W167" s="170">
        <v>2616</v>
      </c>
      <c r="X167" s="167">
        <v>1748</v>
      </c>
      <c r="Y167" s="171">
        <v>1476</v>
      </c>
      <c r="Z167" s="169">
        <v>3322</v>
      </c>
      <c r="AA167" s="167">
        <v>2183</v>
      </c>
      <c r="AB167" s="149">
        <f t="shared" si="1627"/>
        <v>25472</v>
      </c>
      <c r="AC167" s="150">
        <f t="shared" si="1628"/>
        <v>22279</v>
      </c>
      <c r="AE167" s="221" t="s">
        <v>13</v>
      </c>
      <c r="AF167" s="14">
        <f t="shared" ref="AF167:BG167" si="1683">SUM(AF164:AF166)</f>
        <v>6120</v>
      </c>
      <c r="AG167" s="1">
        <f t="shared" si="1683"/>
        <v>2248</v>
      </c>
      <c r="AH167" s="14">
        <f t="shared" si="1683"/>
        <v>2597</v>
      </c>
      <c r="AI167" s="1">
        <f t="shared" si="1683"/>
        <v>2204</v>
      </c>
      <c r="AJ167" s="14">
        <f t="shared" si="1683"/>
        <v>5768</v>
      </c>
      <c r="AK167" s="1">
        <f t="shared" si="1683"/>
        <v>2857</v>
      </c>
      <c r="AL167" s="14">
        <f t="shared" si="1683"/>
        <v>7554</v>
      </c>
      <c r="AM167" s="1">
        <f t="shared" si="1683"/>
        <v>4707</v>
      </c>
      <c r="AN167" s="14">
        <f t="shared" si="1683"/>
        <v>486</v>
      </c>
      <c r="AO167" s="1">
        <f t="shared" si="1683"/>
        <v>2040</v>
      </c>
      <c r="AP167" s="14">
        <f t="shared" si="1683"/>
        <v>2332</v>
      </c>
      <c r="AQ167" s="1">
        <f t="shared" si="1683"/>
        <v>6912</v>
      </c>
      <c r="AR167" s="14">
        <f t="shared" si="1683"/>
        <v>5834</v>
      </c>
      <c r="AS167" s="1">
        <f t="shared" si="1683"/>
        <v>8704</v>
      </c>
      <c r="AT167" s="14">
        <f t="shared" si="1683"/>
        <v>4404</v>
      </c>
      <c r="AU167" s="1">
        <f t="shared" si="1683"/>
        <v>4408</v>
      </c>
      <c r="AV167" s="14">
        <f t="shared" si="1683"/>
        <v>5126</v>
      </c>
      <c r="AW167" s="1">
        <f t="shared" si="1683"/>
        <v>3732</v>
      </c>
      <c r="AX167" s="14">
        <f t="shared" si="1683"/>
        <v>652</v>
      </c>
      <c r="AY167" s="1">
        <f t="shared" si="1683"/>
        <v>2955</v>
      </c>
      <c r="AZ167" s="14">
        <f t="shared" si="1683"/>
        <v>1957</v>
      </c>
      <c r="BA167" s="1">
        <f t="shared" si="1683"/>
        <v>5934</v>
      </c>
      <c r="BB167" s="14">
        <f t="shared" si="1683"/>
        <v>3622</v>
      </c>
      <c r="BC167" s="1">
        <f t="shared" si="1683"/>
        <v>3725</v>
      </c>
      <c r="BD167" s="14">
        <f t="shared" si="1683"/>
        <v>7465</v>
      </c>
      <c r="BE167" s="1">
        <f t="shared" si="1683"/>
        <v>5322</v>
      </c>
      <c r="BF167" s="153">
        <f t="shared" si="1683"/>
        <v>53917</v>
      </c>
      <c r="BG167" s="154">
        <f t="shared" si="1683"/>
        <v>55748</v>
      </c>
      <c r="BI167" s="131" t="s">
        <v>19</v>
      </c>
      <c r="BJ167" s="123">
        <f>B167/B188</f>
        <v>0.10912619963337047</v>
      </c>
      <c r="BK167" s="124">
        <f t="shared" ref="BK167" si="1684">C167/C188</f>
        <v>3.8443641049504242E-2</v>
      </c>
      <c r="BL167" s="125">
        <f t="shared" ref="BL167" si="1685">D167/D188</f>
        <v>0.10192321044226897</v>
      </c>
      <c r="BM167" s="126">
        <f t="shared" ref="BM167" si="1686">E167/E188</f>
        <v>5.9486122358830891E-2</v>
      </c>
      <c r="BN167" s="123">
        <f t="shared" ref="BN167" si="1687">F167/F188</f>
        <v>0.10709625978544506</v>
      </c>
      <c r="BO167" s="124">
        <f t="shared" ref="BO167" si="1688">G167/G188</f>
        <v>4.890822317016514E-2</v>
      </c>
      <c r="BP167" s="125">
        <f t="shared" ref="BP167" si="1689">H167/H188</f>
        <v>8.4551780994641251E-2</v>
      </c>
      <c r="BQ167" s="126">
        <f t="shared" ref="BQ167" si="1690">I167/I188</f>
        <v>4.1852283371027803E-2</v>
      </c>
      <c r="BR167" s="123">
        <f t="shared" ref="BR167" si="1691">J167/J188</f>
        <v>2.7817067421027818E-2</v>
      </c>
      <c r="BS167" s="124">
        <f t="shared" ref="BS167" si="1692">K167/K188</f>
        <v>9.6986817325800376E-2</v>
      </c>
      <c r="BT167" s="125">
        <f t="shared" ref="BT167" si="1693">L167/L188</f>
        <v>4.1738572059236666E-2</v>
      </c>
      <c r="BU167" s="123">
        <f t="shared" ref="BU167" si="1694">M167/M188</f>
        <v>8.9737431956452132E-2</v>
      </c>
      <c r="BV167" s="127">
        <f t="shared" ref="BV167" si="1695">N167/N188</f>
        <v>6.4338277174036868E-2</v>
      </c>
      <c r="BW167" s="128">
        <f t="shared" ref="BW167" si="1696">O167/O188</f>
        <v>8.021378314991881E-2</v>
      </c>
      <c r="BX167" s="123">
        <f t="shared" ref="BX167" si="1697">P167/P188</f>
        <v>7.7579455047611198E-2</v>
      </c>
      <c r="BY167" s="124">
        <f t="shared" ref="BY167" si="1698">Q167/Q188</f>
        <v>7.7737347006285151E-2</v>
      </c>
      <c r="BZ167" s="125">
        <f t="shared" ref="BZ167" si="1699">R167/R188</f>
        <v>7.8202247191011237E-2</v>
      </c>
      <c r="CA167" s="126">
        <f t="shared" ref="CA167" si="1700">S167/S188</f>
        <v>5.9359239505097784E-2</v>
      </c>
      <c r="CB167" s="123">
        <f t="shared" ref="CB167" si="1701">T167/T188</f>
        <v>3.5894965068658156E-2</v>
      </c>
      <c r="CC167" s="124">
        <f t="shared" ref="CC167" si="1702">U167/U188</f>
        <v>0.12965810954690643</v>
      </c>
      <c r="CD167" s="125">
        <f t="shared" ref="CD167" si="1703">V167/V188</f>
        <v>4.3602220025849618E-2</v>
      </c>
      <c r="CE167" s="126">
        <f t="shared" ref="CE167" si="1704">W167/W188</f>
        <v>8.5756433371578428E-2</v>
      </c>
      <c r="CF167" s="123">
        <f t="shared" ref="CF167" si="1705">X167/X188</f>
        <v>7.4193548387096769E-2</v>
      </c>
      <c r="CG167" s="124">
        <f t="shared" ref="CG167" si="1706">Y167/Y188</f>
        <v>0.10342652932520496</v>
      </c>
      <c r="CH167" s="125">
        <f t="shared" ref="CH167" si="1707">Z167/Z188</f>
        <v>7.7773095472210521E-2</v>
      </c>
      <c r="CI167" s="123">
        <f t="shared" ref="CI167" si="1708">AA167/AA188</f>
        <v>4.7161251296232283E-2</v>
      </c>
      <c r="CJ167" s="129">
        <f t="shared" ref="CJ167" si="1709">AB167/AB188</f>
        <v>7.5345119812110478E-2</v>
      </c>
      <c r="CK167" s="130">
        <f t="shared" ref="CK167" si="1710">AC167/AC188</f>
        <v>6.611096933476561E-2</v>
      </c>
    </row>
    <row r="168" spans="1:89" ht="13.5" thickTop="1" x14ac:dyDescent="0.2">
      <c r="A168" s="139" t="s">
        <v>20</v>
      </c>
      <c r="B168" s="174">
        <v>3618</v>
      </c>
      <c r="C168" s="175">
        <v>1163</v>
      </c>
      <c r="D168" s="176">
        <v>1553</v>
      </c>
      <c r="E168" s="177">
        <v>1286</v>
      </c>
      <c r="F168" s="174">
        <v>3440</v>
      </c>
      <c r="G168" s="178">
        <v>1605</v>
      </c>
      <c r="H168" s="176">
        <v>4325</v>
      </c>
      <c r="I168" s="177">
        <v>2572</v>
      </c>
      <c r="J168" s="174">
        <v>285</v>
      </c>
      <c r="K168" s="178">
        <v>1107</v>
      </c>
      <c r="L168" s="176">
        <v>1278</v>
      </c>
      <c r="M168" s="174">
        <v>3608</v>
      </c>
      <c r="N168" s="179">
        <v>3277</v>
      </c>
      <c r="O168" s="180">
        <v>4540</v>
      </c>
      <c r="P168" s="174">
        <v>2464</v>
      </c>
      <c r="Q168" s="178">
        <v>2338</v>
      </c>
      <c r="R168" s="176">
        <v>2794</v>
      </c>
      <c r="S168" s="177">
        <v>2014</v>
      </c>
      <c r="T168" s="174">
        <v>359</v>
      </c>
      <c r="U168" s="178">
        <v>1673</v>
      </c>
      <c r="V168" s="176">
        <v>1070</v>
      </c>
      <c r="W168" s="177">
        <v>3238</v>
      </c>
      <c r="X168" s="174">
        <v>2080</v>
      </c>
      <c r="Y168" s="178">
        <v>1917</v>
      </c>
      <c r="Z168" s="176">
        <v>4003</v>
      </c>
      <c r="AA168" s="174">
        <v>2722</v>
      </c>
      <c r="AB168" s="149">
        <f t="shared" si="1627"/>
        <v>30546</v>
      </c>
      <c r="AC168" s="150">
        <f t="shared" si="1628"/>
        <v>29783</v>
      </c>
      <c r="BI168" s="139" t="s">
        <v>20</v>
      </c>
      <c r="BJ168" s="123">
        <f>B168/B188</f>
        <v>0.13004564897020238</v>
      </c>
      <c r="BK168" s="124">
        <f t="shared" ref="BK168" si="1711">C168/C188</f>
        <v>4.1629380391595375E-2</v>
      </c>
      <c r="BL168" s="125">
        <f t="shared" ref="BL168" si="1712">D168/D188</f>
        <v>0.10782475873081997</v>
      </c>
      <c r="BM168" s="126">
        <f t="shared" ref="BM168" si="1713">E168/E188</f>
        <v>9.4677169991901636E-2</v>
      </c>
      <c r="BN168" s="123">
        <f t="shared" ref="BN168" si="1714">F168/F188</f>
        <v>0.1246738184981154</v>
      </c>
      <c r="BO168" s="124">
        <f t="shared" ref="BO168" si="1715">G168/G188</f>
        <v>6.7787304134814375E-2</v>
      </c>
      <c r="BP168" s="125">
        <f t="shared" ref="BP168" si="1716">H168/H188</f>
        <v>0.1048713658737664</v>
      </c>
      <c r="BQ168" s="126">
        <f t="shared" ref="BQ168" si="1717">I168/I188</f>
        <v>5.8757681675918945E-2</v>
      </c>
      <c r="BR168" s="123">
        <f t="shared" ref="BR168" si="1718">J168/J188</f>
        <v>4.4790193305044787E-2</v>
      </c>
      <c r="BS168" s="124">
        <f t="shared" ref="BS168" si="1719">K168/K188</f>
        <v>0.14891041162227603</v>
      </c>
      <c r="BT168" s="125">
        <f t="shared" ref="BT168" si="1720">L168/L188</f>
        <v>5.1290283742023518E-2</v>
      </c>
      <c r="BU168" s="123">
        <f t="shared" ref="BU168" si="1721">M168/M188</f>
        <v>0.14441242395132886</v>
      </c>
      <c r="BV168" s="127">
        <f t="shared" ref="BV168" si="1722">N168/N188</f>
        <v>7.4658829426104384E-2</v>
      </c>
      <c r="BW168" s="128">
        <f t="shared" ref="BW168" si="1723">O168/O188</f>
        <v>0.10238138192314632</v>
      </c>
      <c r="BX168" s="123">
        <f t="shared" ref="BX168" si="1724">P168/P188</f>
        <v>0.10157055113566099</v>
      </c>
      <c r="BY168" s="124">
        <f t="shared" ref="BY168" si="1725">Q168/Q188</f>
        <v>9.6675487925901429E-2</v>
      </c>
      <c r="BZ168" s="125">
        <f t="shared" ref="BZ168" si="1726">R168/R188</f>
        <v>0.1046441947565543</v>
      </c>
      <c r="CA168" s="126">
        <f t="shared" ref="CA168" si="1727">S168/S188</f>
        <v>7.3074271615688829E-2</v>
      </c>
      <c r="CB168" s="123">
        <f t="shared" ref="CB168" si="1728">T168/T188</f>
        <v>4.3242592146470728E-2</v>
      </c>
      <c r="CC168" s="124">
        <f t="shared" ref="CC168" si="1729">U168/U188</f>
        <v>0.1979178989707796</v>
      </c>
      <c r="CD168" s="125">
        <f t="shared" ref="CD168" si="1730">V168/V188</f>
        <v>4.0675131148787347E-2</v>
      </c>
      <c r="CE168" s="126">
        <f t="shared" ref="CE168" si="1731">W168/W188</f>
        <v>0.10614653335518767</v>
      </c>
      <c r="CF168" s="123">
        <f t="shared" ref="CF168" si="1732">X168/X188</f>
        <v>8.8285229202037352E-2</v>
      </c>
      <c r="CG168" s="124">
        <f t="shared" ref="CG168" si="1733">Y168/Y188</f>
        <v>0.13432835820895522</v>
      </c>
      <c r="CH168" s="125">
        <f t="shared" ref="CH168" si="1734">Z168/Z188</f>
        <v>9.3716345928735303E-2</v>
      </c>
      <c r="CI168" s="123">
        <f t="shared" ref="CI168" si="1735">AA168/AA188</f>
        <v>5.8805737988247495E-2</v>
      </c>
      <c r="CJ168" s="129">
        <f t="shared" ref="CJ168" si="1736">AB168/AB188</f>
        <v>9.0353801420411689E-2</v>
      </c>
      <c r="CK168" s="130">
        <f t="shared" ref="CK168" si="1737">AC168/AC188</f>
        <v>8.8378428102577497E-2</v>
      </c>
    </row>
    <row r="169" spans="1:89" ht="13.5" thickBot="1" x14ac:dyDescent="0.25">
      <c r="A169" s="131" t="s">
        <v>21</v>
      </c>
      <c r="B169" s="167">
        <v>2502</v>
      </c>
      <c r="C169" s="168">
        <v>1085</v>
      </c>
      <c r="D169" s="169">
        <v>1044</v>
      </c>
      <c r="E169" s="170">
        <v>918</v>
      </c>
      <c r="F169" s="167">
        <v>2328</v>
      </c>
      <c r="G169" s="171">
        <v>1252</v>
      </c>
      <c r="H169" s="169">
        <v>3229</v>
      </c>
      <c r="I169" s="170">
        <v>2135</v>
      </c>
      <c r="J169" s="167">
        <v>201</v>
      </c>
      <c r="K169" s="171">
        <v>933</v>
      </c>
      <c r="L169" s="169">
        <v>1054</v>
      </c>
      <c r="M169" s="167">
        <v>3304</v>
      </c>
      <c r="N169" s="172">
        <v>2557</v>
      </c>
      <c r="O169" s="173">
        <v>4164</v>
      </c>
      <c r="P169" s="167">
        <v>1940</v>
      </c>
      <c r="Q169" s="171">
        <v>2070</v>
      </c>
      <c r="R169" s="169">
        <v>2332</v>
      </c>
      <c r="S169" s="170">
        <v>1718</v>
      </c>
      <c r="T169" s="167">
        <v>293</v>
      </c>
      <c r="U169" s="171">
        <v>1282</v>
      </c>
      <c r="V169" s="169">
        <v>887</v>
      </c>
      <c r="W169" s="170">
        <v>2696</v>
      </c>
      <c r="X169" s="167">
        <v>1542</v>
      </c>
      <c r="Y169" s="171">
        <v>1808</v>
      </c>
      <c r="Z169" s="169">
        <v>3462</v>
      </c>
      <c r="AA169" s="167">
        <v>2600</v>
      </c>
      <c r="AB169" s="149">
        <f t="shared" si="1627"/>
        <v>23371</v>
      </c>
      <c r="AC169" s="150">
        <f t="shared" si="1628"/>
        <v>25965</v>
      </c>
      <c r="AE169" t="s">
        <v>85</v>
      </c>
      <c r="BI169" s="131" t="s">
        <v>21</v>
      </c>
      <c r="BJ169" s="123">
        <f>B169/B188</f>
        <v>8.9932065705761829E-2</v>
      </c>
      <c r="BK169" s="124">
        <f t="shared" ref="BK169" si="1738">C169/C188</f>
        <v>3.8837384114257079E-2</v>
      </c>
      <c r="BL169" s="125">
        <f t="shared" ref="BL169" si="1739">D169/D188</f>
        <v>7.2484898979379292E-2</v>
      </c>
      <c r="BM169" s="126">
        <f t="shared" ref="BM169" si="1740">E169/E188</f>
        <v>6.7584480600750937E-2</v>
      </c>
      <c r="BN169" s="123">
        <f t="shared" ref="BN169" si="1741">F169/F188</f>
        <v>8.437228182081763E-2</v>
      </c>
      <c r="BO169" s="124">
        <f t="shared" ref="BO169" si="1742">G169/G188</f>
        <v>5.2878320733200999E-2</v>
      </c>
      <c r="BP169" s="125">
        <f t="shared" ref="BP169" si="1743">H169/H188</f>
        <v>7.8295870614194615E-2</v>
      </c>
      <c r="BQ169" s="126">
        <f t="shared" ref="BQ169" si="1744">I169/I188</f>
        <v>4.8774358622895392E-2</v>
      </c>
      <c r="BR169" s="123">
        <f t="shared" ref="BR169" si="1745">J169/J188</f>
        <v>3.1588873173031586E-2</v>
      </c>
      <c r="BS169" s="124">
        <f t="shared" ref="BS169" si="1746">K169/K188</f>
        <v>0.1255044390637611</v>
      </c>
      <c r="BT169" s="125">
        <f t="shared" ref="BT169" si="1747">L169/L188</f>
        <v>4.2300437452341771E-2</v>
      </c>
      <c r="BU169" s="123">
        <f t="shared" ref="BU169" si="1748">M169/M188</f>
        <v>0.13224463656740315</v>
      </c>
      <c r="BV169" s="127">
        <f t="shared" ref="BV169" si="1749">N169/N188</f>
        <v>5.8255302667851366E-2</v>
      </c>
      <c r="BW169" s="128">
        <f t="shared" ref="BW169" si="1750">O169/O188</f>
        <v>9.3902219014973837E-2</v>
      </c>
      <c r="BX169" s="123">
        <f t="shared" ref="BX169" si="1751">P169/P188</f>
        <v>7.997032029349932E-2</v>
      </c>
      <c r="BY169" s="124">
        <f t="shared" ref="BY169" si="1752">Q169/Q188</f>
        <v>8.5593781012239495E-2</v>
      </c>
      <c r="BZ169" s="125">
        <f t="shared" ref="BZ169" si="1753">R169/R188</f>
        <v>8.7340823970037451E-2</v>
      </c>
      <c r="CA169" s="126">
        <f t="shared" ref="CA169" si="1754">S169/S188</f>
        <v>6.2334458111099014E-2</v>
      </c>
      <c r="CB169" s="123">
        <f t="shared" ref="CB169" si="1755">T169/T188</f>
        <v>3.5292700554083352E-2</v>
      </c>
      <c r="CC169" s="124">
        <f t="shared" ref="CC169" si="1756">U169/U188</f>
        <v>0.15166213178753105</v>
      </c>
      <c r="CD169" s="125">
        <f t="shared" ref="CD169" si="1757">V169/V188</f>
        <v>3.3718543298106897E-2</v>
      </c>
      <c r="CE169" s="126">
        <f t="shared" ref="CE169" si="1758">W169/W188</f>
        <v>8.8378954269791837E-2</v>
      </c>
      <c r="CF169" s="123">
        <f t="shared" ref="CF169" si="1759">X169/X188</f>
        <v>6.5449915110356541E-2</v>
      </c>
      <c r="CG169" s="124">
        <f t="shared" ref="CG169" si="1760">Y169/Y188</f>
        <v>0.12669049120594211</v>
      </c>
      <c r="CH169" s="125">
        <f t="shared" ref="CH169" si="1761">Z169/Z188</f>
        <v>8.1050709369293442E-2</v>
      </c>
      <c r="CI169" s="123">
        <f t="shared" ref="CI169" si="1762">AA169/AA188</f>
        <v>5.6170065675769099E-2</v>
      </c>
      <c r="CJ169" s="129">
        <f t="shared" ref="CJ169" si="1763">AB169/AB188</f>
        <v>6.9130448929366914E-2</v>
      </c>
      <c r="CK169" s="130">
        <f t="shared" ref="CK169" si="1764">AC169/AC188</f>
        <v>7.7048849534413072E-2</v>
      </c>
    </row>
    <row r="170" spans="1:89" ht="14.25" thickTop="1" thickBot="1" x14ac:dyDescent="0.25">
      <c r="A170" s="139" t="s">
        <v>22</v>
      </c>
      <c r="B170" s="174">
        <v>1759</v>
      </c>
      <c r="C170" s="175">
        <v>841</v>
      </c>
      <c r="D170" s="176">
        <v>807</v>
      </c>
      <c r="E170" s="177">
        <v>744</v>
      </c>
      <c r="F170" s="174">
        <v>2036</v>
      </c>
      <c r="G170" s="178">
        <v>1042</v>
      </c>
      <c r="H170" s="176">
        <v>2575</v>
      </c>
      <c r="I170" s="177">
        <v>2050</v>
      </c>
      <c r="J170" s="174">
        <v>228</v>
      </c>
      <c r="K170" s="178">
        <v>723</v>
      </c>
      <c r="L170" s="176">
        <v>898</v>
      </c>
      <c r="M170" s="174">
        <v>1886</v>
      </c>
      <c r="N170" s="179">
        <v>2088</v>
      </c>
      <c r="O170" s="180">
        <v>3050</v>
      </c>
      <c r="P170" s="174">
        <v>1229</v>
      </c>
      <c r="Q170" s="178">
        <v>1279</v>
      </c>
      <c r="R170" s="176">
        <v>1754</v>
      </c>
      <c r="S170" s="177">
        <v>1229</v>
      </c>
      <c r="T170" s="174">
        <v>279</v>
      </c>
      <c r="U170" s="178">
        <v>572</v>
      </c>
      <c r="V170" s="176">
        <v>845</v>
      </c>
      <c r="W170" s="177">
        <v>1952</v>
      </c>
      <c r="X170" s="174">
        <v>1276</v>
      </c>
      <c r="Y170" s="178">
        <v>1053</v>
      </c>
      <c r="Z170" s="176">
        <v>2514</v>
      </c>
      <c r="AA170" s="174">
        <v>2523</v>
      </c>
      <c r="AB170" s="149">
        <f t="shared" si="1627"/>
        <v>18288</v>
      </c>
      <c r="AC170" s="150">
        <f t="shared" si="1628"/>
        <v>18944</v>
      </c>
      <c r="AE170" s="280" t="s">
        <v>0</v>
      </c>
      <c r="AF170" s="274" t="s">
        <v>1</v>
      </c>
      <c r="AG170" s="275"/>
      <c r="AH170" s="274" t="s">
        <v>2</v>
      </c>
      <c r="AI170" s="275"/>
      <c r="AJ170" s="274" t="s">
        <v>3</v>
      </c>
      <c r="AK170" s="275"/>
      <c r="AL170" s="274" t="s">
        <v>4</v>
      </c>
      <c r="AM170" s="275"/>
      <c r="AN170" s="274" t="s">
        <v>5</v>
      </c>
      <c r="AO170" s="275"/>
      <c r="AP170" s="274" t="s">
        <v>6</v>
      </c>
      <c r="AQ170" s="275"/>
      <c r="AR170" s="274" t="s">
        <v>7</v>
      </c>
      <c r="AS170" s="275"/>
      <c r="AT170" s="274" t="s">
        <v>8</v>
      </c>
      <c r="AU170" s="275"/>
      <c r="AV170" s="274" t="s">
        <v>9</v>
      </c>
      <c r="AW170" s="275"/>
      <c r="AX170" s="274" t="s">
        <v>10</v>
      </c>
      <c r="AY170" s="275"/>
      <c r="AZ170" s="274" t="s">
        <v>11</v>
      </c>
      <c r="BA170" s="275"/>
      <c r="BB170" s="274" t="s">
        <v>12</v>
      </c>
      <c r="BC170" s="275"/>
      <c r="BD170" s="276" t="s">
        <v>40</v>
      </c>
      <c r="BE170" s="277"/>
      <c r="BF170" s="278" t="s">
        <v>41</v>
      </c>
      <c r="BG170" s="279"/>
      <c r="BI170" s="139" t="s">
        <v>22</v>
      </c>
      <c r="BJ170" s="123">
        <f>B170/B188</f>
        <v>6.322562093382697E-2</v>
      </c>
      <c r="BK170" s="124">
        <f t="shared" ref="BK170" si="1765">C170/C188</f>
        <v>3.010344704155779E-2</v>
      </c>
      <c r="BL170" s="125">
        <f t="shared" ref="BL170" si="1766">D170/D188</f>
        <v>5.6029993751301813E-2</v>
      </c>
      <c r="BM170" s="126">
        <f t="shared" ref="BM170" si="1767">E170/E188</f>
        <v>5.4774350290804685E-2</v>
      </c>
      <c r="BN170" s="123">
        <f t="shared" ref="BN170" si="1768">F170/F188</f>
        <v>7.3789504204117132E-2</v>
      </c>
      <c r="BO170" s="124">
        <f t="shared" ref="BO170" si="1769">G170/G188</f>
        <v>4.4008953837057059E-2</v>
      </c>
      <c r="BP170" s="125">
        <f t="shared" ref="BP170" si="1770">H170/H188</f>
        <v>6.2437865231201962E-2</v>
      </c>
      <c r="BQ170" s="126">
        <f t="shared" ref="BQ170" si="1771">I170/I188</f>
        <v>4.6832522331117357E-2</v>
      </c>
      <c r="BR170" s="123">
        <f t="shared" ref="BR170" si="1772">J170/J188</f>
        <v>3.583215464403583E-2</v>
      </c>
      <c r="BS170" s="124">
        <f t="shared" ref="BS170" si="1773">K170/K188</f>
        <v>9.7255851493139631E-2</v>
      </c>
      <c r="BT170" s="125">
        <f t="shared" ref="BT170" si="1774">L170/L188</f>
        <v>3.6039651643456273E-2</v>
      </c>
      <c r="BU170" s="123">
        <f t="shared" ref="BU170" si="1775">M170/M188</f>
        <v>7.5488312520012812E-2</v>
      </c>
      <c r="BV170" s="127">
        <f t="shared" ref="BV170" si="1776">N170/N188</f>
        <v>4.757022759893377E-2</v>
      </c>
      <c r="BW170" s="128">
        <f t="shared" ref="BW170" si="1777">O170/O188</f>
        <v>6.8780443802994765E-2</v>
      </c>
      <c r="BX170" s="123">
        <f t="shared" ref="BX170" si="1778">P170/P188</f>
        <v>5.0661610124077661E-2</v>
      </c>
      <c r="BY170" s="124">
        <f t="shared" ref="BY170" si="1779">Q170/Q188</f>
        <v>5.2886205755871649E-2</v>
      </c>
      <c r="BZ170" s="125">
        <f t="shared" ref="BZ170" si="1780">R170/R188</f>
        <v>6.5692883895131088E-2</v>
      </c>
      <c r="CA170" s="126">
        <f t="shared" ref="CA170" si="1781">S170/S188</f>
        <v>4.459199593628678E-2</v>
      </c>
      <c r="CB170" s="123">
        <f t="shared" ref="CB170" si="1782">T170/T188</f>
        <v>3.360635991327391E-2</v>
      </c>
      <c r="CC170" s="124">
        <f t="shared" ref="CC170" si="1783">U170/U188</f>
        <v>6.7668283449662844E-2</v>
      </c>
      <c r="CD170" s="125">
        <f t="shared" ref="CD170" si="1784">V170/V188</f>
        <v>3.212194936516384E-2</v>
      </c>
      <c r="CE170" s="126">
        <f t="shared" ref="CE170" si="1785">W170/W188</f>
        <v>6.3989509916407145E-2</v>
      </c>
      <c r="CF170" s="123">
        <f t="shared" ref="CF170" si="1786">X170/X188</f>
        <v>5.4159592529711378E-2</v>
      </c>
      <c r="CG170" s="124">
        <f t="shared" ref="CG170" si="1787">Y170/Y188</f>
        <v>7.3785999579566955E-2</v>
      </c>
      <c r="CH170" s="125">
        <f t="shared" ref="CH170" si="1788">Z170/Z188</f>
        <v>5.8856580980474783E-2</v>
      </c>
      <c r="CI170" s="123">
        <f t="shared" ref="CI170" si="1789">AA170/AA188</f>
        <v>5.4506567576909783E-2</v>
      </c>
      <c r="CJ170" s="129">
        <f t="shared" ref="CJ170" si="1790">AB170/AB188</f>
        <v>5.4095145694247657E-2</v>
      </c>
      <c r="CK170" s="130">
        <f t="shared" ref="CK170" si="1791">AC170/AC188</f>
        <v>5.6214650705947285E-2</v>
      </c>
    </row>
    <row r="171" spans="1:89" ht="15" thickTop="1" thickBot="1" x14ac:dyDescent="0.3">
      <c r="A171" s="131" t="s">
        <v>23</v>
      </c>
      <c r="B171" s="167">
        <v>1453</v>
      </c>
      <c r="C171" s="168">
        <v>1182</v>
      </c>
      <c r="D171" s="169">
        <v>691</v>
      </c>
      <c r="E171" s="170">
        <v>559</v>
      </c>
      <c r="F171" s="167">
        <v>1654</v>
      </c>
      <c r="G171" s="171">
        <v>757</v>
      </c>
      <c r="H171" s="169">
        <v>2261</v>
      </c>
      <c r="I171" s="170">
        <v>1865</v>
      </c>
      <c r="J171" s="167">
        <v>229</v>
      </c>
      <c r="K171" s="171">
        <v>641</v>
      </c>
      <c r="L171" s="169">
        <v>780</v>
      </c>
      <c r="M171" s="167">
        <v>1849</v>
      </c>
      <c r="N171" s="172">
        <v>1871</v>
      </c>
      <c r="O171" s="173">
        <v>2548</v>
      </c>
      <c r="P171" s="167">
        <v>1217</v>
      </c>
      <c r="Q171" s="171">
        <v>1042</v>
      </c>
      <c r="R171" s="169">
        <v>1563</v>
      </c>
      <c r="S171" s="170">
        <v>1243</v>
      </c>
      <c r="T171" s="167">
        <v>214</v>
      </c>
      <c r="U171" s="171">
        <v>397</v>
      </c>
      <c r="V171" s="169">
        <v>643</v>
      </c>
      <c r="W171" s="170">
        <v>1839</v>
      </c>
      <c r="X171" s="167">
        <v>1095</v>
      </c>
      <c r="Y171" s="171">
        <v>689</v>
      </c>
      <c r="Z171" s="169">
        <v>2235</v>
      </c>
      <c r="AA171" s="167">
        <v>2290</v>
      </c>
      <c r="AB171" s="149">
        <f t="shared" si="1627"/>
        <v>15906</v>
      </c>
      <c r="AC171" s="150">
        <f t="shared" si="1628"/>
        <v>16901</v>
      </c>
      <c r="AE171" s="281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5.2226735200028754E-2</v>
      </c>
      <c r="BK171" s="124">
        <f t="shared" ref="BK171" si="1792">C171/C188</f>
        <v>4.230948204889573E-2</v>
      </c>
      <c r="BL171" s="125">
        <f t="shared" ref="BL171" si="1793">D171/D188</f>
        <v>4.7976116086926333E-2</v>
      </c>
      <c r="BM171" s="126">
        <f t="shared" ref="BM171" si="1794">E171/E188</f>
        <v>4.1154384156666418E-2</v>
      </c>
      <c r="BN171" s="123">
        <f t="shared" ref="BN171" si="1795">F171/F188</f>
        <v>5.9944911568570597E-2</v>
      </c>
      <c r="BO171" s="124">
        <f t="shared" ref="BO171" si="1796">G171/G188</f>
        <v>3.1971955906576005E-2</v>
      </c>
      <c r="BP171" s="125">
        <f t="shared" ref="BP171" si="1797">H171/H188</f>
        <v>5.4824082830193258E-2</v>
      </c>
      <c r="BQ171" s="126">
        <f t="shared" ref="BQ171" si="1798">I171/I188</f>
        <v>4.2606172754894568E-2</v>
      </c>
      <c r="BR171" s="123">
        <f t="shared" ref="BR171" si="1799">J171/J188</f>
        <v>3.5989313217035988E-2</v>
      </c>
      <c r="BS171" s="124">
        <f t="shared" ref="BS171" si="1800">K171/K188</f>
        <v>8.6225450632230291E-2</v>
      </c>
      <c r="BT171" s="125">
        <f t="shared" ref="BT171" si="1801">L171/L188</f>
        <v>3.1303929044427498E-2</v>
      </c>
      <c r="BU171" s="123">
        <f t="shared" ref="BU171" si="1802">M171/M188</f>
        <v>7.4007364713416582E-2</v>
      </c>
      <c r="BV171" s="127">
        <f t="shared" ref="BV171" si="1803">N171/N188</f>
        <v>4.2626386895404732E-2</v>
      </c>
      <c r="BW171" s="128">
        <f t="shared" ref="BW171" si="1804">O171/O188</f>
        <v>5.745985928197727E-2</v>
      </c>
      <c r="BX171" s="123">
        <f t="shared" ref="BX171" si="1805">P171/P188</f>
        <v>5.0166948349066327E-2</v>
      </c>
      <c r="BY171" s="124">
        <f t="shared" ref="BY171" si="1806">Q171/Q188</f>
        <v>4.3086338074760172E-2</v>
      </c>
      <c r="BZ171" s="125">
        <f t="shared" ref="BZ171" si="1807">R171/R188</f>
        <v>5.8539325842696631E-2</v>
      </c>
      <c r="CA171" s="126">
        <f t="shared" ref="CA171" si="1808">S171/S188</f>
        <v>4.5099960088530892E-2</v>
      </c>
      <c r="CB171" s="123">
        <f t="shared" ref="CB171" si="1809">T171/T188</f>
        <v>2.5776921223801492E-2</v>
      </c>
      <c r="CC171" s="124">
        <f t="shared" ref="CC171" si="1810">U171/U188</f>
        <v>4.6965574352300955E-2</v>
      </c>
      <c r="CD171" s="125">
        <f t="shared" ref="CD171" si="1811">V171/V188</f>
        <v>2.4443092830532958E-2</v>
      </c>
      <c r="CE171" s="126">
        <f t="shared" ref="CE171" si="1812">W171/W188</f>
        <v>6.0285199147680706E-2</v>
      </c>
      <c r="CF171" s="123">
        <f t="shared" ref="CF171" si="1813">X171/X188</f>
        <v>4.6477079796264857E-2</v>
      </c>
      <c r="CG171" s="124">
        <f t="shared" ref="CG171" si="1814">Y171/Y188</f>
        <v>4.8279728119963561E-2</v>
      </c>
      <c r="CH171" s="125">
        <f t="shared" ref="CH171" si="1815">Z171/Z188</f>
        <v>5.2324764714145246E-2</v>
      </c>
      <c r="CI171" s="123">
        <f t="shared" ref="CI171" si="1816">AA171/AA188</f>
        <v>4.9472865537504324E-2</v>
      </c>
      <c r="CJ171" s="129">
        <f t="shared" ref="CJ171" si="1817">AB171/AB188</f>
        <v>4.7049288463074324E-2</v>
      </c>
      <c r="CK171" s="130">
        <f t="shared" ref="CK171" si="1818">AC171/AC188</f>
        <v>5.0152228229582721E-2</v>
      </c>
    </row>
    <row r="172" spans="1:89" ht="13.5" thickTop="1" x14ac:dyDescent="0.2">
      <c r="A172" s="139" t="s">
        <v>24</v>
      </c>
      <c r="B172" s="181">
        <v>1168</v>
      </c>
      <c r="C172" s="175">
        <v>1109</v>
      </c>
      <c r="D172" s="176">
        <v>594</v>
      </c>
      <c r="E172" s="177">
        <v>496</v>
      </c>
      <c r="F172" s="174">
        <v>1349</v>
      </c>
      <c r="G172" s="178">
        <v>760</v>
      </c>
      <c r="H172" s="176">
        <v>2207</v>
      </c>
      <c r="I172" s="177">
        <v>1672</v>
      </c>
      <c r="J172" s="174">
        <v>215</v>
      </c>
      <c r="K172" s="178">
        <v>481</v>
      </c>
      <c r="L172" s="176">
        <v>726</v>
      </c>
      <c r="M172" s="174">
        <v>1343</v>
      </c>
      <c r="N172" s="179">
        <v>1670</v>
      </c>
      <c r="O172" s="182">
        <v>2085</v>
      </c>
      <c r="P172" s="174">
        <v>1041</v>
      </c>
      <c r="Q172" s="178">
        <v>845</v>
      </c>
      <c r="R172" s="176">
        <v>1299</v>
      </c>
      <c r="S172" s="177">
        <v>1104</v>
      </c>
      <c r="T172" s="174">
        <v>258</v>
      </c>
      <c r="U172" s="178">
        <v>319</v>
      </c>
      <c r="V172" s="176">
        <v>718</v>
      </c>
      <c r="W172" s="183">
        <v>1780</v>
      </c>
      <c r="X172" s="174">
        <v>991</v>
      </c>
      <c r="Y172" s="178">
        <v>493</v>
      </c>
      <c r="Z172" s="176">
        <v>2171</v>
      </c>
      <c r="AA172" s="174">
        <v>2279</v>
      </c>
      <c r="AB172" s="149">
        <f t="shared" si="1627"/>
        <v>14407</v>
      </c>
      <c r="AC172" s="150">
        <f t="shared" si="1628"/>
        <v>14766</v>
      </c>
      <c r="AE172" s="224" t="str">
        <f>$AE$17</f>
        <v>17:00 - 17:59</v>
      </c>
      <c r="AF172" s="120">
        <f t="shared" ref="AF172:AU173" si="1819">SUMIF($A$9:$A$32,$AE172,B$164:B$187)</f>
        <v>1376</v>
      </c>
      <c r="AG172" s="164">
        <f t="shared" si="1819"/>
        <v>3420</v>
      </c>
      <c r="AH172" s="121">
        <f t="shared" si="1819"/>
        <v>1283</v>
      </c>
      <c r="AI172" s="159">
        <f t="shared" si="1819"/>
        <v>1041</v>
      </c>
      <c r="AJ172" s="120">
        <f t="shared" si="1819"/>
        <v>1380</v>
      </c>
      <c r="AK172" s="122">
        <f t="shared" si="1819"/>
        <v>2367</v>
      </c>
      <c r="AL172" s="121">
        <f t="shared" si="1819"/>
        <v>2548</v>
      </c>
      <c r="AM172" s="159">
        <f t="shared" si="1819"/>
        <v>4010</v>
      </c>
      <c r="AN172" s="120">
        <f t="shared" si="1819"/>
        <v>1078</v>
      </c>
      <c r="AO172" s="122">
        <f t="shared" si="1819"/>
        <v>311</v>
      </c>
      <c r="AP172" s="121">
        <f t="shared" si="1819"/>
        <v>3059</v>
      </c>
      <c r="AQ172" s="120">
        <f t="shared" si="1819"/>
        <v>918</v>
      </c>
      <c r="AR172" s="158">
        <f t="shared" si="1819"/>
        <v>4196</v>
      </c>
      <c r="AS172" s="160">
        <f t="shared" si="1819"/>
        <v>2637</v>
      </c>
      <c r="AT172" s="120">
        <f t="shared" si="1819"/>
        <v>2241</v>
      </c>
      <c r="AU172" s="122">
        <f t="shared" si="1819"/>
        <v>1746</v>
      </c>
      <c r="AV172" s="121">
        <f t="shared" ref="AP172:BE173" si="1820">SUMIF($A$9:$A$32,$AE172,R$164:R$187)</f>
        <v>1725</v>
      </c>
      <c r="AW172" s="159">
        <f t="shared" si="1820"/>
        <v>2465</v>
      </c>
      <c r="AX172" s="120">
        <f t="shared" si="1820"/>
        <v>1215</v>
      </c>
      <c r="AY172" s="122">
        <f t="shared" si="1820"/>
        <v>277</v>
      </c>
      <c r="AZ172" s="121">
        <f t="shared" si="1820"/>
        <v>2790</v>
      </c>
      <c r="BA172" s="159">
        <f t="shared" si="1820"/>
        <v>1690</v>
      </c>
      <c r="BB172" s="120">
        <f t="shared" si="1820"/>
        <v>2372</v>
      </c>
      <c r="BC172" s="122">
        <f t="shared" si="1820"/>
        <v>765</v>
      </c>
      <c r="BD172" s="21">
        <f t="shared" si="1820"/>
        <v>2993</v>
      </c>
      <c r="BE172" s="163">
        <f t="shared" si="1820"/>
        <v>4697</v>
      </c>
      <c r="BF172" s="149">
        <f>AF172+AH172+AJ172+AL172+AN172+AP172+AR172+AT172+AV172+AX172+AZ172+BB172+BD172</f>
        <v>28256</v>
      </c>
      <c r="BG172" s="150">
        <f>AG172+AI172+AK172+AM172+AO172+AQ172+AS172+AU172+AW172+AY172+BA172+BC172+BE172</f>
        <v>26344</v>
      </c>
      <c r="BI172" s="139" t="s">
        <v>24</v>
      </c>
      <c r="BJ172" s="123">
        <f>B172/B188</f>
        <v>4.1982674957765719E-2</v>
      </c>
      <c r="BK172" s="124">
        <f t="shared" ref="BK172" si="1821">C172/C188</f>
        <v>3.9696459891899634E-2</v>
      </c>
      <c r="BL172" s="125">
        <f t="shared" ref="BL172" si="1822">D172/D188</f>
        <v>4.124140803999167E-2</v>
      </c>
      <c r="BM172" s="126">
        <f t="shared" ref="BM172" si="1823">E172/E188</f>
        <v>3.6516233527203124E-2</v>
      </c>
      <c r="BN172" s="123">
        <f t="shared" ref="BN172" si="1824">F172/F188</f>
        <v>4.8890982893592345E-2</v>
      </c>
      <c r="BO172" s="124">
        <f t="shared" ref="BO172" si="1825">G172/G188</f>
        <v>3.2098661147949487E-2</v>
      </c>
      <c r="BP172" s="125">
        <f t="shared" ref="BP172" si="1826">H172/H188</f>
        <v>5.3514706238936983E-2</v>
      </c>
      <c r="BQ172" s="126">
        <f t="shared" ref="BQ172" si="1827">I172/I188</f>
        <v>3.8197062115916204E-2</v>
      </c>
      <c r="BR172" s="123">
        <f t="shared" ref="BR172" si="1828">J172/J188</f>
        <v>3.3789093195033787E-2</v>
      </c>
      <c r="BS172" s="124">
        <f t="shared" ref="BS172" si="1829">K172/K188</f>
        <v>6.4702717245090122E-2</v>
      </c>
      <c r="BT172" s="125">
        <f t="shared" ref="BT172" si="1830">L172/L188</f>
        <v>2.9136733956736365E-2</v>
      </c>
      <c r="BU172" s="123">
        <f t="shared" ref="BU172" si="1831">M172/M188</f>
        <v>5.3754402817803394E-2</v>
      </c>
      <c r="BV172" s="127">
        <f t="shared" ref="BV172" si="1832">N172/N188</f>
        <v>3.8047069008725766E-2</v>
      </c>
      <c r="BW172" s="128">
        <f t="shared" ref="BW172" si="1833">O172/O188</f>
        <v>4.701876240303085E-2</v>
      </c>
      <c r="BX172" s="123">
        <f t="shared" ref="BX172" si="1834">P172/P188</f>
        <v>4.2911908982233397E-2</v>
      </c>
      <c r="BY172" s="124">
        <f t="shared" ref="BY172" si="1835">Q172/Q188</f>
        <v>3.4940456500165397E-2</v>
      </c>
      <c r="BZ172" s="125">
        <f t="shared" ref="BZ172" si="1836">R172/R188</f>
        <v>4.8651685393258426E-2</v>
      </c>
      <c r="CA172" s="126">
        <f t="shared" ref="CA172" si="1837">S172/S188</f>
        <v>4.0056601719821484E-2</v>
      </c>
      <c r="CB172" s="123">
        <f t="shared" ref="CB172" si="1838">T172/T188</f>
        <v>3.1076848952059744E-2</v>
      </c>
      <c r="CC172" s="124">
        <f t="shared" ref="CC172" si="1839">U172/U188</f>
        <v>3.7738081154619664E-2</v>
      </c>
      <c r="CD172" s="125">
        <f t="shared" ref="CD172" si="1840">V172/V188</f>
        <v>2.7294153425074127E-2</v>
      </c>
      <c r="CE172" s="126">
        <f t="shared" ref="CE172" si="1841">W172/W188</f>
        <v>5.8351089985248322E-2</v>
      </c>
      <c r="CF172" s="123">
        <f t="shared" ref="CF172" si="1842">X172/X188</f>
        <v>4.2062818336162988E-2</v>
      </c>
      <c r="CG172" s="124">
        <f t="shared" ref="CG172" si="1843">Y172/Y188</f>
        <v>3.4545581949407891E-2</v>
      </c>
      <c r="CH172" s="125">
        <f t="shared" ref="CH172" si="1844">Z172/Z188</f>
        <v>5.082642693262162E-2</v>
      </c>
      <c r="CI172" s="123">
        <f t="shared" ref="CI172" si="1845">AA172/AA188</f>
        <v>4.9235222951952991E-2</v>
      </c>
      <c r="CJ172" s="129">
        <f t="shared" ref="CJ172" si="1846">AB172/AB188</f>
        <v>4.2615308618603784E-2</v>
      </c>
      <c r="CK172" s="130">
        <f t="shared" ref="CK172" si="1847">AC172/AC188</f>
        <v>4.3816803860009378E-2</v>
      </c>
    </row>
    <row r="173" spans="1:89" x14ac:dyDescent="0.2">
      <c r="A173" s="131" t="s">
        <v>25</v>
      </c>
      <c r="B173" s="184">
        <v>1218</v>
      </c>
      <c r="C173" s="168">
        <v>1230</v>
      </c>
      <c r="D173" s="169">
        <v>588</v>
      </c>
      <c r="E173" s="170">
        <v>511</v>
      </c>
      <c r="F173" s="167">
        <v>1296</v>
      </c>
      <c r="G173" s="171">
        <v>700</v>
      </c>
      <c r="H173" s="169">
        <v>2190</v>
      </c>
      <c r="I173" s="170">
        <v>1658</v>
      </c>
      <c r="J173" s="167">
        <v>314</v>
      </c>
      <c r="K173" s="168">
        <v>321</v>
      </c>
      <c r="L173" s="169">
        <v>858</v>
      </c>
      <c r="M173" s="167">
        <v>1207</v>
      </c>
      <c r="N173" s="172">
        <v>1755</v>
      </c>
      <c r="O173" s="185">
        <v>2026</v>
      </c>
      <c r="P173" s="167">
        <v>1020</v>
      </c>
      <c r="Q173" s="168">
        <v>820</v>
      </c>
      <c r="R173" s="169">
        <v>1267</v>
      </c>
      <c r="S173" s="170">
        <v>1105</v>
      </c>
      <c r="T173" s="176">
        <v>223</v>
      </c>
      <c r="U173" s="167">
        <v>274</v>
      </c>
      <c r="V173" s="169">
        <v>745</v>
      </c>
      <c r="W173" s="186">
        <v>1670</v>
      </c>
      <c r="X173" s="167">
        <v>918</v>
      </c>
      <c r="Y173" s="171">
        <v>522</v>
      </c>
      <c r="Z173" s="169">
        <v>2113</v>
      </c>
      <c r="AA173" s="167">
        <v>1958</v>
      </c>
      <c r="AB173" s="149">
        <f t="shared" si="1627"/>
        <v>14505</v>
      </c>
      <c r="AC173" s="150">
        <f t="shared" si="1628"/>
        <v>14002</v>
      </c>
      <c r="AE173" s="226" t="str">
        <f>$AE$18</f>
        <v>18:00 - 18:59</v>
      </c>
      <c r="AF173" s="120">
        <f t="shared" si="1819"/>
        <v>1508</v>
      </c>
      <c r="AG173" s="168">
        <f t="shared" si="1819"/>
        <v>3666</v>
      </c>
      <c r="AH173" s="169">
        <f t="shared" si="1819"/>
        <v>963</v>
      </c>
      <c r="AI173" s="170">
        <f t="shared" si="1819"/>
        <v>1367</v>
      </c>
      <c r="AJ173" s="167">
        <f t="shared" si="1819"/>
        <v>1177</v>
      </c>
      <c r="AK173" s="171">
        <f t="shared" si="1819"/>
        <v>2641</v>
      </c>
      <c r="AL173" s="169">
        <f t="shared" si="1819"/>
        <v>2447</v>
      </c>
      <c r="AM173" s="170">
        <f t="shared" si="1819"/>
        <v>5284</v>
      </c>
      <c r="AN173" s="167">
        <f t="shared" si="1819"/>
        <v>709</v>
      </c>
      <c r="AO173" s="171">
        <f t="shared" si="1819"/>
        <v>360</v>
      </c>
      <c r="AP173" s="169">
        <f t="shared" si="1820"/>
        <v>3283</v>
      </c>
      <c r="AQ173" s="167">
        <f t="shared" si="1820"/>
        <v>939</v>
      </c>
      <c r="AR173" s="172">
        <f t="shared" si="1820"/>
        <v>4379</v>
      </c>
      <c r="AS173" s="173">
        <f t="shared" si="1820"/>
        <v>2650</v>
      </c>
      <c r="AT173" s="167">
        <f t="shared" si="1820"/>
        <v>2032</v>
      </c>
      <c r="AU173" s="171">
        <f t="shared" si="1820"/>
        <v>1966</v>
      </c>
      <c r="AV173" s="169">
        <f t="shared" si="1820"/>
        <v>1841</v>
      </c>
      <c r="AW173" s="170">
        <f t="shared" si="1820"/>
        <v>2685</v>
      </c>
      <c r="AX173" s="167">
        <f t="shared" si="1820"/>
        <v>1375</v>
      </c>
      <c r="AY173" s="171">
        <f t="shared" si="1820"/>
        <v>282</v>
      </c>
      <c r="AZ173" s="169">
        <f t="shared" si="1820"/>
        <v>3592</v>
      </c>
      <c r="BA173" s="170">
        <f t="shared" si="1820"/>
        <v>1676</v>
      </c>
      <c r="BB173" s="167">
        <f t="shared" si="1820"/>
        <v>2397</v>
      </c>
      <c r="BC173" s="171">
        <f t="shared" si="1820"/>
        <v>861</v>
      </c>
      <c r="BD173" s="169">
        <f t="shared" si="1820"/>
        <v>2902</v>
      </c>
      <c r="BE173" s="167">
        <f t="shared" si="1820"/>
        <v>4828</v>
      </c>
      <c r="BF173" s="151">
        <f>SUM(AF173,AH173,AJ173,AL173,AN173,AP173,AR173,AT173,AV173,AX173,AZ173,BB173,BD173)</f>
        <v>28605</v>
      </c>
      <c r="BG173" s="152">
        <f>SUM(AG173,AI173,AK173,AM173,AO173,AQ173,AS173,AU173,AW173,AY173,BA173,BC173,BE173)</f>
        <v>29205</v>
      </c>
      <c r="BI173" s="131" t="s">
        <v>25</v>
      </c>
      <c r="BJ173" s="123">
        <f>B173/B188</f>
        <v>4.3779878509039936E-2</v>
      </c>
      <c r="BK173" s="124">
        <f t="shared" ref="BK173" si="1848">C173/C188</f>
        <v>4.4027633604180834E-2</v>
      </c>
      <c r="BL173" s="125">
        <f t="shared" ref="BL173" si="1849">D173/D188</f>
        <v>4.0824828160799832E-2</v>
      </c>
      <c r="BM173" s="126">
        <f t="shared" ref="BM173" si="1850">E173/E188</f>
        <v>3.7620555105646762E-2</v>
      </c>
      <c r="BN173" s="123">
        <f t="shared" ref="BN173" si="1851">F173/F188</f>
        <v>4.6970136271383009E-2</v>
      </c>
      <c r="BO173" s="124">
        <f t="shared" ref="BO173" si="1852">G173/G188</f>
        <v>2.9564556320479791E-2</v>
      </c>
      <c r="BP173" s="125">
        <f t="shared" ref="BP173" si="1853">H173/H188</f>
        <v>5.3102495089837783E-2</v>
      </c>
      <c r="BQ173" s="126">
        <f t="shared" ref="BQ173" si="1854">I173/I188</f>
        <v>3.7877230256093943E-2</v>
      </c>
      <c r="BR173" s="123">
        <f t="shared" ref="BR173" si="1855">J173/J188</f>
        <v>4.9347791922049349E-2</v>
      </c>
      <c r="BS173" s="124">
        <f t="shared" ref="BS173" si="1856">K173/K188</f>
        <v>4.3179983857949959E-2</v>
      </c>
      <c r="BT173" s="125">
        <f t="shared" ref="BT173" si="1857">L173/L188</f>
        <v>3.443432194887025E-2</v>
      </c>
      <c r="BU173" s="123">
        <f t="shared" ref="BU173" si="1858">M173/M188</f>
        <v>4.8310918988152415E-2</v>
      </c>
      <c r="BV173" s="127">
        <f t="shared" ref="BV173" si="1859">N173/N188</f>
        <v>3.9983596473241748E-2</v>
      </c>
      <c r="BW173" s="128">
        <f t="shared" ref="BW173" si="1860">O173/O188</f>
        <v>4.5688255457333571E-2</v>
      </c>
      <c r="BX173" s="123">
        <f t="shared" ref="BX173" si="1861">P173/P188</f>
        <v>4.2046250875963559E-2</v>
      </c>
      <c r="BY173" s="124">
        <f t="shared" ref="BY173" si="1862">Q173/Q188</f>
        <v>3.3906715183592458E-2</v>
      </c>
      <c r="BZ173" s="125">
        <f t="shared" ref="BZ173" si="1863">R173/R188</f>
        <v>4.7453183520599254E-2</v>
      </c>
      <c r="CA173" s="126">
        <f t="shared" ref="CA173" si="1864">S173/S188</f>
        <v>4.0092884873553211E-2</v>
      </c>
      <c r="CB173" s="123">
        <f t="shared" ref="CB173" si="1865">T173/T188</f>
        <v>2.6860997350036137E-2</v>
      </c>
      <c r="CC173" s="124">
        <f t="shared" ref="CC173" si="1866">U173/U188</f>
        <v>3.2414527386726608E-2</v>
      </c>
      <c r="CD173" s="125">
        <f t="shared" ref="CD173" si="1867">V173/V188</f>
        <v>2.8320535239108949E-2</v>
      </c>
      <c r="CE173" s="126">
        <f t="shared" ref="CE173" si="1868">W173/W188</f>
        <v>5.4745123750204884E-2</v>
      </c>
      <c r="CF173" s="123">
        <f t="shared" ref="CF173" si="1869">X173/X188</f>
        <v>3.8964346349745334E-2</v>
      </c>
      <c r="CG173" s="124">
        <f t="shared" ref="CG173" si="1870">Y173/Y188</f>
        <v>3.6577675005255411E-2</v>
      </c>
      <c r="CH173" s="125">
        <f t="shared" ref="CH173" si="1871">Z173/Z188</f>
        <v>4.9468558318115842E-2</v>
      </c>
      <c r="CI173" s="123">
        <f t="shared" ref="CI173" si="1872">AA173/AA188</f>
        <v>4.2300380228136883E-2</v>
      </c>
      <c r="CJ173" s="129">
        <f t="shared" ref="CJ173" si="1873">AB173/AB188</f>
        <v>4.2905188555066837E-2</v>
      </c>
      <c r="CK173" s="130">
        <f t="shared" ref="CK173" si="1874">AC173/AC188</f>
        <v>4.1549701181623412E-2</v>
      </c>
    </row>
    <row r="174" spans="1:89" ht="13.5" thickBot="1" x14ac:dyDescent="0.25">
      <c r="A174" s="139" t="s">
        <v>26</v>
      </c>
      <c r="B174" s="181">
        <v>1131</v>
      </c>
      <c r="C174" s="175">
        <v>1084</v>
      </c>
      <c r="D174" s="176">
        <v>613</v>
      </c>
      <c r="E174" s="177">
        <v>483</v>
      </c>
      <c r="F174" s="174">
        <v>1189</v>
      </c>
      <c r="G174" s="178">
        <v>861</v>
      </c>
      <c r="H174" s="176">
        <v>1975</v>
      </c>
      <c r="I174" s="177">
        <v>1817</v>
      </c>
      <c r="J174" s="174">
        <v>306</v>
      </c>
      <c r="K174" s="175">
        <v>305</v>
      </c>
      <c r="L174" s="176">
        <v>702</v>
      </c>
      <c r="M174" s="174">
        <v>1160</v>
      </c>
      <c r="N174" s="179">
        <v>1542</v>
      </c>
      <c r="O174" s="182">
        <v>1906</v>
      </c>
      <c r="P174" s="174">
        <v>1030</v>
      </c>
      <c r="Q174" s="175">
        <v>848</v>
      </c>
      <c r="R174" s="176">
        <v>1227</v>
      </c>
      <c r="S174" s="177">
        <v>1088</v>
      </c>
      <c r="T174" s="174">
        <v>245</v>
      </c>
      <c r="U174" s="178">
        <v>283</v>
      </c>
      <c r="V174" s="176">
        <v>766</v>
      </c>
      <c r="W174" s="183">
        <v>1374</v>
      </c>
      <c r="X174" s="174">
        <v>793</v>
      </c>
      <c r="Y174" s="178">
        <v>448</v>
      </c>
      <c r="Z174" s="176">
        <v>1974</v>
      </c>
      <c r="AA174" s="174">
        <v>2320</v>
      </c>
      <c r="AB174" s="149">
        <f t="shared" si="1627"/>
        <v>13493</v>
      </c>
      <c r="AC174" s="150">
        <f t="shared" si="1628"/>
        <v>13977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4.0652744329822799E-2</v>
      </c>
      <c r="BK174" s="124">
        <f t="shared" ref="BK174" si="1875">C174/C188</f>
        <v>3.8801589290188641E-2</v>
      </c>
      <c r="BL174" s="125">
        <f t="shared" ref="BL174" si="1876">D174/D188</f>
        <v>4.2560577657432479E-2</v>
      </c>
      <c r="BM174" s="126">
        <f t="shared" ref="BM174" si="1877">E174/E188</f>
        <v>3.55591548258853E-2</v>
      </c>
      <c r="BN174" s="123">
        <f t="shared" ref="BN174" si="1878">F174/F188</f>
        <v>4.3092200637866049E-2</v>
      </c>
      <c r="BO174" s="124">
        <f t="shared" ref="BO174" si="1879">G174/G188</f>
        <v>3.6364404274190146E-2</v>
      </c>
      <c r="BP174" s="125">
        <f t="shared" ref="BP174" si="1880">H174/H188</f>
        <v>4.7889236439465584E-2</v>
      </c>
      <c r="BQ174" s="126">
        <f t="shared" ref="BQ174" si="1881">I174/I188</f>
        <v>4.150960637836109E-2</v>
      </c>
      <c r="BR174" s="123">
        <f t="shared" ref="BR174" si="1882">J174/J188</f>
        <v>4.8090523338048093E-2</v>
      </c>
      <c r="BS174" s="124">
        <f t="shared" ref="BS174" si="1883">K174/K188</f>
        <v>4.1027710519235941E-2</v>
      </c>
      <c r="BT174" s="125">
        <f t="shared" ref="BT174" si="1884">L174/L188</f>
        <v>2.8173536139984749E-2</v>
      </c>
      <c r="BU174" s="123">
        <f t="shared" ref="BU174" si="1885">M174/M188</f>
        <v>4.642971501761127E-2</v>
      </c>
      <c r="BV174" s="127">
        <f t="shared" ref="BV174" si="1886">N174/N188</f>
        <v>3.5130886473925226E-2</v>
      </c>
      <c r="BW174" s="128">
        <f t="shared" ref="BW174" si="1887">O174/O188</f>
        <v>4.29821396355764E-2</v>
      </c>
      <c r="BX174" s="123">
        <f t="shared" ref="BX174" si="1888">P174/P188</f>
        <v>4.245846902180634E-2</v>
      </c>
      <c r="BY174" s="124">
        <f t="shared" ref="BY174" si="1889">Q174/Q188</f>
        <v>3.5064505458154149E-2</v>
      </c>
      <c r="BZ174" s="125">
        <f t="shared" ref="BZ174" si="1890">R174/R188</f>
        <v>4.5955056179775279E-2</v>
      </c>
      <c r="CA174" s="126">
        <f t="shared" ref="CA174" si="1891">S174/S188</f>
        <v>3.9476071260113932E-2</v>
      </c>
      <c r="CB174" s="123">
        <f t="shared" ref="CB174" si="1892">T174/T188</f>
        <v>2.9510961214165261E-2</v>
      </c>
      <c r="CC174" s="124">
        <f t="shared" ref="CC174" si="1893">U174/U188</f>
        <v>3.347923814030522E-2</v>
      </c>
      <c r="CD174" s="125">
        <f t="shared" ref="CD174" si="1894">V174/V188</f>
        <v>2.9118832205580477E-2</v>
      </c>
      <c r="CE174" s="126">
        <f t="shared" ref="CE174" si="1895">W174/W188</f>
        <v>4.504179642681528E-2</v>
      </c>
      <c r="CF174" s="123">
        <f t="shared" ref="CF174" si="1896">X174/X188</f>
        <v>3.3658743633276741E-2</v>
      </c>
      <c r="CG174" s="124">
        <f t="shared" ref="CG174" si="1897">Y174/Y188</f>
        <v>3.1392334104127249E-2</v>
      </c>
      <c r="CH174" s="125">
        <f t="shared" ref="CH174" si="1898">Z174/Z188</f>
        <v>4.6214355948869225E-2</v>
      </c>
      <c r="CI174" s="123">
        <f t="shared" ref="CI174" si="1899">AA174/AA188</f>
        <v>5.0120981679917041E-2</v>
      </c>
      <c r="CJ174" s="129">
        <f t="shared" ref="CJ174" si="1900">AB174/AB188</f>
        <v>3.9911734517305536E-2</v>
      </c>
      <c r="CK174" s="130">
        <f t="shared" ref="CK174" si="1901">AC174/AC188</f>
        <v>4.1475515884555808E-2</v>
      </c>
    </row>
    <row r="175" spans="1:89" ht="14.25" thickTop="1" thickBot="1" x14ac:dyDescent="0.25">
      <c r="A175" s="131" t="s">
        <v>27</v>
      </c>
      <c r="B175" s="184">
        <v>980</v>
      </c>
      <c r="C175" s="168">
        <v>1161</v>
      </c>
      <c r="D175" s="169">
        <v>568</v>
      </c>
      <c r="E175" s="170">
        <v>501</v>
      </c>
      <c r="F175" s="167">
        <v>980</v>
      </c>
      <c r="G175" s="171">
        <v>844</v>
      </c>
      <c r="H175" s="169">
        <v>1834</v>
      </c>
      <c r="I175" s="170">
        <v>1893</v>
      </c>
      <c r="J175" s="167">
        <v>311</v>
      </c>
      <c r="K175" s="168">
        <v>244</v>
      </c>
      <c r="L175" s="169">
        <v>1037</v>
      </c>
      <c r="M175" s="167">
        <v>892</v>
      </c>
      <c r="N175" s="172">
        <v>1710</v>
      </c>
      <c r="O175" s="185">
        <v>1591</v>
      </c>
      <c r="P175" s="167">
        <v>1015</v>
      </c>
      <c r="Q175" s="168">
        <v>836</v>
      </c>
      <c r="R175" s="169">
        <v>1123</v>
      </c>
      <c r="S175" s="170">
        <v>1151</v>
      </c>
      <c r="T175" s="167">
        <v>260</v>
      </c>
      <c r="U175" s="171">
        <v>234</v>
      </c>
      <c r="V175" s="169">
        <v>938</v>
      </c>
      <c r="W175" s="186">
        <v>1319</v>
      </c>
      <c r="X175" s="167">
        <v>863</v>
      </c>
      <c r="Y175" s="171">
        <v>442</v>
      </c>
      <c r="Z175" s="169">
        <v>2123</v>
      </c>
      <c r="AA175" s="167">
        <v>2074</v>
      </c>
      <c r="AB175" s="149">
        <f t="shared" si="1627"/>
        <v>13742</v>
      </c>
      <c r="AC175" s="150">
        <f t="shared" si="1628"/>
        <v>13182</v>
      </c>
      <c r="AE175" s="221" t="s">
        <v>13</v>
      </c>
      <c r="AF175" s="14">
        <f t="shared" ref="AF175:BG175" si="1902">SUM(AF172:AF174)</f>
        <v>2884</v>
      </c>
      <c r="AG175" s="1">
        <f t="shared" si="1902"/>
        <v>7086</v>
      </c>
      <c r="AH175" s="14">
        <f t="shared" si="1902"/>
        <v>2246</v>
      </c>
      <c r="AI175" s="1">
        <f t="shared" si="1902"/>
        <v>2408</v>
      </c>
      <c r="AJ175" s="14">
        <f t="shared" si="1902"/>
        <v>2557</v>
      </c>
      <c r="AK175" s="1">
        <f t="shared" si="1902"/>
        <v>5008</v>
      </c>
      <c r="AL175" s="14">
        <f t="shared" si="1902"/>
        <v>4995</v>
      </c>
      <c r="AM175" s="1">
        <f t="shared" si="1902"/>
        <v>9294</v>
      </c>
      <c r="AN175" s="14">
        <f t="shared" si="1902"/>
        <v>1787</v>
      </c>
      <c r="AO175" s="1">
        <f t="shared" si="1902"/>
        <v>671</v>
      </c>
      <c r="AP175" s="14">
        <f t="shared" si="1902"/>
        <v>6342</v>
      </c>
      <c r="AQ175" s="1">
        <f t="shared" si="1902"/>
        <v>1857</v>
      </c>
      <c r="AR175" s="14">
        <f t="shared" si="1902"/>
        <v>8575</v>
      </c>
      <c r="AS175" s="1">
        <f t="shared" si="1902"/>
        <v>5287</v>
      </c>
      <c r="AT175" s="14">
        <f t="shared" si="1902"/>
        <v>4273</v>
      </c>
      <c r="AU175" s="1">
        <f t="shared" si="1902"/>
        <v>3712</v>
      </c>
      <c r="AV175" s="14">
        <f t="shared" si="1902"/>
        <v>3566</v>
      </c>
      <c r="AW175" s="1">
        <f t="shared" si="1902"/>
        <v>5150</v>
      </c>
      <c r="AX175" s="14">
        <f t="shared" si="1902"/>
        <v>2590</v>
      </c>
      <c r="AY175" s="1">
        <f t="shared" si="1902"/>
        <v>559</v>
      </c>
      <c r="AZ175" s="14">
        <f t="shared" si="1902"/>
        <v>6382</v>
      </c>
      <c r="BA175" s="1">
        <f t="shared" si="1902"/>
        <v>3366</v>
      </c>
      <c r="BB175" s="14">
        <f t="shared" si="1902"/>
        <v>4769</v>
      </c>
      <c r="BC175" s="1">
        <f t="shared" si="1902"/>
        <v>1626</v>
      </c>
      <c r="BD175" s="14">
        <f t="shared" si="1902"/>
        <v>5895</v>
      </c>
      <c r="BE175" s="1">
        <f t="shared" si="1902"/>
        <v>9525</v>
      </c>
      <c r="BF175" s="153">
        <f t="shared" si="1902"/>
        <v>56861</v>
      </c>
      <c r="BG175" s="154">
        <f t="shared" si="1902"/>
        <v>55549</v>
      </c>
      <c r="BI175" s="131" t="s">
        <v>27</v>
      </c>
      <c r="BJ175" s="123">
        <f>B175/B188</f>
        <v>3.5225189604974658E-2</v>
      </c>
      <c r="BK175" s="124">
        <f t="shared" ref="BK175" si="1903">C175/C188</f>
        <v>4.1557790743458493E-2</v>
      </c>
      <c r="BL175" s="125">
        <f t="shared" ref="BL175" si="1904">D175/D188</f>
        <v>3.9436228563493714E-2</v>
      </c>
      <c r="BM175" s="126">
        <f t="shared" ref="BM175" si="1905">E175/E188</f>
        <v>3.6884340720017672E-2</v>
      </c>
      <c r="BN175" s="123">
        <f t="shared" ref="BN175" si="1906">F175/F188</f>
        <v>3.5517541316323571E-2</v>
      </c>
      <c r="BO175" s="124">
        <f t="shared" ref="BO175" si="1907">G175/G188</f>
        <v>3.5646407906407059E-2</v>
      </c>
      <c r="BP175" s="125">
        <f t="shared" ref="BP175" si="1908">H175/H188</f>
        <v>4.4470308673407531E-2</v>
      </c>
      <c r="BQ175" s="126">
        <f t="shared" ref="BQ175" si="1909">I175/I188</f>
        <v>4.3245836474539098E-2</v>
      </c>
      <c r="BR175" s="123">
        <f t="shared" ref="BR175" si="1910">J175/J188</f>
        <v>4.8876316203048879E-2</v>
      </c>
      <c r="BS175" s="124">
        <f t="shared" ref="BS175" si="1911">K175/K188</f>
        <v>3.2822168415388757E-2</v>
      </c>
      <c r="BT175" s="125">
        <f t="shared" ref="BT175" si="1912">L175/L188</f>
        <v>4.1618172332142711E-2</v>
      </c>
      <c r="BU175" s="123">
        <f t="shared" ref="BU175" si="1913">M175/M188</f>
        <v>3.5702849823887287E-2</v>
      </c>
      <c r="BV175" s="127">
        <f t="shared" ref="BV175" si="1914">N175/N188</f>
        <v>3.8958376050850931E-2</v>
      </c>
      <c r="BW175" s="128">
        <f t="shared" ref="BW175" si="1915">O175/O188</f>
        <v>3.5878585603463825E-2</v>
      </c>
      <c r="BX175" s="123">
        <f t="shared" ref="BX175" si="1916">P175/P188</f>
        <v>4.1840141803042172E-2</v>
      </c>
      <c r="BY175" s="124">
        <f t="shared" ref="BY175" si="1917">Q175/Q188</f>
        <v>3.456830962619914E-2</v>
      </c>
      <c r="BZ175" s="125">
        <f t="shared" ref="BZ175" si="1918">R175/R188</f>
        <v>4.2059925093632961E-2</v>
      </c>
      <c r="CA175" s="126">
        <f t="shared" ref="CA175" si="1919">S175/S188</f>
        <v>4.1761909945212436E-2</v>
      </c>
      <c r="CB175" s="123">
        <f t="shared" ref="CB175" si="1920">T175/T188</f>
        <v>3.1317754757889664E-2</v>
      </c>
      <c r="CC175" s="124">
        <f t="shared" ref="CC175" si="1921">U175/U188</f>
        <v>2.7682479593043891E-2</v>
      </c>
      <c r="CD175" s="125">
        <f t="shared" ref="CD175" si="1922">V175/V188</f>
        <v>3.5657264502394891E-2</v>
      </c>
      <c r="CE175" s="126">
        <f t="shared" ref="CE175" si="1923">W175/W188</f>
        <v>4.3238813309293557E-2</v>
      </c>
      <c r="CF175" s="123">
        <f t="shared" ref="CF175" si="1924">X175/X188</f>
        <v>3.6629881154499153E-2</v>
      </c>
      <c r="CG175" s="124">
        <f t="shared" ref="CG175" si="1925">Y175/Y188</f>
        <v>3.0971901058089831E-2</v>
      </c>
      <c r="CH175" s="125">
        <f t="shared" ref="CH175" si="1926">Z175/Z188</f>
        <v>4.9702673596478904E-2</v>
      </c>
      <c r="CI175" s="123">
        <f t="shared" ref="CI175" si="1927">AA175/AA188</f>
        <v>4.4806429312132731E-2</v>
      </c>
      <c r="CJ175" s="129">
        <f t="shared" ref="CJ175" si="1928">AB175/AB188</f>
        <v>4.0648266192604511E-2</v>
      </c>
      <c r="CK175" s="130">
        <f t="shared" ref="CK175" si="1929">AC175/AC188</f>
        <v>3.9116423437806011E-2</v>
      </c>
    </row>
    <row r="176" spans="1:89" ht="13.5" thickTop="1" x14ac:dyDescent="0.2">
      <c r="A176" s="139" t="s">
        <v>28</v>
      </c>
      <c r="B176" s="181">
        <v>1125</v>
      </c>
      <c r="C176" s="175">
        <v>1473</v>
      </c>
      <c r="D176" s="176">
        <v>567</v>
      </c>
      <c r="E176" s="177">
        <v>579</v>
      </c>
      <c r="F176" s="174">
        <v>975</v>
      </c>
      <c r="G176" s="178">
        <v>1290</v>
      </c>
      <c r="H176" s="176">
        <v>1807</v>
      </c>
      <c r="I176" s="177">
        <v>2290</v>
      </c>
      <c r="J176" s="174">
        <v>421</v>
      </c>
      <c r="K176" s="175">
        <v>219</v>
      </c>
      <c r="L176" s="176">
        <v>1558</v>
      </c>
      <c r="M176" s="174">
        <v>885</v>
      </c>
      <c r="N176" s="179">
        <v>2267</v>
      </c>
      <c r="O176" s="182">
        <v>1805</v>
      </c>
      <c r="P176" s="174">
        <v>1196</v>
      </c>
      <c r="Q176" s="175">
        <v>964</v>
      </c>
      <c r="R176" s="176">
        <v>1319</v>
      </c>
      <c r="S176" s="177">
        <v>1485</v>
      </c>
      <c r="T176" s="174">
        <v>390</v>
      </c>
      <c r="U176" s="178">
        <v>186</v>
      </c>
      <c r="V176" s="176">
        <v>1544</v>
      </c>
      <c r="W176" s="183">
        <v>1230</v>
      </c>
      <c r="X176" s="174">
        <v>1125</v>
      </c>
      <c r="Y176" s="178">
        <v>442</v>
      </c>
      <c r="Z176" s="176">
        <v>2218</v>
      </c>
      <c r="AA176" s="174">
        <v>2573</v>
      </c>
      <c r="AB176" s="149">
        <f t="shared" si="1627"/>
        <v>16512</v>
      </c>
      <c r="AC176" s="150">
        <f t="shared" si="1628"/>
        <v>15421</v>
      </c>
      <c r="BI176" s="139" t="s">
        <v>28</v>
      </c>
      <c r="BJ176" s="123">
        <f>B176/B188</f>
        <v>4.043707990366989E-2</v>
      </c>
      <c r="BK176" s="124">
        <f t="shared" ref="BK176" si="1930">C176/C188</f>
        <v>5.2725775852811685E-2</v>
      </c>
      <c r="BL176" s="125">
        <f t="shared" ref="BL176" si="1931">D176/D188</f>
        <v>3.9366798583628411E-2</v>
      </c>
      <c r="BM176" s="126">
        <f t="shared" ref="BM176" si="1932">E176/E188</f>
        <v>4.2626812927924612E-2</v>
      </c>
      <c r="BN176" s="123">
        <f t="shared" ref="BN176" si="1933">F176/F188</f>
        <v>3.5336329370832129E-2</v>
      </c>
      <c r="BO176" s="124">
        <f t="shared" ref="BO176" si="1934">G176/G188</f>
        <v>5.4483253790598471E-2</v>
      </c>
      <c r="BP176" s="125">
        <f t="shared" ref="BP176" si="1935">H176/H188</f>
        <v>4.3815620377779398E-2</v>
      </c>
      <c r="BQ176" s="126">
        <f t="shared" ref="BQ176" si="1936">I176/I188</f>
        <v>5.2315354213784755E-2</v>
      </c>
      <c r="BR176" s="123">
        <f t="shared" ref="BR176" si="1937">J176/J188</f>
        <v>6.6163759233066166E-2</v>
      </c>
      <c r="BS176" s="124">
        <f t="shared" ref="BS176" si="1938">K176/K188</f>
        <v>2.9459241323648102E-2</v>
      </c>
      <c r="BT176" s="125">
        <f t="shared" ref="BT176" si="1939">L176/L188</f>
        <v>6.2527591604125701E-2</v>
      </c>
      <c r="BU176" s="123">
        <f t="shared" ref="BU176" si="1940">M176/M188</f>
        <v>3.5422670509125842E-2</v>
      </c>
      <c r="BV176" s="127">
        <f t="shared" ref="BV176" si="1941">N176/N188</f>
        <v>5.1648326612443896E-2</v>
      </c>
      <c r="BW176" s="128">
        <f t="shared" ref="BW176" si="1942">O176/O188</f>
        <v>4.070449215226412E-2</v>
      </c>
      <c r="BX176" s="123">
        <f t="shared" ref="BX176" si="1943">P176/P188</f>
        <v>4.9301290242796489E-2</v>
      </c>
      <c r="BY176" s="124">
        <f t="shared" ref="BY176" si="1944">Q176/Q188</f>
        <v>3.9861065167052595E-2</v>
      </c>
      <c r="BZ176" s="125">
        <f t="shared" ref="BZ176" si="1945">R176/R188</f>
        <v>4.940074906367041E-2</v>
      </c>
      <c r="CA176" s="126">
        <f t="shared" ref="CA176" si="1946">S176/S188</f>
        <v>5.3880483291607703E-2</v>
      </c>
      <c r="CB176" s="123">
        <f t="shared" ref="CB176" si="1947">T176/T188</f>
        <v>4.6976632136834499E-2</v>
      </c>
      <c r="CC176" s="124">
        <f t="shared" ref="CC176" si="1948">U176/U188</f>
        <v>2.2004022240624629E-2</v>
      </c>
      <c r="CD176" s="125">
        <f t="shared" ref="CD176" si="1949">V176/V188</f>
        <v>5.8693834106287542E-2</v>
      </c>
      <c r="CE176" s="126">
        <f t="shared" ref="CE176" si="1950">W176/W188</f>
        <v>4.0321258810031145E-2</v>
      </c>
      <c r="CF176" s="123">
        <f t="shared" ref="CF176" si="1951">X176/X188</f>
        <v>4.7750424448217317E-2</v>
      </c>
      <c r="CG176" s="124">
        <f t="shared" ref="CG176" si="1952">Y176/Y188</f>
        <v>3.0971901058089831E-2</v>
      </c>
      <c r="CH176" s="125">
        <f t="shared" ref="CH176" si="1953">Z176/Z188</f>
        <v>5.1926768740928032E-2</v>
      </c>
      <c r="CI176" s="123">
        <f t="shared" ref="CI176" si="1954">AA176/AA188</f>
        <v>5.5586761147597648E-2</v>
      </c>
      <c r="CJ176" s="129">
        <f t="shared" ref="CJ176" si="1955">AB176/AB188</f>
        <v>4.8841811335488698E-2</v>
      </c>
      <c r="CK176" s="130">
        <f t="shared" ref="CK176" si="1956">AC176/AC188</f>
        <v>4.5760458643180589E-2</v>
      </c>
    </row>
    <row r="177" spans="1:89" x14ac:dyDescent="0.2">
      <c r="A177" s="131" t="s">
        <v>29</v>
      </c>
      <c r="B177" s="184">
        <v>1269</v>
      </c>
      <c r="C177" s="168">
        <v>2483</v>
      </c>
      <c r="D177" s="169">
        <v>1056</v>
      </c>
      <c r="E177" s="170">
        <v>856</v>
      </c>
      <c r="F177" s="167">
        <v>1402</v>
      </c>
      <c r="G177" s="171">
        <v>1753</v>
      </c>
      <c r="H177" s="169">
        <v>2157</v>
      </c>
      <c r="I177" s="170">
        <v>3531</v>
      </c>
      <c r="J177" s="167">
        <v>625</v>
      </c>
      <c r="K177" s="168">
        <v>269</v>
      </c>
      <c r="L177" s="169">
        <v>2275</v>
      </c>
      <c r="M177" s="167">
        <v>785</v>
      </c>
      <c r="N177" s="172">
        <v>3239</v>
      </c>
      <c r="O177" s="185">
        <v>2091</v>
      </c>
      <c r="P177" s="167">
        <v>1549</v>
      </c>
      <c r="Q177" s="168">
        <v>1265</v>
      </c>
      <c r="R177" s="169">
        <v>1575</v>
      </c>
      <c r="S177" s="170">
        <v>2072</v>
      </c>
      <c r="T177" s="167">
        <v>996</v>
      </c>
      <c r="U177" s="171">
        <v>264</v>
      </c>
      <c r="V177" s="169">
        <v>2260</v>
      </c>
      <c r="W177" s="186">
        <v>1475</v>
      </c>
      <c r="X177" s="167">
        <v>1869</v>
      </c>
      <c r="Y177" s="171">
        <v>591</v>
      </c>
      <c r="Z177" s="169">
        <v>2517</v>
      </c>
      <c r="AA177" s="167">
        <v>3406</v>
      </c>
      <c r="AB177" s="149">
        <f t="shared" si="1627"/>
        <v>22789</v>
      </c>
      <c r="AC177" s="150">
        <f t="shared" si="1628"/>
        <v>20841</v>
      </c>
      <c r="BI177" s="131" t="s">
        <v>29</v>
      </c>
      <c r="BJ177" s="123">
        <f>B177/B188</f>
        <v>4.5613026131339635E-2</v>
      </c>
      <c r="BK177" s="124">
        <f t="shared" ref="BK177" si="1957">C177/C188</f>
        <v>8.8878548161935786E-2</v>
      </c>
      <c r="BL177" s="125">
        <f t="shared" ref="BL177" si="1958">D177/D188</f>
        <v>7.3318058737762967E-2</v>
      </c>
      <c r="BM177" s="126">
        <f t="shared" ref="BM177" si="1959">E177/E188</f>
        <v>6.3019951409850547E-2</v>
      </c>
      <c r="BN177" s="123">
        <f t="shared" ref="BN177" si="1960">F177/F188</f>
        <v>5.0811829515801682E-2</v>
      </c>
      <c r="BO177" s="124">
        <f t="shared" ref="BO177" si="1961">G177/G188</f>
        <v>7.4038096042572957E-2</v>
      </c>
      <c r="BP177" s="125">
        <f t="shared" ref="BP177" si="1962">H177/H188</f>
        <v>5.2302320506292285E-2</v>
      </c>
      <c r="BQ177" s="126">
        <f t="shared" ref="BQ177" si="1963">I177/I188</f>
        <v>8.0666164073744093E-2</v>
      </c>
      <c r="BR177" s="123">
        <f t="shared" ref="BR177" si="1964">J177/J188</f>
        <v>9.8224108125098228E-2</v>
      </c>
      <c r="BS177" s="124">
        <f t="shared" ref="BS177" si="1965">K177/K188</f>
        <v>3.6185095507129408E-2</v>
      </c>
      <c r="BT177" s="125">
        <f t="shared" ref="BT177" si="1966">L177/L188</f>
        <v>9.1303126379580213E-2</v>
      </c>
      <c r="BU177" s="123">
        <f t="shared" ref="BU177" si="1967">M177/M188</f>
        <v>3.142010886967659E-2</v>
      </c>
      <c r="BV177" s="127">
        <f t="shared" ref="BV177" si="1968">N177/N188</f>
        <v>7.3793087736085478E-2</v>
      </c>
      <c r="BW177" s="128">
        <f t="shared" ref="BW177" si="1969">O177/O188</f>
        <v>4.7154068194118708E-2</v>
      </c>
      <c r="BX177" s="123">
        <f t="shared" ref="BX177" si="1970">P177/P188</f>
        <v>6.3852590791046618E-2</v>
      </c>
      <c r="BY177" s="124">
        <f t="shared" ref="BY177" si="1971">Q177/Q188</f>
        <v>5.2307310618590806E-2</v>
      </c>
      <c r="BZ177" s="125">
        <f t="shared" ref="BZ177" si="1972">R177/R188</f>
        <v>5.8988764044943819E-2</v>
      </c>
      <c r="CA177" s="126">
        <f t="shared" ref="CA177" si="1973">S177/S188</f>
        <v>7.5178694532128734E-2</v>
      </c>
      <c r="CB177" s="123">
        <f t="shared" ref="CB177" si="1974">T177/T188</f>
        <v>0.11997109130330041</v>
      </c>
      <c r="CC177" s="124">
        <f t="shared" ref="CC177" si="1975">U177/U188</f>
        <v>3.1231515438305928E-2</v>
      </c>
      <c r="CD177" s="125">
        <f t="shared" ref="CD177" si="1976">V177/V188</f>
        <v>8.5911959248840569E-2</v>
      </c>
      <c r="CE177" s="126">
        <f t="shared" ref="CE177" si="1977">W177/W188</f>
        <v>4.8352729060809702E-2</v>
      </c>
      <c r="CF177" s="123">
        <f t="shared" ref="CF177" si="1978">X177/X188</f>
        <v>7.9329371816638364E-2</v>
      </c>
      <c r="CG177" s="124">
        <f t="shared" ref="CG177" si="1979">Y177/Y188</f>
        <v>4.1412655034685726E-2</v>
      </c>
      <c r="CH177" s="125">
        <f t="shared" ref="CH177" si="1980">Z177/Z188</f>
        <v>5.8926815563983707E-2</v>
      </c>
      <c r="CI177" s="123">
        <f t="shared" ref="CI177" si="1981">AA177/AA188</f>
        <v>7.3582786035257516E-2</v>
      </c>
      <c r="CJ177" s="129">
        <f t="shared" ref="CJ177" si="1982">AB177/AB188</f>
        <v>6.7408917061800633E-2</v>
      </c>
      <c r="CK177" s="130">
        <f t="shared" ref="CK177" si="1983">AC177/AC188</f>
        <v>6.1843831047437049E-2</v>
      </c>
    </row>
    <row r="178" spans="1:89" x14ac:dyDescent="0.2">
      <c r="A178" s="139" t="s">
        <v>30</v>
      </c>
      <c r="B178" s="181">
        <v>1376</v>
      </c>
      <c r="C178" s="175">
        <v>3420</v>
      </c>
      <c r="D178" s="176">
        <v>1283</v>
      </c>
      <c r="E178" s="177">
        <v>1041</v>
      </c>
      <c r="F178" s="174">
        <v>1380</v>
      </c>
      <c r="G178" s="178">
        <v>2367</v>
      </c>
      <c r="H178" s="176">
        <v>2548</v>
      </c>
      <c r="I178" s="177">
        <v>4010</v>
      </c>
      <c r="J178" s="174">
        <v>1078</v>
      </c>
      <c r="K178" s="175">
        <v>311</v>
      </c>
      <c r="L178" s="176">
        <v>3059</v>
      </c>
      <c r="M178" s="174">
        <v>918</v>
      </c>
      <c r="N178" s="179">
        <v>4196</v>
      </c>
      <c r="O178" s="182">
        <v>2637</v>
      </c>
      <c r="P178" s="174">
        <v>2241</v>
      </c>
      <c r="Q178" s="175">
        <v>1746</v>
      </c>
      <c r="R178" s="176">
        <v>1725</v>
      </c>
      <c r="S178" s="177">
        <v>2465</v>
      </c>
      <c r="T178" s="174">
        <v>1215</v>
      </c>
      <c r="U178" s="178">
        <v>277</v>
      </c>
      <c r="V178" s="176">
        <v>2790</v>
      </c>
      <c r="W178" s="183">
        <v>1690</v>
      </c>
      <c r="X178" s="174">
        <v>2372</v>
      </c>
      <c r="Y178" s="178">
        <v>765</v>
      </c>
      <c r="Z178" s="176">
        <v>2993</v>
      </c>
      <c r="AA178" s="174">
        <v>4697</v>
      </c>
      <c r="AB178" s="149">
        <f t="shared" si="1627"/>
        <v>28256</v>
      </c>
      <c r="AC178" s="150">
        <f t="shared" si="1628"/>
        <v>26344</v>
      </c>
      <c r="BI178" s="139" t="s">
        <v>30</v>
      </c>
      <c r="BJ178" s="123">
        <f>B178/B188</f>
        <v>4.945904173106646E-2</v>
      </c>
      <c r="BK178" s="124">
        <f t="shared" ref="BK178" si="1984">C178/C188</f>
        <v>0.12241829831406378</v>
      </c>
      <c r="BL178" s="125">
        <f t="shared" ref="BL178" si="1985">D178/D188</f>
        <v>8.9078664167187391E-2</v>
      </c>
      <c r="BM178" s="126">
        <f t="shared" ref="BM178" si="1986">E178/E188</f>
        <v>7.6639917543988814E-2</v>
      </c>
      <c r="BN178" s="123">
        <f t="shared" ref="BN178" si="1987">F178/F188</f>
        <v>5.0014496955639316E-2</v>
      </c>
      <c r="BO178" s="124">
        <f t="shared" ref="BO178" si="1988">G178/G188</f>
        <v>9.997043544367952E-2</v>
      </c>
      <c r="BP178" s="125">
        <f t="shared" ref="BP178" si="1989">H178/H188</f>
        <v>6.1783176935573822E-2</v>
      </c>
      <c r="BQ178" s="126">
        <f t="shared" ref="BQ178" si="1990">I178/I188</f>
        <v>9.1608982706234438E-2</v>
      </c>
      <c r="BR178" s="123">
        <f t="shared" ref="BR178" si="1991">J178/J188</f>
        <v>0.1694169416941694</v>
      </c>
      <c r="BS178" s="124">
        <f t="shared" ref="BS178" si="1992">K178/K188</f>
        <v>4.1834813021253699E-2</v>
      </c>
      <c r="BT178" s="125">
        <f t="shared" ref="BT178" si="1993">L178/L188</f>
        <v>0.12276758839346631</v>
      </c>
      <c r="BU178" s="123">
        <f t="shared" ref="BU178" si="1994">M178/M188</f>
        <v>3.6743515850144091E-2</v>
      </c>
      <c r="BV178" s="127">
        <f t="shared" ref="BV178" si="1995">N178/N188</f>
        <v>9.5596108718930123E-2</v>
      </c>
      <c r="BW178" s="128">
        <f t="shared" ref="BW178" si="1996">O178/O188</f>
        <v>5.9466895183113835E-2</v>
      </c>
      <c r="BX178" s="123">
        <f t="shared" ref="BX178" si="1997">P178/P188</f>
        <v>9.2378086483366997E-2</v>
      </c>
      <c r="BY178" s="124">
        <f t="shared" ref="BY178" si="1998">Q178/Q188</f>
        <v>7.2196493549454191E-2</v>
      </c>
      <c r="BZ178" s="125">
        <f t="shared" ref="BZ178" si="1999">R178/R188</f>
        <v>6.4606741573033713E-2</v>
      </c>
      <c r="CA178" s="126">
        <f t="shared" ref="CA178" si="2000">S178/S188</f>
        <v>8.9437973948695626E-2</v>
      </c>
      <c r="CB178" s="123">
        <f t="shared" ref="CB178" si="2001">T178/T188</f>
        <v>0.14635027704167669</v>
      </c>
      <c r="CC178" s="124">
        <f t="shared" ref="CC178" si="2002">U178/U188</f>
        <v>3.276943097125281E-2</v>
      </c>
      <c r="CD178" s="125">
        <f t="shared" ref="CD178" si="2003">V178/V188</f>
        <v>0.1060594541169315</v>
      </c>
      <c r="CE178" s="126">
        <f t="shared" ref="CE178" si="2004">W178/W188</f>
        <v>5.5400753974758236E-2</v>
      </c>
      <c r="CF178" s="123">
        <f t="shared" ref="CF178" si="2005">X178/X188</f>
        <v>0.10067911714770798</v>
      </c>
      <c r="CG178" s="124">
        <f t="shared" ref="CG178" si="2006">Y178/Y188</f>
        <v>5.3605213369770865E-2</v>
      </c>
      <c r="CH178" s="125">
        <f t="shared" ref="CH178" si="2007">Z178/Z188</f>
        <v>7.0070702814065647E-2</v>
      </c>
      <c r="CI178" s="123">
        <f t="shared" ref="CI178" si="2008">AA178/AA188</f>
        <v>0.10147338403041825</v>
      </c>
      <c r="CJ178" s="129">
        <f t="shared" ref="CJ178" si="2009">AB178/AB188</f>
        <v>8.3580076374489387E-2</v>
      </c>
      <c r="CK178" s="130">
        <f t="shared" ref="CK178" si="2010">AC178/AC188</f>
        <v>7.8173498637957944E-2</v>
      </c>
    </row>
    <row r="179" spans="1:89" x14ac:dyDescent="0.2">
      <c r="A179" s="131" t="s">
        <v>31</v>
      </c>
      <c r="B179" s="184">
        <v>1508</v>
      </c>
      <c r="C179" s="168">
        <v>3666</v>
      </c>
      <c r="D179" s="169">
        <v>963</v>
      </c>
      <c r="E179" s="170">
        <v>1367</v>
      </c>
      <c r="F179" s="167">
        <v>1177</v>
      </c>
      <c r="G179" s="171">
        <v>2641</v>
      </c>
      <c r="H179" s="169">
        <v>2447</v>
      </c>
      <c r="I179" s="170">
        <v>5284</v>
      </c>
      <c r="J179" s="167">
        <v>709</v>
      </c>
      <c r="K179" s="168">
        <v>360</v>
      </c>
      <c r="L179" s="169">
        <v>3283</v>
      </c>
      <c r="M179" s="167">
        <v>939</v>
      </c>
      <c r="N179" s="172">
        <v>4379</v>
      </c>
      <c r="O179" s="185">
        <v>2650</v>
      </c>
      <c r="P179" s="167">
        <v>2032</v>
      </c>
      <c r="Q179" s="168">
        <v>1966</v>
      </c>
      <c r="R179" s="169">
        <v>1841</v>
      </c>
      <c r="S179" s="170">
        <v>2685</v>
      </c>
      <c r="T179" s="167">
        <v>1375</v>
      </c>
      <c r="U179" s="171">
        <v>282</v>
      </c>
      <c r="V179" s="169">
        <v>3592</v>
      </c>
      <c r="W179" s="186">
        <v>1676</v>
      </c>
      <c r="X179" s="167">
        <v>2397</v>
      </c>
      <c r="Y179" s="171">
        <v>861</v>
      </c>
      <c r="Z179" s="169">
        <v>2902</v>
      </c>
      <c r="AA179" s="167">
        <v>4828</v>
      </c>
      <c r="AB179" s="149">
        <f t="shared" si="1627"/>
        <v>28605</v>
      </c>
      <c r="AC179" s="150">
        <f t="shared" si="1628"/>
        <v>29205</v>
      </c>
      <c r="BI179" s="131" t="s">
        <v>31</v>
      </c>
      <c r="BJ179" s="123">
        <f>B179/B188</f>
        <v>5.4203659106430394E-2</v>
      </c>
      <c r="BK179" s="124">
        <f t="shared" ref="BK179" si="2011">C179/C188</f>
        <v>0.13122382503489996</v>
      </c>
      <c r="BL179" s="125">
        <f t="shared" ref="BL179" si="2012">D179/D188</f>
        <v>6.6861070610289522E-2</v>
      </c>
      <c r="BM179" s="126">
        <f t="shared" ref="BM179" si="2013">E179/E188</f>
        <v>0.10064050651549732</v>
      </c>
      <c r="BN179" s="123">
        <f t="shared" ref="BN179" si="2014">F179/F188</f>
        <v>4.2657291968686575E-2</v>
      </c>
      <c r="BO179" s="124">
        <f t="shared" ref="BO179" si="2015">G179/G188</f>
        <v>0.11154284748912446</v>
      </c>
      <c r="BP179" s="125">
        <f t="shared" ref="BP179" si="2016">H179/H188</f>
        <v>5.9334157755631535E-2</v>
      </c>
      <c r="BQ179" s="126">
        <f t="shared" ref="BQ179" si="2017">I179/I188</f>
        <v>0.12071368195006053</v>
      </c>
      <c r="BR179" s="123">
        <f t="shared" ref="BR179" si="2018">J179/J188</f>
        <v>0.11142542825711142</v>
      </c>
      <c r="BS179" s="124">
        <f t="shared" ref="BS179" si="2019">K179/K188</f>
        <v>4.8426150121065374E-2</v>
      </c>
      <c r="BT179" s="125">
        <f t="shared" ref="BT179" si="2020">L179/L188</f>
        <v>0.13175743468314804</v>
      </c>
      <c r="BU179" s="123">
        <f t="shared" ref="BU179" si="2021">M179/M188</f>
        <v>3.7584053794428432E-2</v>
      </c>
      <c r="BV179" s="127">
        <f t="shared" ref="BV179" si="2022">N179/N188</f>
        <v>9.9765338436652765E-2</v>
      </c>
      <c r="BW179" s="128">
        <f t="shared" ref="BW179" si="2023">O179/O188</f>
        <v>5.9760057730470863E-2</v>
      </c>
      <c r="BX179" s="123">
        <f t="shared" ref="BX179" si="2024">P179/P188</f>
        <v>8.3762727235252896E-2</v>
      </c>
      <c r="BY179" s="124">
        <f t="shared" ref="BY179" si="2025">Q179/Q188</f>
        <v>8.1293417135296059E-2</v>
      </c>
      <c r="BZ179" s="125">
        <f t="shared" ref="BZ179" si="2026">R179/R188</f>
        <v>6.8951310861423226E-2</v>
      </c>
      <c r="CA179" s="126">
        <f t="shared" ref="CA179" si="2027">S179/S188</f>
        <v>9.7420267769674537E-2</v>
      </c>
      <c r="CB179" s="123">
        <f t="shared" ref="CB179" si="2028">T179/T188</f>
        <v>0.16562274150807035</v>
      </c>
      <c r="CC179" s="124">
        <f t="shared" ref="CC179" si="2029">U179/U188</f>
        <v>3.3360936945463146E-2</v>
      </c>
      <c r="CD179" s="125">
        <f t="shared" ref="CD179" si="2030">V179/V188</f>
        <v>0.13654679540789175</v>
      </c>
      <c r="CE179" s="126">
        <f t="shared" ref="CE179" si="2031">W179/W188</f>
        <v>5.4941812817570893E-2</v>
      </c>
      <c r="CF179" s="123">
        <f t="shared" ref="CF179" si="2032">X179/X188</f>
        <v>0.1017402376910017</v>
      </c>
      <c r="CG179" s="124">
        <f t="shared" ref="CG179" si="2033">Y179/Y188</f>
        <v>6.0332142106369557E-2</v>
      </c>
      <c r="CH179" s="125">
        <f t="shared" ref="CH179" si="2034">Z179/Z188</f>
        <v>6.7940253780961746E-2</v>
      </c>
      <c r="CI179" s="123">
        <f t="shared" ref="CI179" si="2035">AA179/AA188</f>
        <v>0.10430349118562046</v>
      </c>
      <c r="CJ179" s="129">
        <f t="shared" ref="CJ179" si="2036">AB179/AB188</f>
        <v>8.4612403903322086E-2</v>
      </c>
      <c r="CK179" s="130">
        <f t="shared" ref="CK179" si="2037">AC179/AC188</f>
        <v>8.6663264034374493E-2</v>
      </c>
    </row>
    <row r="180" spans="1:89" x14ac:dyDescent="0.2">
      <c r="A180" s="139" t="s">
        <v>32</v>
      </c>
      <c r="B180" s="181">
        <v>1710</v>
      </c>
      <c r="C180" s="175">
        <v>2924</v>
      </c>
      <c r="D180" s="176">
        <v>727</v>
      </c>
      <c r="E180" s="177">
        <v>1267</v>
      </c>
      <c r="F180" s="174">
        <v>1083</v>
      </c>
      <c r="G180" s="178">
        <v>2313</v>
      </c>
      <c r="H180" s="176">
        <v>2203</v>
      </c>
      <c r="I180" s="177">
        <v>4025</v>
      </c>
      <c r="J180" s="174">
        <v>450</v>
      </c>
      <c r="K180" s="175">
        <v>241</v>
      </c>
      <c r="L180" s="176">
        <v>2432</v>
      </c>
      <c r="M180" s="174">
        <v>815</v>
      </c>
      <c r="N180" s="179">
        <v>3480</v>
      </c>
      <c r="O180" s="182">
        <v>2304</v>
      </c>
      <c r="P180" s="174">
        <v>1461</v>
      </c>
      <c r="Q180" s="175">
        <v>1807</v>
      </c>
      <c r="R180" s="176">
        <v>1449</v>
      </c>
      <c r="S180" s="177">
        <v>2378</v>
      </c>
      <c r="T180" s="174">
        <v>972</v>
      </c>
      <c r="U180" s="178">
        <v>266</v>
      </c>
      <c r="V180" s="176">
        <v>3253</v>
      </c>
      <c r="W180" s="183">
        <v>1752</v>
      </c>
      <c r="X180" s="174">
        <v>1648</v>
      </c>
      <c r="Y180" s="178">
        <v>747</v>
      </c>
      <c r="Z180" s="176">
        <v>2552</v>
      </c>
      <c r="AA180" s="174">
        <v>3971</v>
      </c>
      <c r="AB180" s="149">
        <f t="shared" si="1627"/>
        <v>23420</v>
      </c>
      <c r="AC180" s="150">
        <f t="shared" si="1628"/>
        <v>24810</v>
      </c>
      <c r="BI180" s="139" t="s">
        <v>32</v>
      </c>
      <c r="BJ180" s="123">
        <f>B180/B188</f>
        <v>6.1464361453578233E-2</v>
      </c>
      <c r="BK180" s="124">
        <f t="shared" ref="BK180" si="2038">C180/C188</f>
        <v>0.1046640655761177</v>
      </c>
      <c r="BL180" s="125">
        <f t="shared" ref="BL180" si="2039">D180/D188</f>
        <v>5.0475595362077345E-2</v>
      </c>
      <c r="BM180" s="126">
        <f t="shared" ref="BM180" si="2040">E180/E188</f>
        <v>9.327836265920636E-2</v>
      </c>
      <c r="BN180" s="123">
        <f t="shared" ref="BN180" si="2041">F180/F188</f>
        <v>3.9250507393447376E-2</v>
      </c>
      <c r="BO180" s="124">
        <f t="shared" ref="BO180" si="2042">G180/G188</f>
        <v>9.7689741098956798E-2</v>
      </c>
      <c r="BP180" s="125">
        <f t="shared" ref="BP180" si="2043">H180/H188</f>
        <v>5.3417715380325408E-2</v>
      </c>
      <c r="BQ180" s="126">
        <f t="shared" ref="BQ180" si="2044">I180/I188</f>
        <v>9.195165969890115E-2</v>
      </c>
      <c r="BR180" s="123">
        <f t="shared" ref="BR180" si="2045">J180/J188</f>
        <v>7.0721357850070721E-2</v>
      </c>
      <c r="BS180" s="124">
        <f t="shared" ref="BS180" si="2046">K180/K188</f>
        <v>3.2418617164379875E-2</v>
      </c>
      <c r="BT180" s="125">
        <f t="shared" ref="BT180" si="2047">L180/L188</f>
        <v>9.7604045430830358E-2</v>
      </c>
      <c r="BU180" s="123">
        <f t="shared" ref="BU180" si="2048">M180/M188</f>
        <v>3.2620877361511369E-2</v>
      </c>
      <c r="BV180" s="127">
        <f t="shared" ref="BV180" si="2049">N180/N188</f>
        <v>7.9283712664889622E-2</v>
      </c>
      <c r="BW180" s="128">
        <f t="shared" ref="BW180" si="2050">O180/O188</f>
        <v>5.1957423777737689E-2</v>
      </c>
      <c r="BX180" s="123">
        <f t="shared" ref="BX180" si="2051">P180/P188</f>
        <v>6.022507110763016E-2</v>
      </c>
      <c r="BY180" s="124">
        <f t="shared" ref="BY180" si="2052">Q180/Q188</f>
        <v>7.4718822361892159E-2</v>
      </c>
      <c r="BZ180" s="125">
        <f t="shared" ref="BZ180" si="2053">R180/R188</f>
        <v>5.4269662921348313E-2</v>
      </c>
      <c r="CA180" s="126">
        <f t="shared" ref="CA180" si="2054">S180/S188</f>
        <v>8.6281339574035776E-2</v>
      </c>
      <c r="CB180" s="123">
        <f t="shared" ref="CB180" si="2055">T180/T188</f>
        <v>0.11708022163334136</v>
      </c>
      <c r="CC180" s="124">
        <f t="shared" ref="CC180" si="2056">U180/U188</f>
        <v>3.1468117827990062E-2</v>
      </c>
      <c r="CD180" s="125">
        <f t="shared" ref="CD180" si="2057">V180/V188</f>
        <v>0.12366000152056565</v>
      </c>
      <c r="CE180" s="126">
        <f t="shared" ref="CE180" si="2058">W180/W188</f>
        <v>5.7433207670873627E-2</v>
      </c>
      <c r="CF180" s="123">
        <f t="shared" ref="CF180" si="2059">X180/X188</f>
        <v>6.9949066213921898E-2</v>
      </c>
      <c r="CG180" s="124">
        <f t="shared" ref="CG180" si="2060">Y180/Y188</f>
        <v>5.2343914231658607E-2</v>
      </c>
      <c r="CH180" s="125">
        <f t="shared" ref="CH180" si="2061">Z180/Z188</f>
        <v>5.9746219038254438E-2</v>
      </c>
      <c r="CI180" s="123">
        <f t="shared" ref="CI180" si="2062">AA180/AA188</f>
        <v>8.5788973384030423E-2</v>
      </c>
      <c r="CJ180" s="129">
        <f t="shared" ref="CJ180" si="2063">AB180/AB188</f>
        <v>6.9275388897598433E-2</v>
      </c>
      <c r="CK180" s="130">
        <f t="shared" ref="CK180" si="2064">AC180/AC188</f>
        <v>7.3621488809889793E-2</v>
      </c>
    </row>
    <row r="181" spans="1:89" x14ac:dyDescent="0.2">
      <c r="A181" s="131" t="s">
        <v>33</v>
      </c>
      <c r="B181" s="184">
        <v>1551</v>
      </c>
      <c r="C181" s="168">
        <v>2075</v>
      </c>
      <c r="D181" s="169">
        <v>522</v>
      </c>
      <c r="E181" s="170">
        <v>899</v>
      </c>
      <c r="F181" s="167">
        <v>1080</v>
      </c>
      <c r="G181" s="171">
        <v>1813</v>
      </c>
      <c r="H181" s="169">
        <v>2202</v>
      </c>
      <c r="I181" s="170">
        <v>3180</v>
      </c>
      <c r="J181" s="167">
        <v>371</v>
      </c>
      <c r="K181" s="168">
        <v>157</v>
      </c>
      <c r="L181" s="169">
        <v>1797</v>
      </c>
      <c r="M181" s="167">
        <v>1071</v>
      </c>
      <c r="N181" s="172">
        <v>2663</v>
      </c>
      <c r="O181" s="185">
        <v>2653</v>
      </c>
      <c r="P181" s="167">
        <v>1195</v>
      </c>
      <c r="Q181" s="168">
        <v>1833</v>
      </c>
      <c r="R181" s="169">
        <v>1250</v>
      </c>
      <c r="S181" s="170">
        <v>1742</v>
      </c>
      <c r="T181" s="167">
        <v>486</v>
      </c>
      <c r="U181" s="171">
        <v>311</v>
      </c>
      <c r="V181" s="169">
        <v>2447</v>
      </c>
      <c r="W181" s="186">
        <v>1622</v>
      </c>
      <c r="X181" s="167">
        <v>1079</v>
      </c>
      <c r="Y181" s="171">
        <v>666</v>
      </c>
      <c r="Z181" s="169">
        <v>2122</v>
      </c>
      <c r="AA181" s="167">
        <v>2482</v>
      </c>
      <c r="AB181" s="149">
        <f t="shared" si="1627"/>
        <v>18765</v>
      </c>
      <c r="AC181" s="150">
        <f t="shared" si="1628"/>
        <v>20504</v>
      </c>
      <c r="BI181" s="131" t="s">
        <v>33</v>
      </c>
      <c r="BJ181" s="123">
        <f>B181/B188</f>
        <v>5.5749254160526222E-2</v>
      </c>
      <c r="BK181" s="124">
        <f t="shared" ref="BK181" si="2065">C181/C188</f>
        <v>7.427425994201238E-2</v>
      </c>
      <c r="BL181" s="125">
        <f t="shared" ref="BL181" si="2066">D181/D188</f>
        <v>3.6242449489689646E-2</v>
      </c>
      <c r="BM181" s="126">
        <f t="shared" ref="BM181" si="2067">E181/E188</f>
        <v>6.6185673268055661E-2</v>
      </c>
      <c r="BN181" s="123">
        <f t="shared" ref="BN181" si="2068">F181/F188</f>
        <v>3.9141780226152507E-2</v>
      </c>
      <c r="BO181" s="124">
        <f t="shared" ref="BO181" si="2069">G181/G188</f>
        <v>7.6572200870042656E-2</v>
      </c>
      <c r="BP181" s="125">
        <f t="shared" ref="BP181" si="2070">H181/H188</f>
        <v>5.339346766567251E-2</v>
      </c>
      <c r="BQ181" s="126">
        <f t="shared" ref="BQ181" si="2071">I181/I188</f>
        <v>7.2647522445343019E-2</v>
      </c>
      <c r="BR181" s="123">
        <f t="shared" ref="BR181" si="2072">J181/J188</f>
        <v>5.8305830583058306E-2</v>
      </c>
      <c r="BS181" s="124">
        <f t="shared" ref="BS181" si="2073">K181/K188</f>
        <v>2.1119182136131287E-2</v>
      </c>
      <c r="BT181" s="125">
        <f t="shared" ref="BT181" si="2074">L181/L188</f>
        <v>7.21194365292772E-2</v>
      </c>
      <c r="BU181" s="123">
        <f t="shared" ref="BU181" si="2075">M181/M188</f>
        <v>4.2867435158501443E-2</v>
      </c>
      <c r="BV181" s="127">
        <f t="shared" ref="BV181" si="2076">N181/N188</f>
        <v>6.0670266329483059E-2</v>
      </c>
      <c r="BW181" s="128">
        <f t="shared" ref="BW181" si="2077">O181/O188</f>
        <v>5.9827710626014795E-2</v>
      </c>
      <c r="BX181" s="123">
        <f t="shared" ref="BX181" si="2078">P181/P188</f>
        <v>4.9260068428212213E-2</v>
      </c>
      <c r="BY181" s="124">
        <f t="shared" ref="BY181" si="2079">Q181/Q188</f>
        <v>7.5793913331128018E-2</v>
      </c>
      <c r="BZ181" s="125">
        <f t="shared" ref="BZ181" si="2080">R181/R188</f>
        <v>4.6816479400749067E-2</v>
      </c>
      <c r="CA181" s="126">
        <f t="shared" ref="CA181" si="2081">S181/S188</f>
        <v>6.3205253800660346E-2</v>
      </c>
      <c r="CB181" s="123">
        <f t="shared" ref="CB181" si="2082">T181/T188</f>
        <v>5.8540110816670682E-2</v>
      </c>
      <c r="CC181" s="124">
        <f t="shared" ref="CC181" si="2083">U181/U188</f>
        <v>3.6791671595883119E-2</v>
      </c>
      <c r="CD181" s="125">
        <f t="shared" ref="CD181" si="2084">V181/V188</f>
        <v>9.3020603664563217E-2</v>
      </c>
      <c r="CE181" s="126">
        <f t="shared" ref="CE181" si="2085">W181/W188</f>
        <v>5.3171611211276837E-2</v>
      </c>
      <c r="CF181" s="123">
        <f t="shared" ref="CF181" si="2086">X181/X188</f>
        <v>4.5797962648556879E-2</v>
      </c>
      <c r="CG181" s="124">
        <f t="shared" ref="CG181" si="2087">Y181/Y188</f>
        <v>4.6668068110153456E-2</v>
      </c>
      <c r="CH181" s="125">
        <f t="shared" ref="CH181" si="2088">Z181/Z188</f>
        <v>4.96792620686426E-2</v>
      </c>
      <c r="CI181" s="123">
        <f t="shared" ref="CI181" si="2089">AA181/AA188</f>
        <v>5.3620808848945732E-2</v>
      </c>
      <c r="CJ181" s="129">
        <f t="shared" ref="CJ181" si="2090">AB181/AB188</f>
        <v>5.5506091915603524E-2</v>
      </c>
      <c r="CK181" s="130">
        <f t="shared" ref="CK181" si="2091">AC181/AC188</f>
        <v>6.0843813242965748E-2</v>
      </c>
    </row>
    <row r="182" spans="1:89" x14ac:dyDescent="0.2">
      <c r="A182" s="139" t="s">
        <v>34</v>
      </c>
      <c r="B182" s="181">
        <v>576</v>
      </c>
      <c r="C182" s="175">
        <v>1135</v>
      </c>
      <c r="D182" s="176">
        <v>280</v>
      </c>
      <c r="E182" s="177">
        <v>697</v>
      </c>
      <c r="F182" s="174">
        <v>645</v>
      </c>
      <c r="G182" s="178">
        <v>1374</v>
      </c>
      <c r="H182" s="176">
        <v>1144</v>
      </c>
      <c r="I182" s="177">
        <v>2183</v>
      </c>
      <c r="J182" s="174">
        <v>290</v>
      </c>
      <c r="K182" s="175">
        <v>91</v>
      </c>
      <c r="L182" s="176">
        <v>1120</v>
      </c>
      <c r="M182" s="174">
        <v>768</v>
      </c>
      <c r="N182" s="179">
        <v>2027</v>
      </c>
      <c r="O182" s="182">
        <v>2050</v>
      </c>
      <c r="P182" s="174">
        <v>720</v>
      </c>
      <c r="Q182" s="175">
        <v>1360</v>
      </c>
      <c r="R182" s="176">
        <v>877</v>
      </c>
      <c r="S182" s="177">
        <v>1262</v>
      </c>
      <c r="T182" s="174">
        <v>305</v>
      </c>
      <c r="U182" s="178">
        <v>299</v>
      </c>
      <c r="V182" s="176">
        <v>1810</v>
      </c>
      <c r="W182" s="183">
        <v>1169</v>
      </c>
      <c r="X182" s="174">
        <v>765</v>
      </c>
      <c r="Y182" s="178">
        <v>593</v>
      </c>
      <c r="Z182" s="176">
        <v>1472</v>
      </c>
      <c r="AA182" s="174">
        <v>2050</v>
      </c>
      <c r="AB182" s="149">
        <f t="shared" si="1627"/>
        <v>12031</v>
      </c>
      <c r="AC182" s="150">
        <f t="shared" si="1628"/>
        <v>15031</v>
      </c>
      <c r="BI182" s="139" t="s">
        <v>34</v>
      </c>
      <c r="BJ182" s="123">
        <f>B182/B188</f>
        <v>2.0703784910678983E-2</v>
      </c>
      <c r="BK182" s="124">
        <f t="shared" ref="BK182" si="2092">C182/C188</f>
        <v>4.0627125317679064E-2</v>
      </c>
      <c r="BL182" s="125">
        <f t="shared" ref="BL182" si="2093">D182/D188</f>
        <v>1.9440394362285635E-2</v>
      </c>
      <c r="BM182" s="126">
        <f t="shared" ref="BM182" si="2094">E182/E188</f>
        <v>5.1314142678347933E-2</v>
      </c>
      <c r="BN182" s="123">
        <f t="shared" ref="BN182" si="2095">F182/F188</f>
        <v>2.3376340968396636E-2</v>
      </c>
      <c r="BO182" s="124">
        <f t="shared" ref="BO182" si="2096">G182/G188</f>
        <v>5.8031000549056043E-2</v>
      </c>
      <c r="BP182" s="125">
        <f t="shared" ref="BP182" si="2097">H182/H188</f>
        <v>2.7739385562910696E-2</v>
      </c>
      <c r="BQ182" s="126">
        <f t="shared" ref="BQ182" si="2098">I182/I188</f>
        <v>4.987092499942887E-2</v>
      </c>
      <c r="BR182" s="123">
        <f t="shared" ref="BR182" si="2099">J182/J188</f>
        <v>4.5575986170045574E-2</v>
      </c>
      <c r="BS182" s="124">
        <f t="shared" ref="BS182" si="2100">K182/K188</f>
        <v>1.2241054613935969E-2</v>
      </c>
      <c r="BT182" s="125">
        <f t="shared" ref="BT182" si="2101">L182/L188</f>
        <v>4.4949231448408719E-2</v>
      </c>
      <c r="BU182" s="123">
        <f t="shared" ref="BU182" si="2102">M182/M188</f>
        <v>3.073967339097022E-2</v>
      </c>
      <c r="BV182" s="127">
        <f t="shared" ref="BV182" si="2103">N182/N188</f>
        <v>4.6180484359692887E-2</v>
      </c>
      <c r="BW182" s="128">
        <f t="shared" ref="BW182" si="2104">O182/O188</f>
        <v>4.6229478621685006E-2</v>
      </c>
      <c r="BX182" s="123">
        <f t="shared" ref="BX182" si="2105">P182/P188</f>
        <v>2.9679706500680161E-2</v>
      </c>
      <c r="BY182" s="124">
        <f t="shared" ref="BY182" si="2106">Q182/Q188</f>
        <v>5.6235527621567978E-2</v>
      </c>
      <c r="BZ182" s="125">
        <f t="shared" ref="BZ182" si="2107">R182/R188</f>
        <v>3.2846441947565544E-2</v>
      </c>
      <c r="CA182" s="126">
        <f t="shared" ref="CA182" si="2108">S182/S188</f>
        <v>4.5789340009433618E-2</v>
      </c>
      <c r="CB182" s="123">
        <f t="shared" ref="CB182" si="2109">T182/T188</f>
        <v>3.6738135389062877E-2</v>
      </c>
      <c r="CC182" s="124">
        <f t="shared" ref="CC182" si="2110">U182/U188</f>
        <v>3.5372057257778304E-2</v>
      </c>
      <c r="CD182" s="125">
        <f t="shared" ref="CD182" si="2111">V182/V188</f>
        <v>6.8805595681593557E-2</v>
      </c>
      <c r="CE182" s="126">
        <f t="shared" ref="CE182" si="2112">W182/W188</f>
        <v>3.8321586625143421E-2</v>
      </c>
      <c r="CF182" s="123">
        <f t="shared" ref="CF182" si="2113">X182/X188</f>
        <v>3.2470288624787777E-2</v>
      </c>
      <c r="CG182" s="124">
        <f t="shared" ref="CG182" si="2114">Y182/Y188</f>
        <v>4.1552799383364869E-2</v>
      </c>
      <c r="CH182" s="125">
        <f t="shared" ref="CH182" si="2115">Z182/Z188</f>
        <v>3.4461768975043314E-2</v>
      </c>
      <c r="CI182" s="123">
        <f t="shared" ref="CI182" si="2116">AA182/AA188</f>
        <v>4.4287936398202561E-2</v>
      </c>
      <c r="CJ182" s="129">
        <f t="shared" ref="CJ182" si="2117">AB182/AB188</f>
        <v>3.5587199138642472E-2</v>
      </c>
      <c r="CK182" s="130">
        <f t="shared" ref="CK182" si="2118">AC182/AC188</f>
        <v>4.4603168008925977E-2</v>
      </c>
    </row>
    <row r="183" spans="1:89" x14ac:dyDescent="0.2">
      <c r="A183" s="131" t="s">
        <v>35</v>
      </c>
      <c r="B183" s="184">
        <v>0</v>
      </c>
      <c r="C183" s="168">
        <v>599</v>
      </c>
      <c r="D183" s="169">
        <v>1</v>
      </c>
      <c r="E183" s="170">
        <v>338</v>
      </c>
      <c r="F183" s="167">
        <v>13</v>
      </c>
      <c r="G183" s="171">
        <v>717</v>
      </c>
      <c r="H183" s="169">
        <v>75</v>
      </c>
      <c r="I183" s="170">
        <v>1031</v>
      </c>
      <c r="J183" s="167">
        <v>48</v>
      </c>
      <c r="K183" s="168">
        <v>33</v>
      </c>
      <c r="L183" s="169">
        <v>433</v>
      </c>
      <c r="M183" s="167">
        <v>221</v>
      </c>
      <c r="N183" s="172">
        <v>656</v>
      </c>
      <c r="O183" s="185">
        <v>447</v>
      </c>
      <c r="P183" s="167">
        <v>175</v>
      </c>
      <c r="Q183" s="168">
        <v>262</v>
      </c>
      <c r="R183" s="169">
        <v>223</v>
      </c>
      <c r="S183" s="170">
        <v>134</v>
      </c>
      <c r="T183" s="167">
        <v>15</v>
      </c>
      <c r="U183" s="171">
        <v>15</v>
      </c>
      <c r="V183" s="169">
        <v>371</v>
      </c>
      <c r="W183" s="186">
        <v>50</v>
      </c>
      <c r="X183" s="167">
        <v>82</v>
      </c>
      <c r="Y183" s="171">
        <v>16</v>
      </c>
      <c r="Z183" s="169">
        <v>57</v>
      </c>
      <c r="AA183" s="167">
        <v>124</v>
      </c>
      <c r="AB183" s="149">
        <f t="shared" si="1627"/>
        <v>2149</v>
      </c>
      <c r="AC183" s="150">
        <f t="shared" si="1628"/>
        <v>3987</v>
      </c>
      <c r="BI183" s="131" t="s">
        <v>35</v>
      </c>
      <c r="BJ183" s="123">
        <f>B183/B188</f>
        <v>0</v>
      </c>
      <c r="BK183" s="124">
        <f t="shared" ref="BK183" si="2119">C183/C188</f>
        <v>2.1441099616995384E-2</v>
      </c>
      <c r="BL183" s="125">
        <f t="shared" ref="BL183" si="2120">D183/D188</f>
        <v>6.942997986530584E-5</v>
      </c>
      <c r="BM183" s="126">
        <f t="shared" ref="BM183" si="2121">E183/E188</f>
        <v>2.4884046234263418E-2</v>
      </c>
      <c r="BN183" s="123">
        <f t="shared" ref="BN183" si="2122">F183/F188</f>
        <v>4.7115105827776169E-4</v>
      </c>
      <c r="BO183" s="124">
        <f t="shared" ref="BO183" si="2123">G183/G188</f>
        <v>3.0282552688262871E-2</v>
      </c>
      <c r="BP183" s="125">
        <f t="shared" ref="BP183" si="2124">H183/H188</f>
        <v>1.8185785989670473E-3</v>
      </c>
      <c r="BQ183" s="126">
        <f t="shared" ref="BQ183" si="2125">I183/I188</f>
        <v>2.3553331962625362E-2</v>
      </c>
      <c r="BR183" s="123">
        <f t="shared" ref="BR183" si="2126">J183/J188</f>
        <v>7.5436115040075436E-3</v>
      </c>
      <c r="BS183" s="124">
        <f t="shared" ref="BS183" si="2127">K183/K188</f>
        <v>4.4390637610976598E-3</v>
      </c>
      <c r="BT183" s="125">
        <f t="shared" ref="BT183" si="2128">L183/L188</f>
        <v>1.7377693943893727E-2</v>
      </c>
      <c r="BU183" s="123">
        <f t="shared" ref="BU183" si="2129">M183/M188</f>
        <v>8.8456612231828362E-3</v>
      </c>
      <c r="BV183" s="127">
        <f t="shared" ref="BV183" si="2130">N183/N188</f>
        <v>1.4945435490852756E-2</v>
      </c>
      <c r="BW183" s="128">
        <f t="shared" ref="BW183" si="2131">O183/O188</f>
        <v>1.0080281436045464E-2</v>
      </c>
      <c r="BX183" s="123">
        <f t="shared" ref="BX183" si="2132">P183/P188</f>
        <v>7.2138175522486496E-3</v>
      </c>
      <c r="BY183" s="124">
        <f t="shared" ref="BY183" si="2133">Q183/Q188</f>
        <v>1.0833608997684419E-2</v>
      </c>
      <c r="BZ183" s="125">
        <f t="shared" ref="BZ183" si="2134">R183/R188</f>
        <v>8.3520599250936321E-3</v>
      </c>
      <c r="CA183" s="126">
        <f t="shared" ref="CA183" si="2135">S183/S188</f>
        <v>4.8619426000507966E-3</v>
      </c>
      <c r="CB183" s="123">
        <f t="shared" ref="CB183" si="2136">T183/T188</f>
        <v>1.8067935437244037E-3</v>
      </c>
      <c r="CC183" s="124">
        <f t="shared" ref="CC183" si="2137">U183/U188</f>
        <v>1.7745179226310187E-3</v>
      </c>
      <c r="CD183" s="125">
        <f t="shared" ref="CD183" si="2138">V183/V188</f>
        <v>1.4103246407663651E-2</v>
      </c>
      <c r="CE183" s="126">
        <f t="shared" ref="CE183" si="2139">W183/W188</f>
        <v>1.6390755613833797E-3</v>
      </c>
      <c r="CF183" s="123">
        <f t="shared" ref="CF183" si="2140">X183/X188</f>
        <v>3.4804753820033957E-3</v>
      </c>
      <c r="CG183" s="124">
        <f t="shared" ref="CG183" si="2141">Y183/Y188</f>
        <v>1.1211547894331162E-3</v>
      </c>
      <c r="CH183" s="125">
        <f t="shared" ref="CH183" si="2142">Z183/Z188</f>
        <v>1.3344570866694761E-3</v>
      </c>
      <c r="CI183" s="123">
        <f t="shared" ref="CI183" si="2143">AA183/AA188</f>
        <v>2.6788800553059107E-3</v>
      </c>
      <c r="CJ183" s="129">
        <f t="shared" ref="CJ183" si="2144">AB183/AB188</f>
        <v>6.356652892439754E-3</v>
      </c>
      <c r="CK183" s="130">
        <f t="shared" ref="CK183" si="2145">AC183/AC188</f>
        <v>1.1831071176341419E-2</v>
      </c>
    </row>
    <row r="184" spans="1:89" x14ac:dyDescent="0.2">
      <c r="A184" s="139" t="s">
        <v>36</v>
      </c>
      <c r="B184" s="181">
        <v>0</v>
      </c>
      <c r="C184" s="175">
        <v>0</v>
      </c>
      <c r="D184" s="176">
        <v>0</v>
      </c>
      <c r="E184" s="177">
        <v>0</v>
      </c>
      <c r="F184" s="174">
        <v>0</v>
      </c>
      <c r="G184" s="178">
        <v>0</v>
      </c>
      <c r="H184" s="176">
        <v>0</v>
      </c>
      <c r="I184" s="177">
        <v>0</v>
      </c>
      <c r="J184" s="174">
        <v>0</v>
      </c>
      <c r="K184" s="178">
        <v>0</v>
      </c>
      <c r="L184" s="176">
        <v>0</v>
      </c>
      <c r="M184" s="174">
        <v>0</v>
      </c>
      <c r="N184" s="179">
        <v>0</v>
      </c>
      <c r="O184" s="182">
        <v>0</v>
      </c>
      <c r="P184" s="174">
        <v>0</v>
      </c>
      <c r="Q184" s="178">
        <v>0</v>
      </c>
      <c r="R184" s="176">
        <v>0</v>
      </c>
      <c r="S184" s="177">
        <v>0</v>
      </c>
      <c r="T184" s="174">
        <v>0</v>
      </c>
      <c r="U184" s="178">
        <v>0</v>
      </c>
      <c r="V184" s="176">
        <v>0</v>
      </c>
      <c r="W184" s="177">
        <v>0</v>
      </c>
      <c r="X184" s="174">
        <v>0</v>
      </c>
      <c r="Y184" s="178">
        <v>0</v>
      </c>
      <c r="Z184" s="176">
        <v>0</v>
      </c>
      <c r="AA184" s="174">
        <v>0</v>
      </c>
      <c r="AB184" s="149">
        <f t="shared" si="1627"/>
        <v>0</v>
      </c>
      <c r="AC184" s="150">
        <f t="shared" si="1628"/>
        <v>0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0</v>
      </c>
      <c r="BV184" s="127">
        <f t="shared" ref="BV184" si="2157">N184/N188</f>
        <v>0</v>
      </c>
      <c r="BW184" s="128">
        <f t="shared" ref="BW184" si="2158">O184/O188</f>
        <v>0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0</v>
      </c>
    </row>
    <row r="185" spans="1:89" x14ac:dyDescent="0.2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0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0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0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27821</v>
      </c>
      <c r="C188" s="1">
        <f t="shared" ref="C188" si="2257">SUM(C165:C187)</f>
        <v>27937</v>
      </c>
      <c r="D188" s="14">
        <f t="shared" ref="D188" si="2258">SUM(D165:D187)</f>
        <v>14403</v>
      </c>
      <c r="E188" s="1">
        <f t="shared" ref="E188" si="2259">SUM(E165:E187)</f>
        <v>13583</v>
      </c>
      <c r="F188" s="14">
        <f t="shared" ref="F188" si="2260">SUM(F165:F187)</f>
        <v>27592</v>
      </c>
      <c r="G188" s="1">
        <f t="shared" ref="G188" si="2261">SUM(G165:G187)</f>
        <v>23677</v>
      </c>
      <c r="H188" s="14">
        <f t="shared" ref="H188" si="2262">SUM(H165:H187)</f>
        <v>41241</v>
      </c>
      <c r="I188" s="1">
        <f t="shared" ref="I188" si="2263">SUM(I165:I187)</f>
        <v>43773</v>
      </c>
      <c r="J188" s="14">
        <f t="shared" ref="J188" si="2264">SUM(J165:J187)</f>
        <v>6363</v>
      </c>
      <c r="K188" s="1">
        <f t="shared" ref="K188" si="2265">SUM(K165:K187)</f>
        <v>7434</v>
      </c>
      <c r="L188" s="14">
        <f t="shared" ref="L188" si="2266">SUM(L165:L187)</f>
        <v>24917</v>
      </c>
      <c r="M188" s="1">
        <f t="shared" ref="M188" si="2267">SUM(M165:M187)</f>
        <v>24984</v>
      </c>
      <c r="N188" s="14">
        <f t="shared" ref="N188" si="2268">SUM(N165:N187)</f>
        <v>43893</v>
      </c>
      <c r="O188" s="1">
        <f t="shared" ref="O188" si="2269">SUM(O165:O187)</f>
        <v>44344</v>
      </c>
      <c r="P188" s="14">
        <f t="shared" ref="P188" si="2270">SUM(P165:P187)</f>
        <v>24259</v>
      </c>
      <c r="Q188" s="1">
        <f t="shared" ref="Q188" si="2271">SUM(Q165:Q187)</f>
        <v>24184</v>
      </c>
      <c r="R188" s="14">
        <f t="shared" ref="R188" si="2272">SUM(R165:R187)</f>
        <v>26700</v>
      </c>
      <c r="S188" s="1">
        <f t="shared" ref="S188" si="2273">SUM(S165:S187)</f>
        <v>27561</v>
      </c>
      <c r="T188" s="14">
        <f t="shared" ref="T188" si="2274">SUM(T165:T187)</f>
        <v>8302</v>
      </c>
      <c r="U188" s="1">
        <f t="shared" ref="U188" si="2275">SUM(U165:U187)</f>
        <v>8453</v>
      </c>
      <c r="V188" s="14">
        <f t="shared" ref="V188" si="2276">SUM(V165:V187)</f>
        <v>26306</v>
      </c>
      <c r="W188" s="1">
        <f t="shared" ref="W188" si="2277">SUM(W165:W187)</f>
        <v>30505</v>
      </c>
      <c r="X188" s="14">
        <f t="shared" ref="X188" si="2278">SUM(X165:X187)</f>
        <v>23560</v>
      </c>
      <c r="Y188" s="1">
        <f t="shared" ref="Y188" si="2279">SUM(Y165:Y187)</f>
        <v>14271</v>
      </c>
      <c r="Z188" s="14">
        <f t="shared" ref="Z188" si="2280">SUM(Z165:Z187)</f>
        <v>42714</v>
      </c>
      <c r="AA188" s="1">
        <f t="shared" ref="AA188" si="2281">SUM(AA165:AA187)</f>
        <v>46288</v>
      </c>
      <c r="AB188" s="153">
        <f t="shared" ref="AB188:AC188" si="2282">SUM(AB164:AB187)</f>
        <v>338071</v>
      </c>
      <c r="AC188" s="154">
        <f t="shared" si="2282"/>
        <v>336994</v>
      </c>
      <c r="BI188" s="221" t="s">
        <v>13</v>
      </c>
      <c r="BJ188" s="147">
        <f>SUM(BJ164:BJ187)</f>
        <v>1</v>
      </c>
      <c r="BK188" s="148">
        <f t="shared" ref="BK188:CK188" si="2283">SUM(BK164:BK187)</f>
        <v>1.0000000000000002</v>
      </c>
      <c r="BL188" s="147">
        <f t="shared" si="2283"/>
        <v>1</v>
      </c>
      <c r="BM188" s="148">
        <f t="shared" si="2283"/>
        <v>1</v>
      </c>
      <c r="BN188" s="147">
        <f t="shared" si="2283"/>
        <v>1</v>
      </c>
      <c r="BO188" s="148">
        <f t="shared" si="2283"/>
        <v>1</v>
      </c>
      <c r="BP188" s="147">
        <f t="shared" si="2283"/>
        <v>1</v>
      </c>
      <c r="BQ188" s="148">
        <f t="shared" si="2283"/>
        <v>1</v>
      </c>
      <c r="BR188" s="147">
        <f t="shared" si="2283"/>
        <v>0.99999999999999989</v>
      </c>
      <c r="BS188" s="148">
        <f t="shared" si="2283"/>
        <v>1</v>
      </c>
      <c r="BT188" s="147">
        <f t="shared" si="2283"/>
        <v>1</v>
      </c>
      <c r="BU188" s="148">
        <f t="shared" si="2283"/>
        <v>1</v>
      </c>
      <c r="BV188" s="147">
        <f t="shared" si="2283"/>
        <v>1</v>
      </c>
      <c r="BW188" s="148">
        <f t="shared" si="2283"/>
        <v>1</v>
      </c>
      <c r="BX188" s="147">
        <f t="shared" si="2283"/>
        <v>1.0000000000000002</v>
      </c>
      <c r="BY188" s="148">
        <f t="shared" si="2283"/>
        <v>1.0000000000000002</v>
      </c>
      <c r="BZ188" s="147">
        <f t="shared" si="2283"/>
        <v>1</v>
      </c>
      <c r="CA188" s="148">
        <f t="shared" si="2283"/>
        <v>1</v>
      </c>
      <c r="CB188" s="147">
        <f t="shared" si="2283"/>
        <v>0.99999999999999989</v>
      </c>
      <c r="CC188" s="148">
        <f t="shared" si="2283"/>
        <v>1</v>
      </c>
      <c r="CD188" s="147">
        <f t="shared" si="2283"/>
        <v>1</v>
      </c>
      <c r="CE188" s="148">
        <f t="shared" si="2283"/>
        <v>1</v>
      </c>
      <c r="CF188" s="147">
        <f t="shared" si="2283"/>
        <v>0.99999999999999989</v>
      </c>
      <c r="CG188" s="148">
        <f t="shared" si="2283"/>
        <v>0.99999999999999989</v>
      </c>
      <c r="CH188" s="147">
        <f t="shared" si="2283"/>
        <v>1</v>
      </c>
      <c r="CI188" s="148">
        <f t="shared" si="2283"/>
        <v>1</v>
      </c>
      <c r="CJ188" s="147">
        <f t="shared" si="2283"/>
        <v>1</v>
      </c>
      <c r="CK188" s="148">
        <f t="shared" si="2283"/>
        <v>0.99999999999999989</v>
      </c>
    </row>
    <row r="189" spans="1:89" ht="13.5" thickTop="1" x14ac:dyDescent="0.2">
      <c r="A189" s="165"/>
    </row>
    <row r="191" spans="1:89" x14ac:dyDescent="0.2">
      <c r="A191" s="285">
        <f>+A160+1</f>
        <v>44902</v>
      </c>
      <c r="B191" s="285"/>
      <c r="C191" s="285"/>
      <c r="D191" s="285"/>
      <c r="BI191" s="282">
        <f>+BI160+1</f>
        <v>44902</v>
      </c>
      <c r="BJ191" s="282"/>
      <c r="BK191" s="282"/>
      <c r="BL191" s="282"/>
    </row>
    <row r="192" spans="1:89" ht="13.5" thickBot="1" x14ac:dyDescent="0.25">
      <c r="AE192" t="s">
        <v>84</v>
      </c>
    </row>
    <row r="193" spans="1:89" ht="14.25" thickTop="1" thickBot="1" x14ac:dyDescent="0.25">
      <c r="A193" s="280" t="s">
        <v>0</v>
      </c>
      <c r="B193" s="274" t="s">
        <v>1</v>
      </c>
      <c r="C193" s="275"/>
      <c r="D193" s="274" t="s">
        <v>2</v>
      </c>
      <c r="E193" s="275"/>
      <c r="F193" s="274" t="s">
        <v>3</v>
      </c>
      <c r="G193" s="275"/>
      <c r="H193" s="274" t="s">
        <v>4</v>
      </c>
      <c r="I193" s="275"/>
      <c r="J193" s="274" t="s">
        <v>5</v>
      </c>
      <c r="K193" s="275"/>
      <c r="L193" s="274" t="s">
        <v>6</v>
      </c>
      <c r="M193" s="275"/>
      <c r="N193" s="274" t="s">
        <v>7</v>
      </c>
      <c r="O193" s="275"/>
      <c r="P193" s="274" t="s">
        <v>8</v>
      </c>
      <c r="Q193" s="275"/>
      <c r="R193" s="274" t="s">
        <v>9</v>
      </c>
      <c r="S193" s="275"/>
      <c r="T193" s="274" t="s">
        <v>10</v>
      </c>
      <c r="U193" s="275"/>
      <c r="V193" s="274" t="s">
        <v>11</v>
      </c>
      <c r="W193" s="275"/>
      <c r="X193" s="274" t="s">
        <v>12</v>
      </c>
      <c r="Y193" s="275"/>
      <c r="Z193" s="276" t="s">
        <v>40</v>
      </c>
      <c r="AA193" s="277"/>
      <c r="AB193" s="278" t="s">
        <v>41</v>
      </c>
      <c r="AC193" s="279"/>
      <c r="AE193" s="280" t="s">
        <v>0</v>
      </c>
      <c r="AF193" s="274" t="s">
        <v>1</v>
      </c>
      <c r="AG193" s="275"/>
      <c r="AH193" s="274" t="s">
        <v>2</v>
      </c>
      <c r="AI193" s="275"/>
      <c r="AJ193" s="274" t="s">
        <v>3</v>
      </c>
      <c r="AK193" s="275"/>
      <c r="AL193" s="274" t="s">
        <v>4</v>
      </c>
      <c r="AM193" s="275"/>
      <c r="AN193" s="274" t="s">
        <v>5</v>
      </c>
      <c r="AO193" s="275"/>
      <c r="AP193" s="274" t="s">
        <v>6</v>
      </c>
      <c r="AQ193" s="275"/>
      <c r="AR193" s="274" t="s">
        <v>7</v>
      </c>
      <c r="AS193" s="275"/>
      <c r="AT193" s="274" t="s">
        <v>8</v>
      </c>
      <c r="AU193" s="275"/>
      <c r="AV193" s="274" t="s">
        <v>9</v>
      </c>
      <c r="AW193" s="275"/>
      <c r="AX193" s="274" t="s">
        <v>10</v>
      </c>
      <c r="AY193" s="275"/>
      <c r="AZ193" s="274" t="s">
        <v>11</v>
      </c>
      <c r="BA193" s="275"/>
      <c r="BB193" s="274" t="s">
        <v>12</v>
      </c>
      <c r="BC193" s="275"/>
      <c r="BD193" s="276" t="s">
        <v>40</v>
      </c>
      <c r="BE193" s="277"/>
      <c r="BF193" s="278" t="s">
        <v>41</v>
      </c>
      <c r="BG193" s="279"/>
      <c r="BI193" s="280" t="s">
        <v>0</v>
      </c>
      <c r="BJ193" s="274" t="s">
        <v>1</v>
      </c>
      <c r="BK193" s="275"/>
      <c r="BL193" s="274" t="s">
        <v>2</v>
      </c>
      <c r="BM193" s="275"/>
      <c r="BN193" s="274" t="s">
        <v>3</v>
      </c>
      <c r="BO193" s="275"/>
      <c r="BP193" s="274" t="s">
        <v>4</v>
      </c>
      <c r="BQ193" s="275"/>
      <c r="BR193" s="274" t="s">
        <v>5</v>
      </c>
      <c r="BS193" s="275"/>
      <c r="BT193" s="274" t="s">
        <v>6</v>
      </c>
      <c r="BU193" s="275"/>
      <c r="BV193" s="274" t="s">
        <v>7</v>
      </c>
      <c r="BW193" s="275"/>
      <c r="BX193" s="274" t="s">
        <v>8</v>
      </c>
      <c r="BY193" s="275"/>
      <c r="BZ193" s="274" t="s">
        <v>9</v>
      </c>
      <c r="CA193" s="275"/>
      <c r="CB193" s="274" t="s">
        <v>10</v>
      </c>
      <c r="CC193" s="275"/>
      <c r="CD193" s="274" t="s">
        <v>11</v>
      </c>
      <c r="CE193" s="275"/>
      <c r="CF193" s="274" t="s">
        <v>12</v>
      </c>
      <c r="CG193" s="275"/>
      <c r="CH193" s="276" t="s">
        <v>40</v>
      </c>
      <c r="CI193" s="277"/>
      <c r="CJ193" s="274" t="s">
        <v>41</v>
      </c>
      <c r="CK193" s="275"/>
    </row>
    <row r="194" spans="1:89" ht="15" thickTop="1" thickBot="1" x14ac:dyDescent="0.3">
      <c r="A194" s="281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81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81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3512</v>
      </c>
      <c r="AG195" s="164">
        <f t="shared" ref="AG195:AV196" si="2284">SUMIF($A$9:$A$32,$AE195,C$195:C$218)</f>
        <v>1278</v>
      </c>
      <c r="AH195" s="121">
        <f t="shared" si="2284"/>
        <v>1417</v>
      </c>
      <c r="AI195" s="159">
        <f t="shared" si="2284"/>
        <v>1217</v>
      </c>
      <c r="AJ195" s="120">
        <f t="shared" si="2284"/>
        <v>3244</v>
      </c>
      <c r="AK195" s="122">
        <f t="shared" si="2284"/>
        <v>1548</v>
      </c>
      <c r="AL195" s="121">
        <f t="shared" si="2284"/>
        <v>4201</v>
      </c>
      <c r="AM195" s="159">
        <f t="shared" si="2284"/>
        <v>2571</v>
      </c>
      <c r="AN195" s="120">
        <f t="shared" si="2284"/>
        <v>269</v>
      </c>
      <c r="AO195" s="122">
        <f t="shared" si="2284"/>
        <v>1180</v>
      </c>
      <c r="AP195" s="121">
        <f t="shared" si="2284"/>
        <v>1260</v>
      </c>
      <c r="AQ195" s="120">
        <f t="shared" si="2284"/>
        <v>3626</v>
      </c>
      <c r="AR195" s="158">
        <f t="shared" si="2284"/>
        <v>3334</v>
      </c>
      <c r="AS195" s="160">
        <f t="shared" si="2284"/>
        <v>4306</v>
      </c>
      <c r="AT195" s="120">
        <f t="shared" si="2284"/>
        <v>2514</v>
      </c>
      <c r="AU195" s="122">
        <f t="shared" si="2284"/>
        <v>2127</v>
      </c>
      <c r="AV195" s="121">
        <f t="shared" si="2284"/>
        <v>2744</v>
      </c>
      <c r="AW195" s="159">
        <f t="shared" ref="AW195:BE196" si="2285">SUMIF($A$9:$A$32,$AE195,S$195:S$218)</f>
        <v>1949</v>
      </c>
      <c r="AX195" s="120">
        <f t="shared" si="2285"/>
        <v>367</v>
      </c>
      <c r="AY195" s="122">
        <f t="shared" si="2285"/>
        <v>1479</v>
      </c>
      <c r="AZ195" s="121">
        <f t="shared" si="2285"/>
        <v>1254</v>
      </c>
      <c r="BA195" s="159">
        <f t="shared" si="2285"/>
        <v>3336</v>
      </c>
      <c r="BB195" s="120">
        <f t="shared" si="2285"/>
        <v>2109</v>
      </c>
      <c r="BC195" s="122">
        <f t="shared" si="2285"/>
        <v>1973</v>
      </c>
      <c r="BD195" s="21">
        <f t="shared" si="2285"/>
        <v>4224</v>
      </c>
      <c r="BE195" s="163">
        <f t="shared" si="2285"/>
        <v>2795</v>
      </c>
      <c r="BF195" s="149">
        <f>AF195+AH195+AJ195+AL195+AN195+AP195+AR195+AT195+AV195+AX195+AZ195+BB195+BD195</f>
        <v>30449</v>
      </c>
      <c r="BG195" s="150">
        <f>AG195+AI195+AK195+AM195+AO195+AQ195+AS195+AU195+AW195+AY195+BA195+BC195+BE195</f>
        <v>29385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355</v>
      </c>
      <c r="C196" s="168">
        <v>0</v>
      </c>
      <c r="D196" s="169">
        <v>231</v>
      </c>
      <c r="E196" s="170">
        <v>2</v>
      </c>
      <c r="F196" s="167">
        <v>521</v>
      </c>
      <c r="G196" s="171">
        <v>10</v>
      </c>
      <c r="H196" s="169">
        <v>474</v>
      </c>
      <c r="I196" s="170">
        <v>44</v>
      </c>
      <c r="J196" s="167">
        <v>8</v>
      </c>
      <c r="K196" s="171">
        <v>23</v>
      </c>
      <c r="L196" s="169">
        <v>64</v>
      </c>
      <c r="M196" s="167">
        <v>98</v>
      </c>
      <c r="N196" s="172">
        <v>212</v>
      </c>
      <c r="O196" s="173">
        <v>136</v>
      </c>
      <c r="P196" s="167">
        <v>79</v>
      </c>
      <c r="Q196" s="171">
        <v>58</v>
      </c>
      <c r="R196" s="169">
        <v>36</v>
      </c>
      <c r="S196" s="170">
        <v>99</v>
      </c>
      <c r="T196" s="167">
        <v>3</v>
      </c>
      <c r="U196" s="171">
        <v>40</v>
      </c>
      <c r="V196" s="169">
        <v>10</v>
      </c>
      <c r="W196" s="170">
        <v>20</v>
      </c>
      <c r="X196" s="167">
        <v>3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1996</v>
      </c>
      <c r="AC196" s="150">
        <f t="shared" ref="AC196:AC215" si="2314">C196+E196+G196+I196+K196+M196+O196+Q196+S196+U196+W196+Y196+AA196</f>
        <v>530</v>
      </c>
      <c r="AE196" s="226" t="str">
        <f>$AE$10</f>
        <v>08:00 - 08:59</v>
      </c>
      <c r="AF196" s="120">
        <f>SUMIF($A$9:$A$32,$AE196,B$195:B$218)</f>
        <v>2674</v>
      </c>
      <c r="AG196" s="168">
        <f t="shared" si="2284"/>
        <v>1041</v>
      </c>
      <c r="AH196" s="169">
        <f t="shared" si="2284"/>
        <v>1075</v>
      </c>
      <c r="AI196" s="170">
        <f t="shared" si="2284"/>
        <v>1008</v>
      </c>
      <c r="AJ196" s="167">
        <f t="shared" si="2284"/>
        <v>2510</v>
      </c>
      <c r="AK196" s="171">
        <f t="shared" si="2284"/>
        <v>1259</v>
      </c>
      <c r="AL196" s="169">
        <f t="shared" si="2284"/>
        <v>3365</v>
      </c>
      <c r="AM196" s="170">
        <f t="shared" si="2284"/>
        <v>2319</v>
      </c>
      <c r="AN196" s="167">
        <f t="shared" si="2284"/>
        <v>251</v>
      </c>
      <c r="AO196" s="171">
        <f t="shared" si="2284"/>
        <v>918</v>
      </c>
      <c r="AP196" s="169">
        <f t="shared" si="2284"/>
        <v>1108</v>
      </c>
      <c r="AQ196" s="167">
        <f t="shared" si="2284"/>
        <v>3313</v>
      </c>
      <c r="AR196" s="172">
        <f t="shared" si="2284"/>
        <v>2532</v>
      </c>
      <c r="AS196" s="173">
        <f t="shared" si="2284"/>
        <v>4224</v>
      </c>
      <c r="AT196" s="167">
        <f t="shared" si="2284"/>
        <v>1999</v>
      </c>
      <c r="AU196" s="171">
        <f t="shared" si="2284"/>
        <v>2343</v>
      </c>
      <c r="AV196" s="169">
        <f t="shared" si="2284"/>
        <v>2323</v>
      </c>
      <c r="AW196" s="170">
        <f t="shared" si="2285"/>
        <v>1754</v>
      </c>
      <c r="AX196" s="167">
        <f t="shared" si="2285"/>
        <v>286</v>
      </c>
      <c r="AY196" s="171">
        <f t="shared" si="2285"/>
        <v>1348</v>
      </c>
      <c r="AZ196" s="169">
        <f t="shared" si="2285"/>
        <v>908</v>
      </c>
      <c r="BA196" s="170">
        <f t="shared" si="2285"/>
        <v>2895</v>
      </c>
      <c r="BB196" s="167">
        <f t="shared" si="2285"/>
        <v>1653</v>
      </c>
      <c r="BC196" s="171">
        <f t="shared" si="2285"/>
        <v>1781</v>
      </c>
      <c r="BD196" s="169">
        <f t="shared" si="2285"/>
        <v>3557</v>
      </c>
      <c r="BE196" s="167">
        <f t="shared" si="2285"/>
        <v>2821</v>
      </c>
      <c r="BF196" s="151">
        <f>SUM(AF196,AH196,AJ196,AL196,AN196,AP196,AR196,AT196,AV196,AX196,AZ196,BB196,BD196)</f>
        <v>24241</v>
      </c>
      <c r="BG196" s="152">
        <f>SUM(AG196,AI196,AK196,AM196,AO196,AQ196,AS196,AU196,AW196,AY196,BA196,BC196,BE196)</f>
        <v>27024</v>
      </c>
      <c r="BI196" s="131" t="s">
        <v>17</v>
      </c>
      <c r="BJ196" s="123">
        <f>B196/B219</f>
        <v>1.2162532547622311E-2</v>
      </c>
      <c r="BK196" s="124">
        <f t="shared" ref="BK196" si="2315">C196/C219</f>
        <v>0</v>
      </c>
      <c r="BL196" s="125">
        <f t="shared" ref="BL196" si="2316">D196/D219</f>
        <v>1.5147540983606557E-2</v>
      </c>
      <c r="BM196" s="126">
        <f t="shared" ref="BM196" si="2317">E196/E219</f>
        <v>1.4092446448703494E-4</v>
      </c>
      <c r="BN196" s="123">
        <f t="shared" ref="BN196" si="2318">F196/F219</f>
        <v>1.860182804912882E-2</v>
      </c>
      <c r="BO196" s="124">
        <f t="shared" ref="BO196" si="2319">G196/G219</f>
        <v>3.9184952978056425E-4</v>
      </c>
      <c r="BP196" s="125">
        <f t="shared" ref="BP196" si="2320">H196/H219</f>
        <v>1.061328676026063E-2</v>
      </c>
      <c r="BQ196" s="126">
        <f t="shared" ref="BQ196" si="2321">I196/I219</f>
        <v>9.1210613598673303E-4</v>
      </c>
      <c r="BR196" s="123">
        <f t="shared" ref="BR196" si="2322">J196/J219</f>
        <v>1.2376237623762376E-3</v>
      </c>
      <c r="BS196" s="124">
        <f t="shared" ref="BS196" si="2323">K196/K219</f>
        <v>3.0625832223701733E-3</v>
      </c>
      <c r="BT196" s="125">
        <f t="shared" ref="BT196" si="2324">L196/L219</f>
        <v>2.5576469647923912E-3</v>
      </c>
      <c r="BU196" s="123">
        <f t="shared" ref="BU196" si="2325">M196/M219</f>
        <v>3.8194715098604725E-3</v>
      </c>
      <c r="BV196" s="127">
        <f t="shared" ref="BV196" si="2326">N196/N219</f>
        <v>4.6534088414767992E-3</v>
      </c>
      <c r="BW196" s="128">
        <f t="shared" ref="BW196" si="2327">O196/O219</f>
        <v>3.0077183360240618E-3</v>
      </c>
      <c r="BX196" s="123">
        <f t="shared" ref="BX196" si="2328">P196/P219</f>
        <v>3.0480746971216915E-3</v>
      </c>
      <c r="BY196" s="124">
        <f t="shared" ref="BY196" si="2329">Q196/Q219</f>
        <v>2.3616596766969341E-3</v>
      </c>
      <c r="BZ196" s="125">
        <f t="shared" ref="BZ196" si="2330">R196/R219</f>
        <v>1.2583012932541071E-3</v>
      </c>
      <c r="CA196" s="126">
        <f t="shared" ref="CA196" si="2331">S196/S219</f>
        <v>3.5551405896505905E-3</v>
      </c>
      <c r="CB196" s="123">
        <f t="shared" ref="CB196" si="2332">T196/T219</f>
        <v>3.7262451869333004E-4</v>
      </c>
      <c r="CC196" s="124">
        <f t="shared" ref="CC196" si="2333">U196/U219</f>
        <v>4.7192071731949033E-3</v>
      </c>
      <c r="CD196" s="125">
        <f t="shared" ref="CD196" si="2334">V196/V219</f>
        <v>3.6291054255126111E-4</v>
      </c>
      <c r="CE196" s="126">
        <f t="shared" ref="CE196" si="2335">W196/W219</f>
        <v>6.0540016951204749E-4</v>
      </c>
      <c r="CF196" s="123">
        <f t="shared" ref="CF196" si="2336">X196/X219</f>
        <v>1.1926058437686345E-4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5.6133640812194158E-3</v>
      </c>
      <c r="CK196" s="130">
        <f t="shared" ref="CK196" si="2341">AC196/AC219</f>
        <v>1.4947598795167132E-3</v>
      </c>
    </row>
    <row r="197" spans="1:89" ht="13.5" thickBot="1" x14ac:dyDescent="0.25">
      <c r="A197" s="139" t="s">
        <v>18</v>
      </c>
      <c r="B197" s="174">
        <v>1428</v>
      </c>
      <c r="C197" s="175">
        <v>210</v>
      </c>
      <c r="D197" s="176">
        <v>918</v>
      </c>
      <c r="E197" s="177">
        <v>220</v>
      </c>
      <c r="F197" s="174">
        <v>2132</v>
      </c>
      <c r="G197" s="178">
        <v>396</v>
      </c>
      <c r="H197" s="176">
        <v>1949</v>
      </c>
      <c r="I197" s="177">
        <v>695</v>
      </c>
      <c r="J197" s="174">
        <v>90</v>
      </c>
      <c r="K197" s="178">
        <v>283</v>
      </c>
      <c r="L197" s="176">
        <v>463</v>
      </c>
      <c r="M197" s="174">
        <v>1042</v>
      </c>
      <c r="N197" s="179">
        <v>1401</v>
      </c>
      <c r="O197" s="180">
        <v>1953</v>
      </c>
      <c r="P197" s="174">
        <v>716</v>
      </c>
      <c r="Q197" s="178">
        <v>914</v>
      </c>
      <c r="R197" s="176">
        <v>971</v>
      </c>
      <c r="S197" s="177">
        <v>910</v>
      </c>
      <c r="T197" s="174">
        <v>123</v>
      </c>
      <c r="U197" s="178">
        <v>406</v>
      </c>
      <c r="V197" s="176">
        <v>513</v>
      </c>
      <c r="W197" s="177">
        <v>1292</v>
      </c>
      <c r="X197" s="174">
        <v>878</v>
      </c>
      <c r="Y197" s="178">
        <v>732</v>
      </c>
      <c r="Z197" s="176">
        <v>1818</v>
      </c>
      <c r="AA197" s="174">
        <v>1165</v>
      </c>
      <c r="AB197" s="149">
        <f t="shared" si="2313"/>
        <v>13400</v>
      </c>
      <c r="AC197" s="150">
        <f t="shared" si="2314"/>
        <v>10218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4.8924215430999042E-2</v>
      </c>
      <c r="BK197" s="124">
        <f t="shared" ref="BK197" si="2342">C197/C219</f>
        <v>7.0439070204273303E-3</v>
      </c>
      <c r="BL197" s="125">
        <f t="shared" ref="BL197" si="2343">D197/D219</f>
        <v>6.019672131147541E-2</v>
      </c>
      <c r="BM197" s="126">
        <f t="shared" ref="BM197" si="2344">E197/E219</f>
        <v>1.5501691093573845E-2</v>
      </c>
      <c r="BN197" s="123">
        <f t="shared" ref="BN197" si="2345">F197/F219</f>
        <v>7.6121108254784353E-2</v>
      </c>
      <c r="BO197" s="124">
        <f t="shared" ref="BO197" si="2346">G197/G219</f>
        <v>1.5517241379310345E-2</v>
      </c>
      <c r="BP197" s="125">
        <f t="shared" ref="BP197" si="2347">H197/H219</f>
        <v>4.3639864758961956E-2</v>
      </c>
      <c r="BQ197" s="126">
        <f t="shared" ref="BQ197" si="2348">I197/I219</f>
        <v>1.4407131011608624E-2</v>
      </c>
      <c r="BR197" s="123">
        <f t="shared" ref="BR197" si="2349">J197/J219</f>
        <v>1.3923267326732673E-2</v>
      </c>
      <c r="BS197" s="124">
        <f t="shared" ref="BS197" si="2350">K197/K219</f>
        <v>3.7683089214380829E-2</v>
      </c>
      <c r="BT197" s="125">
        <f t="shared" ref="BT197" si="2351">L197/L219</f>
        <v>1.8502977260919953E-2</v>
      </c>
      <c r="BU197" s="123">
        <f t="shared" ref="BU197" si="2352">M197/M219</f>
        <v>4.0611115441577673E-2</v>
      </c>
      <c r="BV197" s="127">
        <f t="shared" ref="BV197" si="2353">N197/N219</f>
        <v>3.0752008428816015E-2</v>
      </c>
      <c r="BW197" s="128">
        <f t="shared" ref="BW197" si="2354">O197/O219</f>
        <v>4.3191719928345536E-2</v>
      </c>
      <c r="BX197" s="123">
        <f t="shared" ref="BX197" si="2355">P197/P219</f>
        <v>2.7625588394166217E-2</v>
      </c>
      <c r="BY197" s="124">
        <f t="shared" ref="BY197" si="2356">Q197/Q219</f>
        <v>3.7216499043120646E-2</v>
      </c>
      <c r="BZ197" s="125">
        <f t="shared" ref="BZ197" si="2357">R197/R219</f>
        <v>3.3939182104159388E-2</v>
      </c>
      <c r="CA197" s="126">
        <f t="shared" ref="CA197" si="2358">S197/S219</f>
        <v>3.2678565015980175E-2</v>
      </c>
      <c r="CB197" s="123">
        <f t="shared" ref="CB197" si="2359">T197/T219</f>
        <v>1.5277605266426532E-2</v>
      </c>
      <c r="CC197" s="124">
        <f t="shared" ref="CC197" si="2360">U197/U219</f>
        <v>4.7899952807928269E-2</v>
      </c>
      <c r="CD197" s="125">
        <f t="shared" ref="CD197" si="2361">V197/V219</f>
        <v>1.8617310832879694E-2</v>
      </c>
      <c r="CE197" s="126">
        <f t="shared" ref="CE197" si="2362">W197/W219</f>
        <v>3.9108850950478266E-2</v>
      </c>
      <c r="CF197" s="123">
        <f t="shared" ref="CF197" si="2363">X197/X219</f>
        <v>3.4903597694295366E-2</v>
      </c>
      <c r="CG197" s="124">
        <f t="shared" ref="CG197" si="2364">Y197/Y219</f>
        <v>4.9539794260963728E-2</v>
      </c>
      <c r="CH197" s="125">
        <f t="shared" ref="CH197" si="2365">Z197/Z219</f>
        <v>3.9402674526972846E-2</v>
      </c>
      <c r="CI197" s="123">
        <f t="shared" ref="CI197" si="2366">AA197/AA219</f>
        <v>2.3427445302445303E-2</v>
      </c>
      <c r="CJ197" s="129">
        <f t="shared" ref="CJ197" si="2367">AB197/AB219</f>
        <v>3.7684909162495075E-2</v>
      </c>
      <c r="CK197" s="130">
        <f t="shared" ref="CK197" si="2368">AC197/AC219</f>
        <v>2.8817842356418443E-2</v>
      </c>
    </row>
    <row r="198" spans="1:89" ht="14.25" thickTop="1" thickBot="1" x14ac:dyDescent="0.25">
      <c r="A198" s="131" t="s">
        <v>19</v>
      </c>
      <c r="B198" s="167">
        <v>2972</v>
      </c>
      <c r="C198" s="168">
        <v>1021</v>
      </c>
      <c r="D198" s="169">
        <v>1411</v>
      </c>
      <c r="E198" s="170">
        <v>811</v>
      </c>
      <c r="F198" s="167">
        <v>2722</v>
      </c>
      <c r="G198" s="171">
        <v>1175</v>
      </c>
      <c r="H198" s="169">
        <v>3429</v>
      </c>
      <c r="I198" s="170">
        <v>1969</v>
      </c>
      <c r="J198" s="167">
        <v>180</v>
      </c>
      <c r="K198" s="171">
        <v>692</v>
      </c>
      <c r="L198" s="169">
        <v>1113</v>
      </c>
      <c r="M198" s="167">
        <v>2205</v>
      </c>
      <c r="N198" s="172">
        <v>2848</v>
      </c>
      <c r="O198" s="173">
        <v>3484</v>
      </c>
      <c r="P198" s="167">
        <v>1836</v>
      </c>
      <c r="Q198" s="171">
        <v>1887</v>
      </c>
      <c r="R198" s="169">
        <v>2058</v>
      </c>
      <c r="S198" s="170">
        <v>1523</v>
      </c>
      <c r="T198" s="167">
        <v>304</v>
      </c>
      <c r="U198" s="171">
        <v>954</v>
      </c>
      <c r="V198" s="169">
        <v>1232</v>
      </c>
      <c r="W198" s="170">
        <v>2489</v>
      </c>
      <c r="X198" s="167">
        <v>1739</v>
      </c>
      <c r="Y198" s="171">
        <v>1392</v>
      </c>
      <c r="Z198" s="169">
        <v>3265</v>
      </c>
      <c r="AA198" s="167">
        <v>2256</v>
      </c>
      <c r="AB198" s="149">
        <f t="shared" si="2313"/>
        <v>25109</v>
      </c>
      <c r="AC198" s="150">
        <f t="shared" si="2314"/>
        <v>21858</v>
      </c>
      <c r="AE198" s="221" t="s">
        <v>13</v>
      </c>
      <c r="AF198" s="14">
        <f t="shared" ref="AF198:BG198" si="2369">SUM(AF195:AF197)</f>
        <v>6186</v>
      </c>
      <c r="AG198" s="1">
        <f t="shared" si="2369"/>
        <v>2319</v>
      </c>
      <c r="AH198" s="14">
        <f t="shared" si="2369"/>
        <v>2492</v>
      </c>
      <c r="AI198" s="1">
        <f t="shared" si="2369"/>
        <v>2225</v>
      </c>
      <c r="AJ198" s="14">
        <f t="shared" si="2369"/>
        <v>5754</v>
      </c>
      <c r="AK198" s="1">
        <f t="shared" si="2369"/>
        <v>2807</v>
      </c>
      <c r="AL198" s="14">
        <f t="shared" si="2369"/>
        <v>7566</v>
      </c>
      <c r="AM198" s="1">
        <f t="shared" si="2369"/>
        <v>4890</v>
      </c>
      <c r="AN198" s="14">
        <f t="shared" si="2369"/>
        <v>520</v>
      </c>
      <c r="AO198" s="1">
        <f t="shared" si="2369"/>
        <v>2098</v>
      </c>
      <c r="AP198" s="14">
        <f t="shared" si="2369"/>
        <v>2368</v>
      </c>
      <c r="AQ198" s="1">
        <f t="shared" si="2369"/>
        <v>6939</v>
      </c>
      <c r="AR198" s="14">
        <f t="shared" si="2369"/>
        <v>5866</v>
      </c>
      <c r="AS198" s="1">
        <f t="shared" si="2369"/>
        <v>8530</v>
      </c>
      <c r="AT198" s="14">
        <f t="shared" si="2369"/>
        <v>4513</v>
      </c>
      <c r="AU198" s="1">
        <f t="shared" si="2369"/>
        <v>4470</v>
      </c>
      <c r="AV198" s="14">
        <f t="shared" si="2369"/>
        <v>5067</v>
      </c>
      <c r="AW198" s="1">
        <f t="shared" si="2369"/>
        <v>3703</v>
      </c>
      <c r="AX198" s="14">
        <f t="shared" si="2369"/>
        <v>653</v>
      </c>
      <c r="AY198" s="1">
        <f t="shared" si="2369"/>
        <v>2827</v>
      </c>
      <c r="AZ198" s="14">
        <f t="shared" si="2369"/>
        <v>2162</v>
      </c>
      <c r="BA198" s="1">
        <f t="shared" si="2369"/>
        <v>6231</v>
      </c>
      <c r="BB198" s="14">
        <f t="shared" si="2369"/>
        <v>3762</v>
      </c>
      <c r="BC198" s="1">
        <f t="shared" si="2369"/>
        <v>3754</v>
      </c>
      <c r="BD198" s="14">
        <f t="shared" si="2369"/>
        <v>7781</v>
      </c>
      <c r="BE198" s="1">
        <f t="shared" si="2369"/>
        <v>5616</v>
      </c>
      <c r="BF198" s="153">
        <f t="shared" si="2369"/>
        <v>54690</v>
      </c>
      <c r="BG198" s="154">
        <f t="shared" si="2369"/>
        <v>56409</v>
      </c>
      <c r="BI198" s="131" t="s">
        <v>19</v>
      </c>
      <c r="BJ198" s="123">
        <f>B198/B219</f>
        <v>0.10182266684939016</v>
      </c>
      <c r="BK198" s="124">
        <f t="shared" ref="BK198" si="2370">C198/C219</f>
        <v>3.4246805085030023E-2</v>
      </c>
      <c r="BL198" s="125">
        <f t="shared" ref="BL198" si="2371">D198/D219</f>
        <v>9.2524590163934425E-2</v>
      </c>
      <c r="BM198" s="126">
        <f t="shared" ref="BM198" si="2372">E198/E219</f>
        <v>5.7144870349492671E-2</v>
      </c>
      <c r="BN198" s="123">
        <f t="shared" ref="BN198" si="2373">F198/F219</f>
        <v>9.7186518137674954E-2</v>
      </c>
      <c r="BO198" s="124">
        <f t="shared" ref="BO198" si="2374">G198/G219</f>
        <v>4.6042319749216298E-2</v>
      </c>
      <c r="BP198" s="125">
        <f t="shared" ref="BP198" si="2375">H198/H219</f>
        <v>7.6778397259353801E-2</v>
      </c>
      <c r="BQ198" s="126">
        <f t="shared" ref="BQ198" si="2376">I198/I219</f>
        <v>4.0816749585406299E-2</v>
      </c>
      <c r="BR198" s="123">
        <f t="shared" ref="BR198" si="2377">J198/J219</f>
        <v>2.7846534653465347E-2</v>
      </c>
      <c r="BS198" s="124">
        <f t="shared" ref="BS198" si="2378">K198/K219</f>
        <v>9.2143808255659126E-2</v>
      </c>
      <c r="BT198" s="125">
        <f t="shared" ref="BT198" si="2379">L198/L219</f>
        <v>4.4479079247092677E-2</v>
      </c>
      <c r="BU198" s="123">
        <f t="shared" ref="BU198" si="2380">M198/M219</f>
        <v>8.5938108971860633E-2</v>
      </c>
      <c r="BV198" s="127">
        <f t="shared" ref="BV198" si="2381">N198/N219</f>
        <v>6.251371877606568E-2</v>
      </c>
      <c r="BW198" s="128">
        <f t="shared" ref="BW198" si="2382">O198/O219</f>
        <v>7.7050666784616403E-2</v>
      </c>
      <c r="BX198" s="123">
        <f t="shared" ref="BX198" si="2383">P198/P219</f>
        <v>7.0838799290068671E-2</v>
      </c>
      <c r="BY198" s="124">
        <f t="shared" ref="BY198" si="2384">Q198/Q219</f>
        <v>7.6835376033226113E-2</v>
      </c>
      <c r="BZ198" s="125">
        <f t="shared" ref="BZ198" si="2385">R198/R219</f>
        <v>7.1932890597693117E-2</v>
      </c>
      <c r="CA198" s="126">
        <f t="shared" ref="CA198" si="2386">S198/S219</f>
        <v>5.4691708263008586E-2</v>
      </c>
      <c r="CB198" s="123">
        <f t="shared" ref="CB198" si="2387">T198/T219</f>
        <v>3.775928456092411E-2</v>
      </c>
      <c r="CC198" s="124">
        <f t="shared" ref="CC198" si="2388">U198/U219</f>
        <v>0.11255309108069844</v>
      </c>
      <c r="CD198" s="125">
        <f t="shared" ref="CD198" si="2389">V198/V219</f>
        <v>4.4710578842315371E-2</v>
      </c>
      <c r="CE198" s="126">
        <f t="shared" ref="CE198" si="2390">W198/W219</f>
        <v>7.5342051095774312E-2</v>
      </c>
      <c r="CF198" s="123">
        <f t="shared" ref="CF198" si="2391">X198/X219</f>
        <v>6.9131385410455173E-2</v>
      </c>
      <c r="CG198" s="124">
        <f t="shared" ref="CG198" si="2392">Y198/Y219</f>
        <v>9.4206821873308061E-2</v>
      </c>
      <c r="CH198" s="125">
        <f t="shared" ref="CH198" si="2393">Z198/Z219</f>
        <v>7.0764429224733957E-2</v>
      </c>
      <c r="CI198" s="123">
        <f t="shared" ref="CI198" si="2394">AA198/AA219</f>
        <v>4.5366795366795366E-2</v>
      </c>
      <c r="CJ198" s="129">
        <f t="shared" ref="CJ198" si="2395">AB198/AB219</f>
        <v>7.0614207773215587E-2</v>
      </c>
      <c r="CK198" s="130">
        <f t="shared" ref="CK198" si="2396">AC198/AC219</f>
        <v>6.1646153672596821E-2</v>
      </c>
    </row>
    <row r="199" spans="1:89" ht="13.5" thickTop="1" x14ac:dyDescent="0.2">
      <c r="A199" s="139" t="s">
        <v>20</v>
      </c>
      <c r="B199" s="174">
        <v>3512</v>
      </c>
      <c r="C199" s="175">
        <v>1278</v>
      </c>
      <c r="D199" s="176">
        <v>1417</v>
      </c>
      <c r="E199" s="177">
        <v>1217</v>
      </c>
      <c r="F199" s="174">
        <v>3244</v>
      </c>
      <c r="G199" s="178">
        <v>1548</v>
      </c>
      <c r="H199" s="176">
        <v>4201</v>
      </c>
      <c r="I199" s="177">
        <v>2571</v>
      </c>
      <c r="J199" s="174">
        <v>269</v>
      </c>
      <c r="K199" s="178">
        <v>1180</v>
      </c>
      <c r="L199" s="176">
        <v>1260</v>
      </c>
      <c r="M199" s="174">
        <v>3626</v>
      </c>
      <c r="N199" s="179">
        <v>3334</v>
      </c>
      <c r="O199" s="180">
        <v>4306</v>
      </c>
      <c r="P199" s="174">
        <v>2514</v>
      </c>
      <c r="Q199" s="178">
        <v>2127</v>
      </c>
      <c r="R199" s="176">
        <v>2744</v>
      </c>
      <c r="S199" s="177">
        <v>1949</v>
      </c>
      <c r="T199" s="174">
        <v>367</v>
      </c>
      <c r="U199" s="178">
        <v>1479</v>
      </c>
      <c r="V199" s="176">
        <v>1254</v>
      </c>
      <c r="W199" s="177">
        <v>3336</v>
      </c>
      <c r="X199" s="174">
        <v>2109</v>
      </c>
      <c r="Y199" s="178">
        <v>1973</v>
      </c>
      <c r="Z199" s="176">
        <v>4224</v>
      </c>
      <c r="AA199" s="174">
        <v>2795</v>
      </c>
      <c r="AB199" s="149">
        <f t="shared" si="2313"/>
        <v>30449</v>
      </c>
      <c r="AC199" s="150">
        <f t="shared" si="2314"/>
        <v>29385</v>
      </c>
      <c r="BI199" s="139" t="s">
        <v>20</v>
      </c>
      <c r="BJ199" s="123">
        <f>B199/B219</f>
        <v>0.12032342058380156</v>
      </c>
      <c r="BK199" s="124">
        <f t="shared" ref="BK199" si="2397">C199/C219</f>
        <v>4.2867205581457755E-2</v>
      </c>
      <c r="BL199" s="125">
        <f t="shared" ref="BL199" si="2398">D199/D219</f>
        <v>9.2918032786885249E-2</v>
      </c>
      <c r="BM199" s="126">
        <f t="shared" ref="BM199" si="2399">E199/E219</f>
        <v>8.5752536640360769E-2</v>
      </c>
      <c r="BN199" s="123">
        <f t="shared" ref="BN199" si="2400">F199/F219</f>
        <v>0.11582405027135104</v>
      </c>
      <c r="BO199" s="124">
        <f t="shared" ref="BO199" si="2401">G199/G219</f>
        <v>6.0658307210031348E-2</v>
      </c>
      <c r="BP199" s="125">
        <f t="shared" ref="BP199" si="2402">H199/H219</f>
        <v>9.4064172320368997E-2</v>
      </c>
      <c r="BQ199" s="126">
        <f t="shared" ref="BQ199" si="2403">I199/I219</f>
        <v>5.329601990049751E-2</v>
      </c>
      <c r="BR199" s="123">
        <f t="shared" ref="BR199" si="2404">J199/J219</f>
        <v>4.1615099009900992E-2</v>
      </c>
      <c r="BS199" s="124">
        <f t="shared" ref="BS199" si="2405">K199/K219</f>
        <v>0.15712383488681758</v>
      </c>
      <c r="BT199" s="125">
        <f t="shared" ref="BT199" si="2406">L199/L219</f>
        <v>5.0353674619350197E-2</v>
      </c>
      <c r="BU199" s="123">
        <f t="shared" ref="BU199" si="2407">M199/M219</f>
        <v>0.14132044586483747</v>
      </c>
      <c r="BV199" s="127">
        <f t="shared" ref="BV199" si="2408">N199/N219</f>
        <v>7.3181439044734189E-2</v>
      </c>
      <c r="BW199" s="128">
        <f t="shared" ref="BW199" si="2409">O199/O219</f>
        <v>9.5229670256761836E-2</v>
      </c>
      <c r="BX199" s="123">
        <f t="shared" ref="BX199" si="2410">P199/P219</f>
        <v>9.6998225171695346E-2</v>
      </c>
      <c r="BY199" s="124">
        <f t="shared" ref="BY199" si="2411">Q199/Q219</f>
        <v>8.6607760902316866E-2</v>
      </c>
      <c r="BZ199" s="125">
        <f t="shared" ref="BZ199" si="2412">R199/R219</f>
        <v>9.5910520796924151E-2</v>
      </c>
      <c r="CA199" s="126">
        <f t="shared" ref="CA199" si="2413">S199/S219</f>
        <v>6.9989585951808098E-2</v>
      </c>
      <c r="CB199" s="123">
        <f t="shared" ref="CB199" si="2414">T199/T219</f>
        <v>4.558439945348404E-2</v>
      </c>
      <c r="CC199" s="124">
        <f t="shared" ref="CC199" si="2415">U199/U219</f>
        <v>0.17449268522888156</v>
      </c>
      <c r="CD199" s="125">
        <f t="shared" ref="CD199" si="2416">V199/V219</f>
        <v>4.5508982035928146E-2</v>
      </c>
      <c r="CE199" s="126">
        <f t="shared" ref="CE199" si="2417">W199/W219</f>
        <v>0.10098074827460951</v>
      </c>
      <c r="CF199" s="123">
        <f t="shared" ref="CF199" si="2418">X199/X219</f>
        <v>8.3840190816935001E-2</v>
      </c>
      <c r="CG199" s="124">
        <f t="shared" ref="CG199" si="2419">Y199/Y219</f>
        <v>0.13352734163508392</v>
      </c>
      <c r="CH199" s="125">
        <f t="shared" ref="CH199" si="2420">Z199/Z219</f>
        <v>9.1549448405903899E-2</v>
      </c>
      <c r="CI199" s="123">
        <f t="shared" ref="CI199" si="2421">AA199/AA219</f>
        <v>5.6205759330759331E-2</v>
      </c>
      <c r="CJ199" s="129">
        <f t="shared" ref="CJ199" si="2422">AB199/AB219</f>
        <v>8.5631925305135276E-2</v>
      </c>
      <c r="CK199" s="130">
        <f t="shared" ref="CK199" si="2423">AC199/AC219</f>
        <v>8.287456426339361E-2</v>
      </c>
    </row>
    <row r="200" spans="1:89" ht="13.5" thickBot="1" x14ac:dyDescent="0.25">
      <c r="A200" s="131" t="s">
        <v>21</v>
      </c>
      <c r="B200" s="167">
        <v>2674</v>
      </c>
      <c r="C200" s="168">
        <v>1041</v>
      </c>
      <c r="D200" s="169">
        <v>1075</v>
      </c>
      <c r="E200" s="170">
        <v>1008</v>
      </c>
      <c r="F200" s="167">
        <v>2510</v>
      </c>
      <c r="G200" s="171">
        <v>1259</v>
      </c>
      <c r="H200" s="169">
        <v>3365</v>
      </c>
      <c r="I200" s="170">
        <v>2319</v>
      </c>
      <c r="J200" s="167">
        <v>251</v>
      </c>
      <c r="K200" s="171">
        <v>918</v>
      </c>
      <c r="L200" s="169">
        <v>1108</v>
      </c>
      <c r="M200" s="167">
        <v>3313</v>
      </c>
      <c r="N200" s="172">
        <v>2532</v>
      </c>
      <c r="O200" s="173">
        <v>4224</v>
      </c>
      <c r="P200" s="167">
        <v>1999</v>
      </c>
      <c r="Q200" s="171">
        <v>2343</v>
      </c>
      <c r="R200" s="169">
        <v>2323</v>
      </c>
      <c r="S200" s="170">
        <v>1754</v>
      </c>
      <c r="T200" s="167">
        <v>286</v>
      </c>
      <c r="U200" s="171">
        <v>1348</v>
      </c>
      <c r="V200" s="169">
        <v>908</v>
      </c>
      <c r="W200" s="170">
        <v>2895</v>
      </c>
      <c r="X200" s="167">
        <v>1653</v>
      </c>
      <c r="Y200" s="171">
        <v>1781</v>
      </c>
      <c r="Z200" s="169">
        <v>3557</v>
      </c>
      <c r="AA200" s="167">
        <v>2821</v>
      </c>
      <c r="AB200" s="149">
        <f t="shared" si="2313"/>
        <v>24241</v>
      </c>
      <c r="AC200" s="150">
        <f t="shared" si="2314"/>
        <v>27024</v>
      </c>
      <c r="AE200" t="s">
        <v>85</v>
      </c>
      <c r="BI200" s="131" t="s">
        <v>21</v>
      </c>
      <c r="BJ200" s="123">
        <f>B200/B219</f>
        <v>9.1612991640400168E-2</v>
      </c>
      <c r="BK200" s="124">
        <f t="shared" ref="BK200" si="2424">C200/C219</f>
        <v>3.4917653372689768E-2</v>
      </c>
      <c r="BL200" s="125">
        <f t="shared" ref="BL200" si="2425">D200/D219</f>
        <v>7.0491803278688522E-2</v>
      </c>
      <c r="BM200" s="126">
        <f t="shared" ref="BM200" si="2426">E200/E219</f>
        <v>7.1025930101465615E-2</v>
      </c>
      <c r="BN200" s="123">
        <f t="shared" ref="BN200" si="2427">F200/F219</f>
        <v>8.9617252213653242E-2</v>
      </c>
      <c r="BO200" s="124">
        <f t="shared" ref="BO200" si="2428">G200/G219</f>
        <v>4.9333855799373043E-2</v>
      </c>
      <c r="BP200" s="125">
        <f t="shared" ref="BP200" si="2429">H200/H219</f>
        <v>7.5345379637715232E-2</v>
      </c>
      <c r="BQ200" s="126">
        <f t="shared" ref="BQ200" si="2430">I200/I219</f>
        <v>4.8072139303482586E-2</v>
      </c>
      <c r="BR200" s="123">
        <f t="shared" ref="BR200" si="2431">J200/J219</f>
        <v>3.8830445544554455E-2</v>
      </c>
      <c r="BS200" s="124">
        <f t="shared" ref="BS200" si="2432">K200/K219</f>
        <v>0.12223701731025299</v>
      </c>
      <c r="BT200" s="125">
        <f t="shared" ref="BT200" si="2433">L200/L219</f>
        <v>4.427926307796827E-2</v>
      </c>
      <c r="BU200" s="123">
        <f t="shared" ref="BU200" si="2434">M200/M219</f>
        <v>0.1291215215527321</v>
      </c>
      <c r="BV200" s="127">
        <f t="shared" ref="BV200" si="2435">N200/N219</f>
        <v>5.5577505597260636E-2</v>
      </c>
      <c r="BW200" s="128">
        <f t="shared" ref="BW200" si="2436">O200/O219</f>
        <v>9.3416193024747324E-2</v>
      </c>
      <c r="BX200" s="123">
        <f t="shared" ref="BX200" si="2437">P200/P219</f>
        <v>7.7127864804383051E-2</v>
      </c>
      <c r="BY200" s="124">
        <f t="shared" ref="BY200" si="2438">Q200/Q219</f>
        <v>9.5402907284498559E-2</v>
      </c>
      <c r="BZ200" s="125">
        <f t="shared" ref="BZ200" si="2439">R200/R219</f>
        <v>8.1195386228591404E-2</v>
      </c>
      <c r="CA200" s="126">
        <f t="shared" ref="CA200" si="2440">S200/S219</f>
        <v>6.2987036305526628E-2</v>
      </c>
      <c r="CB200" s="123">
        <f t="shared" ref="CB200" si="2441">T200/T219</f>
        <v>3.5523537448764131E-2</v>
      </c>
      <c r="CC200" s="124">
        <f t="shared" ref="CC200" si="2442">U200/U219</f>
        <v>0.15903728173666823</v>
      </c>
      <c r="CD200" s="125">
        <f t="shared" ref="CD200" si="2443">V200/V219</f>
        <v>3.295227726365451E-2</v>
      </c>
      <c r="CE200" s="126">
        <f t="shared" ref="CE200" si="2444">W200/W219</f>
        <v>8.7631674536868875E-2</v>
      </c>
      <c r="CF200" s="123">
        <f t="shared" ref="CF200" si="2445">X200/X219</f>
        <v>6.5712581991651753E-2</v>
      </c>
      <c r="CG200" s="124">
        <f t="shared" ref="CG200" si="2446">Y200/Y219</f>
        <v>0.12053329723876556</v>
      </c>
      <c r="CH200" s="125">
        <f t="shared" ref="CH200" si="2447">Z200/Z219</f>
        <v>7.7093131624005717E-2</v>
      </c>
      <c r="CI200" s="123">
        <f t="shared" ref="CI200" si="2448">AA200/AA219</f>
        <v>5.6728603603603607E-2</v>
      </c>
      <c r="CJ200" s="129">
        <f t="shared" ref="CJ200" si="2449">AB200/AB219</f>
        <v>6.8173125597615167E-2</v>
      </c>
      <c r="CK200" s="130">
        <f t="shared" ref="CK200" si="2450">AC200/AC219</f>
        <v>7.6215832045395573E-2</v>
      </c>
    </row>
    <row r="201" spans="1:89" ht="14.25" thickTop="1" thickBot="1" x14ac:dyDescent="0.25">
      <c r="A201" s="139" t="s">
        <v>22</v>
      </c>
      <c r="B201" s="174">
        <v>1972</v>
      </c>
      <c r="C201" s="175">
        <v>907</v>
      </c>
      <c r="D201" s="176">
        <v>800</v>
      </c>
      <c r="E201" s="177">
        <v>713</v>
      </c>
      <c r="F201" s="174">
        <v>1771</v>
      </c>
      <c r="G201" s="178">
        <v>992</v>
      </c>
      <c r="H201" s="176">
        <v>2732</v>
      </c>
      <c r="I201" s="177">
        <v>1947</v>
      </c>
      <c r="J201" s="174">
        <v>228</v>
      </c>
      <c r="K201" s="178">
        <v>695</v>
      </c>
      <c r="L201" s="176">
        <v>889</v>
      </c>
      <c r="M201" s="174">
        <v>1992</v>
      </c>
      <c r="N201" s="179">
        <v>2103</v>
      </c>
      <c r="O201" s="180">
        <v>3110</v>
      </c>
      <c r="P201" s="174">
        <v>1390</v>
      </c>
      <c r="Q201" s="178">
        <v>1427</v>
      </c>
      <c r="R201" s="176">
        <v>1898</v>
      </c>
      <c r="S201" s="177">
        <v>1358</v>
      </c>
      <c r="T201" s="174">
        <v>262</v>
      </c>
      <c r="U201" s="178">
        <v>667</v>
      </c>
      <c r="V201" s="176">
        <v>814</v>
      </c>
      <c r="W201" s="177">
        <v>2079</v>
      </c>
      <c r="X201" s="174">
        <v>1235</v>
      </c>
      <c r="Y201" s="178">
        <v>1051</v>
      </c>
      <c r="Z201" s="176">
        <v>2602</v>
      </c>
      <c r="AA201" s="174">
        <v>2713</v>
      </c>
      <c r="AB201" s="149">
        <f t="shared" si="2313"/>
        <v>18696</v>
      </c>
      <c r="AC201" s="150">
        <f t="shared" si="2314"/>
        <v>19651</v>
      </c>
      <c r="AE201" s="280" t="s">
        <v>0</v>
      </c>
      <c r="AF201" s="274" t="s">
        <v>1</v>
      </c>
      <c r="AG201" s="275"/>
      <c r="AH201" s="274" t="s">
        <v>2</v>
      </c>
      <c r="AI201" s="275"/>
      <c r="AJ201" s="274" t="s">
        <v>3</v>
      </c>
      <c r="AK201" s="275"/>
      <c r="AL201" s="274" t="s">
        <v>4</v>
      </c>
      <c r="AM201" s="275"/>
      <c r="AN201" s="274" t="s">
        <v>5</v>
      </c>
      <c r="AO201" s="275"/>
      <c r="AP201" s="274" t="s">
        <v>6</v>
      </c>
      <c r="AQ201" s="275"/>
      <c r="AR201" s="274" t="s">
        <v>7</v>
      </c>
      <c r="AS201" s="275"/>
      <c r="AT201" s="274" t="s">
        <v>8</v>
      </c>
      <c r="AU201" s="275"/>
      <c r="AV201" s="274" t="s">
        <v>9</v>
      </c>
      <c r="AW201" s="275"/>
      <c r="AX201" s="274" t="s">
        <v>10</v>
      </c>
      <c r="AY201" s="275"/>
      <c r="AZ201" s="274" t="s">
        <v>11</v>
      </c>
      <c r="BA201" s="275"/>
      <c r="BB201" s="274" t="s">
        <v>12</v>
      </c>
      <c r="BC201" s="275"/>
      <c r="BD201" s="276" t="s">
        <v>40</v>
      </c>
      <c r="BE201" s="277"/>
      <c r="BF201" s="278" t="s">
        <v>41</v>
      </c>
      <c r="BG201" s="279"/>
      <c r="BI201" s="139" t="s">
        <v>22</v>
      </c>
      <c r="BJ201" s="123">
        <f>B201/B219</f>
        <v>6.7562011785665343E-2</v>
      </c>
      <c r="BK201" s="124">
        <f t="shared" ref="BK201" si="2451">C201/C219</f>
        <v>3.042296984536947E-2</v>
      </c>
      <c r="BL201" s="125">
        <f t="shared" ref="BL201" si="2452">D201/D219</f>
        <v>5.2459016393442623E-2</v>
      </c>
      <c r="BM201" s="126">
        <f t="shared" ref="BM201" si="2453">E201/E219</f>
        <v>5.0239571589627961E-2</v>
      </c>
      <c r="BN201" s="123">
        <f t="shared" ref="BN201" si="2454">F201/F219</f>
        <v>6.3231933733219087E-2</v>
      </c>
      <c r="BO201" s="124">
        <f t="shared" ref="BO201" si="2455">G201/G219</f>
        <v>3.8871473354231974E-2</v>
      </c>
      <c r="BP201" s="125">
        <f t="shared" ref="BP201" si="2456">H201/H219</f>
        <v>6.1171939723696292E-2</v>
      </c>
      <c r="BQ201" s="126">
        <f t="shared" ref="BQ201" si="2457">I201/I219</f>
        <v>4.0360696517412933E-2</v>
      </c>
      <c r="BR201" s="123">
        <f t="shared" ref="BR201" si="2458">J201/J219</f>
        <v>3.5272277227722769E-2</v>
      </c>
      <c r="BS201" s="124">
        <f t="shared" ref="BS201" si="2459">K201/K219</f>
        <v>9.2543275632490013E-2</v>
      </c>
      <c r="BT201" s="125">
        <f t="shared" ref="BT201" si="2460">L201/L219</f>
        <v>3.5527314870319307E-2</v>
      </c>
      <c r="BU201" s="123">
        <f t="shared" ref="BU201" si="2461">M201/M219</f>
        <v>7.763660456777613E-2</v>
      </c>
      <c r="BV201" s="127">
        <f t="shared" ref="BV201" si="2462">N201/N219</f>
        <v>4.6160937705781641E-2</v>
      </c>
      <c r="BW201" s="128">
        <f t="shared" ref="BW201" si="2463">O201/O219</f>
        <v>6.8779441360550239E-2</v>
      </c>
      <c r="BX201" s="123">
        <f t="shared" ref="BX201" si="2464">P201/P219</f>
        <v>5.3630681379736089E-2</v>
      </c>
      <c r="BY201" s="124">
        <f t="shared" ref="BY201" si="2465">Q201/Q219</f>
        <v>5.8104971700802151E-2</v>
      </c>
      <c r="BZ201" s="125">
        <f t="shared" ref="BZ201" si="2466">R201/R219</f>
        <v>6.6340440405452644E-2</v>
      </c>
      <c r="CA201" s="126">
        <f t="shared" ref="CA201" si="2467">S201/S219</f>
        <v>4.8766473946924266E-2</v>
      </c>
      <c r="CB201" s="123">
        <f t="shared" ref="CB201" si="2468">T201/T219</f>
        <v>3.2542541299217485E-2</v>
      </c>
      <c r="CC201" s="124">
        <f t="shared" ref="CC201" si="2469">U201/U219</f>
        <v>7.869277961302501E-2</v>
      </c>
      <c r="CD201" s="125">
        <f t="shared" ref="CD201" si="2470">V201/V219</f>
        <v>2.9540918163672655E-2</v>
      </c>
      <c r="CE201" s="126">
        <f t="shared" ref="CE201" si="2471">W201/W219</f>
        <v>6.2931347620777331E-2</v>
      </c>
      <c r="CF201" s="123">
        <f t="shared" ref="CF201" si="2472">X201/X219</f>
        <v>4.909560723514212E-2</v>
      </c>
      <c r="CG201" s="124">
        <f t="shared" ref="CG201" si="2473">Y201/Y219</f>
        <v>7.1128857606930163E-2</v>
      </c>
      <c r="CH201" s="125">
        <f t="shared" ref="CH201" si="2474">Z201/Z219</f>
        <v>5.6394806996250463E-2</v>
      </c>
      <c r="CI201" s="123">
        <f t="shared" ref="CI201" si="2475">AA201/AA219</f>
        <v>5.4556788931788933E-2</v>
      </c>
      <c r="CJ201" s="129">
        <f t="shared" ref="CJ201" si="2476">AB201/AB219</f>
        <v>5.2578885201642389E-2</v>
      </c>
      <c r="CK201" s="130">
        <f t="shared" ref="CK201" si="2477">AC201/AC219</f>
        <v>5.5421747910156471E-2</v>
      </c>
    </row>
    <row r="202" spans="1:89" ht="15" thickTop="1" thickBot="1" x14ac:dyDescent="0.3">
      <c r="A202" s="131" t="s">
        <v>23</v>
      </c>
      <c r="B202" s="167">
        <v>1399</v>
      </c>
      <c r="C202" s="168">
        <v>1117</v>
      </c>
      <c r="D202" s="169">
        <v>751</v>
      </c>
      <c r="E202" s="170">
        <v>474</v>
      </c>
      <c r="F202" s="167">
        <v>1612</v>
      </c>
      <c r="G202" s="171">
        <v>783</v>
      </c>
      <c r="H202" s="169">
        <v>2268</v>
      </c>
      <c r="I202" s="170">
        <v>1868</v>
      </c>
      <c r="J202" s="167">
        <v>249</v>
      </c>
      <c r="K202" s="171">
        <v>600</v>
      </c>
      <c r="L202" s="169">
        <v>718</v>
      </c>
      <c r="M202" s="167">
        <v>1519</v>
      </c>
      <c r="N202" s="172">
        <v>1899</v>
      </c>
      <c r="O202" s="173">
        <v>2581</v>
      </c>
      <c r="P202" s="167">
        <v>1277</v>
      </c>
      <c r="Q202" s="171">
        <v>1014</v>
      </c>
      <c r="R202" s="169">
        <v>1564</v>
      </c>
      <c r="S202" s="170">
        <v>1201</v>
      </c>
      <c r="T202" s="167">
        <v>209</v>
      </c>
      <c r="U202" s="171">
        <v>404</v>
      </c>
      <c r="V202" s="169">
        <v>745</v>
      </c>
      <c r="W202" s="170">
        <v>1846</v>
      </c>
      <c r="X202" s="167">
        <v>1118</v>
      </c>
      <c r="Y202" s="171">
        <v>636</v>
      </c>
      <c r="Z202" s="169">
        <v>2457</v>
      </c>
      <c r="AA202" s="167">
        <v>2514</v>
      </c>
      <c r="AB202" s="149">
        <f t="shared" si="2313"/>
        <v>16266</v>
      </c>
      <c r="AC202" s="150">
        <f t="shared" si="2314"/>
        <v>16557</v>
      </c>
      <c r="AE202" s="281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4.7930656434151023E-2</v>
      </c>
      <c r="BK202" s="124">
        <f t="shared" ref="BK202" si="2478">C202/C219</f>
        <v>3.7466876865796798E-2</v>
      </c>
      <c r="BL202" s="125">
        <f t="shared" ref="BL202" si="2479">D202/D219</f>
        <v>4.924590163934426E-2</v>
      </c>
      <c r="BM202" s="126">
        <f t="shared" ref="BM202" si="2480">E202/E219</f>
        <v>3.3399098083427281E-2</v>
      </c>
      <c r="BN202" s="123">
        <f t="shared" ref="BN202" si="2481">F202/F219</f>
        <v>5.7554984290202796E-2</v>
      </c>
      <c r="BO202" s="124">
        <f t="shared" ref="BO202" si="2482">G202/G219</f>
        <v>3.0681818181818182E-2</v>
      </c>
      <c r="BP202" s="125">
        <f t="shared" ref="BP202" si="2483">H202/H219</f>
        <v>5.0782561966816686E-2</v>
      </c>
      <c r="BQ202" s="126">
        <f t="shared" ref="BQ202" si="2484">I202/I219</f>
        <v>3.8723051409618577E-2</v>
      </c>
      <c r="BR202" s="123">
        <f t="shared" ref="BR202" si="2485">J202/J219</f>
        <v>3.8521039603960396E-2</v>
      </c>
      <c r="BS202" s="124">
        <f t="shared" ref="BS202" si="2486">K202/K219</f>
        <v>7.9893475366178426E-2</v>
      </c>
      <c r="BT202" s="125">
        <f t="shared" ref="BT202" si="2487">L202/L219</f>
        <v>2.8693601886264637E-2</v>
      </c>
      <c r="BU202" s="123">
        <f t="shared" ref="BU202" si="2488">M202/M219</f>
        <v>5.9201808402837321E-2</v>
      </c>
      <c r="BV202" s="127">
        <f t="shared" ref="BV202" si="2489">N202/N219</f>
        <v>4.1683129197945479E-2</v>
      </c>
      <c r="BW202" s="128">
        <f t="shared" ref="BW202" si="2490">O202/O219</f>
        <v>5.7080301656456639E-2</v>
      </c>
      <c r="BX202" s="123">
        <f t="shared" ref="BX202" si="2491">P202/P219</f>
        <v>4.9270777066131644E-2</v>
      </c>
      <c r="BY202" s="124">
        <f t="shared" ref="BY202" si="2492">Q202/Q219</f>
        <v>4.1288326071908465E-2</v>
      </c>
      <c r="BZ202" s="125">
        <f t="shared" ref="BZ202" si="2493">R202/R219</f>
        <v>5.4666200629150646E-2</v>
      </c>
      <c r="CA202" s="126">
        <f t="shared" ref="CA202" si="2494">S202/S219</f>
        <v>4.3128523718892517E-2</v>
      </c>
      <c r="CB202" s="123">
        <f t="shared" ref="CB202" si="2495">T202/T219</f>
        <v>2.5959508135635325E-2</v>
      </c>
      <c r="CC202" s="124">
        <f t="shared" ref="CC202" si="2496">U202/U219</f>
        <v>4.766399244926852E-2</v>
      </c>
      <c r="CD202" s="125">
        <f t="shared" ref="CD202" si="2497">V202/V219</f>
        <v>2.7036835420068954E-2</v>
      </c>
      <c r="CE202" s="126">
        <f t="shared" ref="CE202" si="2498">W202/W219</f>
        <v>5.5878435645961982E-2</v>
      </c>
      <c r="CF202" s="123">
        <f t="shared" ref="CF202" si="2499">X202/X219</f>
        <v>4.4444444444444446E-2</v>
      </c>
      <c r="CG202" s="124">
        <f t="shared" ref="CG202" si="2500">Y202/Y219</f>
        <v>4.3042772062804546E-2</v>
      </c>
      <c r="CH202" s="125">
        <f t="shared" ref="CH202" si="2501">Z202/Z219</f>
        <v>5.3252129434968251E-2</v>
      </c>
      <c r="CI202" s="123">
        <f t="shared" ref="CI202" si="2502">AA202/AA219</f>
        <v>5.0555019305019308E-2</v>
      </c>
      <c r="CJ202" s="129">
        <f t="shared" ref="CJ202" si="2503">AB202/AB219</f>
        <v>4.5744980032622756E-2</v>
      </c>
      <c r="CK202" s="130">
        <f t="shared" ref="CK202" si="2504">AC202/AC219</f>
        <v>4.6695734575770226E-2</v>
      </c>
    </row>
    <row r="203" spans="1:89" ht="13.5" thickTop="1" x14ac:dyDescent="0.2">
      <c r="A203" s="139" t="s">
        <v>24</v>
      </c>
      <c r="B203" s="181">
        <v>1325</v>
      </c>
      <c r="C203" s="175">
        <v>1176</v>
      </c>
      <c r="D203" s="176">
        <v>698</v>
      </c>
      <c r="E203" s="177">
        <v>569</v>
      </c>
      <c r="F203" s="174">
        <v>1575</v>
      </c>
      <c r="G203" s="178">
        <v>817</v>
      </c>
      <c r="H203" s="176">
        <v>2220</v>
      </c>
      <c r="I203" s="177">
        <v>1984</v>
      </c>
      <c r="J203" s="174">
        <v>277</v>
      </c>
      <c r="K203" s="178">
        <v>457</v>
      </c>
      <c r="L203" s="176">
        <v>704</v>
      </c>
      <c r="M203" s="174">
        <v>1364</v>
      </c>
      <c r="N203" s="179">
        <v>1726</v>
      </c>
      <c r="O203" s="182">
        <v>2113</v>
      </c>
      <c r="P203" s="174">
        <v>1156</v>
      </c>
      <c r="Q203" s="178">
        <v>881</v>
      </c>
      <c r="R203" s="176">
        <v>1452</v>
      </c>
      <c r="S203" s="177">
        <v>1170</v>
      </c>
      <c r="T203" s="174">
        <v>268</v>
      </c>
      <c r="U203" s="178">
        <v>340</v>
      </c>
      <c r="V203" s="176">
        <v>660</v>
      </c>
      <c r="W203" s="183">
        <v>1972</v>
      </c>
      <c r="X203" s="174">
        <v>1016</v>
      </c>
      <c r="Y203" s="178">
        <v>532</v>
      </c>
      <c r="Z203" s="176">
        <v>2365</v>
      </c>
      <c r="AA203" s="174">
        <v>2222</v>
      </c>
      <c r="AB203" s="149">
        <f t="shared" si="2313"/>
        <v>15442</v>
      </c>
      <c r="AC203" s="150">
        <f t="shared" si="2314"/>
        <v>15597</v>
      </c>
      <c r="AE203" s="224" t="str">
        <f>$AE$17</f>
        <v>17:00 - 17:59</v>
      </c>
      <c r="AF203" s="120">
        <f t="shared" ref="AF203:AU204" si="2505">SUMIF($A$9:$A$32,$AE203,B$195:B$218)</f>
        <v>1467</v>
      </c>
      <c r="AG203" s="164">
        <f t="shared" si="2505"/>
        <v>3550</v>
      </c>
      <c r="AH203" s="121">
        <f t="shared" si="2505"/>
        <v>1354</v>
      </c>
      <c r="AI203" s="159">
        <f t="shared" si="2505"/>
        <v>1171</v>
      </c>
      <c r="AJ203" s="120">
        <f t="shared" si="2505"/>
        <v>1520</v>
      </c>
      <c r="AK203" s="122">
        <f t="shared" si="2505"/>
        <v>2719</v>
      </c>
      <c r="AL203" s="121">
        <f t="shared" si="2505"/>
        <v>3019</v>
      </c>
      <c r="AM203" s="159">
        <f t="shared" si="2505"/>
        <v>4944</v>
      </c>
      <c r="AN203" s="120">
        <f t="shared" si="2505"/>
        <v>960</v>
      </c>
      <c r="AO203" s="122">
        <f t="shared" si="2505"/>
        <v>272</v>
      </c>
      <c r="AP203" s="121">
        <f t="shared" si="2505"/>
        <v>2977</v>
      </c>
      <c r="AQ203" s="120">
        <f t="shared" si="2505"/>
        <v>996</v>
      </c>
      <c r="AR203" s="158">
        <f t="shared" si="2505"/>
        <v>4526</v>
      </c>
      <c r="AS203" s="160">
        <f t="shared" si="2505"/>
        <v>2574</v>
      </c>
      <c r="AT203" s="120">
        <f t="shared" si="2505"/>
        <v>2296</v>
      </c>
      <c r="AU203" s="122">
        <f t="shared" si="2505"/>
        <v>1577</v>
      </c>
      <c r="AV203" s="121">
        <f t="shared" ref="AP203:BE204" si="2506">SUMIF($A$9:$A$32,$AE203,R$195:R$218)</f>
        <v>2002</v>
      </c>
      <c r="AW203" s="159">
        <f t="shared" si="2506"/>
        <v>2512</v>
      </c>
      <c r="AX203" s="120">
        <f t="shared" si="2506"/>
        <v>1278</v>
      </c>
      <c r="AY203" s="122">
        <f t="shared" si="2506"/>
        <v>268</v>
      </c>
      <c r="AZ203" s="121">
        <f t="shared" si="2506"/>
        <v>3060</v>
      </c>
      <c r="BA203" s="159">
        <f t="shared" si="2506"/>
        <v>1909</v>
      </c>
      <c r="BB203" s="120">
        <f t="shared" si="2506"/>
        <v>2467</v>
      </c>
      <c r="BC203" s="122">
        <f t="shared" si="2506"/>
        <v>789</v>
      </c>
      <c r="BD203" s="21">
        <f t="shared" si="2506"/>
        <v>3244</v>
      </c>
      <c r="BE203" s="163">
        <f t="shared" si="2506"/>
        <v>4437</v>
      </c>
      <c r="BF203" s="149">
        <f>AF203+AH203+AJ203+AL203+AN203+AP203+AR203+AT203+AV203+AX203+AZ203+BB203+BD203</f>
        <v>30170</v>
      </c>
      <c r="BG203" s="150">
        <f>AG203+AI203+AK203+AM203+AO203+AQ203+AS203+AU203+AW203+AY203+BA203+BC203+BE203</f>
        <v>27718</v>
      </c>
      <c r="BI203" s="139" t="s">
        <v>24</v>
      </c>
      <c r="BJ203" s="123">
        <f>B203/B219</f>
        <v>4.5395367959435384E-2</v>
      </c>
      <c r="BK203" s="124">
        <f t="shared" ref="BK203" si="2507">C203/C219</f>
        <v>3.9445879314393049E-2</v>
      </c>
      <c r="BL203" s="125">
        <f t="shared" ref="BL203" si="2508">D203/D219</f>
        <v>4.577049180327869E-2</v>
      </c>
      <c r="BM203" s="126">
        <f t="shared" ref="BM203" si="2509">E203/E219</f>
        <v>4.0093010146561442E-2</v>
      </c>
      <c r="BN203" s="123">
        <f t="shared" ref="BN203" si="2510">F203/F219</f>
        <v>5.6233933161953728E-2</v>
      </c>
      <c r="BO203" s="124">
        <f t="shared" ref="BO203" si="2511">G203/G219</f>
        <v>3.2014106583072098E-2</v>
      </c>
      <c r="BP203" s="125">
        <f t="shared" ref="BP203" si="2512">H203/H219</f>
        <v>4.9707798750587763E-2</v>
      </c>
      <c r="BQ203" s="126">
        <f t="shared" ref="BQ203" si="2513">I203/I219</f>
        <v>4.1127694859038146E-2</v>
      </c>
      <c r="BR203" s="123">
        <f t="shared" ref="BR203" si="2514">J203/J219</f>
        <v>4.2852722772277231E-2</v>
      </c>
      <c r="BS203" s="124">
        <f t="shared" ref="BS203" si="2515">K203/K219</f>
        <v>6.0852197070572572E-2</v>
      </c>
      <c r="BT203" s="125">
        <f t="shared" ref="BT203" si="2516">L203/L219</f>
        <v>2.8134116612716302E-2</v>
      </c>
      <c r="BU203" s="123">
        <f t="shared" ref="BU203" si="2517">M203/M219</f>
        <v>5.3160807545404941E-2</v>
      </c>
      <c r="BV203" s="127">
        <f t="shared" ref="BV203" si="2518">N203/N219</f>
        <v>3.7885771982966769E-2</v>
      </c>
      <c r="BW203" s="128">
        <f t="shared" ref="BW203" si="2519">O203/O219</f>
        <v>4.6730212088373843E-2</v>
      </c>
      <c r="BX203" s="123">
        <f t="shared" ref="BX203" si="2520">P203/P219</f>
        <v>4.4602206960413615E-2</v>
      </c>
      <c r="BY203" s="124">
        <f t="shared" ref="BY203" si="2521">Q203/Q219</f>
        <v>3.5872796123620668E-2</v>
      </c>
      <c r="BZ203" s="125">
        <f t="shared" ref="BZ203" si="2522">R203/R219</f>
        <v>5.0751485494582312E-2</v>
      </c>
      <c r="CA203" s="126">
        <f t="shared" ref="CA203" si="2523">S203/S219</f>
        <v>4.2015297877688797E-2</v>
      </c>
      <c r="CB203" s="123">
        <f t="shared" ref="CB203" si="2524">T203/T219</f>
        <v>3.3287790336604152E-2</v>
      </c>
      <c r="CC203" s="124">
        <f t="shared" ref="CC203" si="2525">U203/U219</f>
        <v>4.0113260972156679E-2</v>
      </c>
      <c r="CD203" s="125">
        <f t="shared" ref="CD203" si="2526">V203/V219</f>
        <v>2.3952095808383235E-2</v>
      </c>
      <c r="CE203" s="126">
        <f t="shared" ref="CE203" si="2527">W203/W219</f>
        <v>5.9692456713887877E-2</v>
      </c>
      <c r="CF203" s="123">
        <f t="shared" ref="CF203" si="2528">X203/X219</f>
        <v>4.0389584575631091E-2</v>
      </c>
      <c r="CG203" s="124">
        <f t="shared" ref="CG203" si="2529">Y203/Y219</f>
        <v>3.6004331348132107E-2</v>
      </c>
      <c r="CH203" s="125">
        <f t="shared" ref="CH203" si="2530">Z203/Z219</f>
        <v>5.1258154706430567E-2</v>
      </c>
      <c r="CI203" s="123">
        <f t="shared" ref="CI203" si="2531">AA203/AA219</f>
        <v>4.4683075933075932E-2</v>
      </c>
      <c r="CJ203" s="129">
        <f t="shared" ref="CJ203" si="2532">AB203/AB219</f>
        <v>4.3427639349794704E-2</v>
      </c>
      <c r="CK203" s="130">
        <f t="shared" ref="CK203" si="2533">AC203/AC219</f>
        <v>4.3988244982683347E-2</v>
      </c>
    </row>
    <row r="204" spans="1:89" x14ac:dyDescent="0.2">
      <c r="A204" s="131" t="s">
        <v>25</v>
      </c>
      <c r="B204" s="184">
        <v>1306</v>
      </c>
      <c r="C204" s="168">
        <v>1199</v>
      </c>
      <c r="D204" s="169">
        <v>677</v>
      </c>
      <c r="E204" s="170">
        <v>561</v>
      </c>
      <c r="F204" s="167">
        <v>1335</v>
      </c>
      <c r="G204" s="171">
        <v>789</v>
      </c>
      <c r="H204" s="169">
        <v>2147</v>
      </c>
      <c r="I204" s="170">
        <v>2156</v>
      </c>
      <c r="J204" s="167">
        <v>265</v>
      </c>
      <c r="K204" s="168">
        <v>334</v>
      </c>
      <c r="L204" s="169">
        <v>811</v>
      </c>
      <c r="M204" s="167">
        <v>1267</v>
      </c>
      <c r="N204" s="172">
        <v>1818</v>
      </c>
      <c r="O204" s="185">
        <v>2176</v>
      </c>
      <c r="P204" s="167">
        <v>1107</v>
      </c>
      <c r="Q204" s="168">
        <v>922</v>
      </c>
      <c r="R204" s="169">
        <v>1438</v>
      </c>
      <c r="S204" s="170">
        <v>1150</v>
      </c>
      <c r="T204" s="176">
        <v>271</v>
      </c>
      <c r="U204" s="167">
        <v>302</v>
      </c>
      <c r="V204" s="169">
        <v>799</v>
      </c>
      <c r="W204" s="186">
        <v>1772</v>
      </c>
      <c r="X204" s="167">
        <v>1008</v>
      </c>
      <c r="Y204" s="171">
        <v>523</v>
      </c>
      <c r="Z204" s="169">
        <v>2500</v>
      </c>
      <c r="AA204" s="167">
        <v>2197</v>
      </c>
      <c r="AB204" s="149">
        <f t="shared" si="2313"/>
        <v>15482</v>
      </c>
      <c r="AC204" s="150">
        <f t="shared" si="2314"/>
        <v>15348</v>
      </c>
      <c r="AE204" s="226" t="str">
        <f>$AE$18</f>
        <v>18:00 - 18:59</v>
      </c>
      <c r="AF204" s="120">
        <f t="shared" si="2505"/>
        <v>1627</v>
      </c>
      <c r="AG204" s="168">
        <f t="shared" si="2505"/>
        <v>3748</v>
      </c>
      <c r="AH204" s="169">
        <f t="shared" si="2505"/>
        <v>1161</v>
      </c>
      <c r="AI204" s="170">
        <f t="shared" si="2505"/>
        <v>1404</v>
      </c>
      <c r="AJ204" s="167">
        <f t="shared" si="2505"/>
        <v>1497</v>
      </c>
      <c r="AK204" s="171">
        <f t="shared" si="2505"/>
        <v>2787</v>
      </c>
      <c r="AL204" s="169">
        <f t="shared" si="2505"/>
        <v>3002</v>
      </c>
      <c r="AM204" s="170">
        <f t="shared" si="2505"/>
        <v>5175</v>
      </c>
      <c r="AN204" s="167">
        <f t="shared" si="2505"/>
        <v>741</v>
      </c>
      <c r="AO204" s="171">
        <f t="shared" si="2505"/>
        <v>350</v>
      </c>
      <c r="AP204" s="169">
        <f t="shared" si="2506"/>
        <v>3213</v>
      </c>
      <c r="AQ204" s="167">
        <f t="shared" si="2506"/>
        <v>980</v>
      </c>
      <c r="AR204" s="172">
        <f t="shared" si="2506"/>
        <v>4198</v>
      </c>
      <c r="AS204" s="173">
        <f t="shared" si="2506"/>
        <v>2814</v>
      </c>
      <c r="AT204" s="167">
        <f t="shared" si="2506"/>
        <v>2273</v>
      </c>
      <c r="AU204" s="171">
        <f t="shared" si="2506"/>
        <v>1894</v>
      </c>
      <c r="AV204" s="169">
        <f t="shared" si="2506"/>
        <v>1938</v>
      </c>
      <c r="AW204" s="170">
        <f t="shared" si="2506"/>
        <v>2746</v>
      </c>
      <c r="AX204" s="167">
        <f t="shared" si="2506"/>
        <v>1143</v>
      </c>
      <c r="AY204" s="171">
        <f t="shared" si="2506"/>
        <v>260</v>
      </c>
      <c r="AZ204" s="169">
        <f t="shared" si="2506"/>
        <v>3327</v>
      </c>
      <c r="BA204" s="170">
        <f t="shared" si="2506"/>
        <v>1943</v>
      </c>
      <c r="BB204" s="167">
        <f t="shared" si="2506"/>
        <v>2466</v>
      </c>
      <c r="BC204" s="171">
        <f t="shared" si="2506"/>
        <v>876</v>
      </c>
      <c r="BD204" s="169">
        <f t="shared" si="2506"/>
        <v>3117</v>
      </c>
      <c r="BE204" s="167">
        <f t="shared" si="2506"/>
        <v>5148</v>
      </c>
      <c r="BF204" s="151">
        <f>SUM(AF204,AH204,AJ204,AL204,AN204,AP204,AR204,AT204,AV204,AX204,AZ204,BB204,BD204)</f>
        <v>29703</v>
      </c>
      <c r="BG204" s="152">
        <f>SUM(AG204,AI204,AK204,AM204,AO204,AQ204,AS204,AU204,AW204,AY204,BA204,BC204,BE204)</f>
        <v>30125</v>
      </c>
      <c r="BI204" s="131" t="s">
        <v>25</v>
      </c>
      <c r="BJ204" s="123">
        <f>B204/B219</f>
        <v>4.4744415513224611E-2</v>
      </c>
      <c r="BK204" s="124">
        <f t="shared" ref="BK204" si="2534">C204/C219</f>
        <v>4.021735484520176E-2</v>
      </c>
      <c r="BL204" s="125">
        <f t="shared" ref="BL204" si="2535">D204/D219</f>
        <v>4.4393442622950821E-2</v>
      </c>
      <c r="BM204" s="126">
        <f t="shared" ref="BM204" si="2536">E204/E219</f>
        <v>3.9529312288613304E-2</v>
      </c>
      <c r="BN204" s="123">
        <f t="shared" ref="BN204" si="2537">F204/F219</f>
        <v>4.7664952870608394E-2</v>
      </c>
      <c r="BO204" s="124">
        <f t="shared" ref="BO204" si="2538">G204/G219</f>
        <v>3.091692789968652E-2</v>
      </c>
      <c r="BP204" s="125">
        <f t="shared" ref="BP204" si="2539">H204/H219</f>
        <v>4.8073263025906275E-2</v>
      </c>
      <c r="BQ204" s="126">
        <f t="shared" ref="BQ204" si="2540">I204/I219</f>
        <v>4.4693200663349919E-2</v>
      </c>
      <c r="BR204" s="123">
        <f t="shared" ref="BR204" si="2541">J204/J219</f>
        <v>4.0996287128712873E-2</v>
      </c>
      <c r="BS204" s="124">
        <f t="shared" ref="BS204" si="2542">K204/K219</f>
        <v>4.4474034620505989E-2</v>
      </c>
      <c r="BT204" s="125">
        <f t="shared" ref="BT204" si="2543">L204/L219</f>
        <v>3.2410182631978576E-2</v>
      </c>
      <c r="BU204" s="123">
        <f t="shared" ref="BU204" si="2544">M204/M219</f>
        <v>4.9380310234624678E-2</v>
      </c>
      <c r="BV204" s="127">
        <f t="shared" ref="BV204" si="2545">N204/N219</f>
        <v>3.9905175819834056E-2</v>
      </c>
      <c r="BW204" s="128">
        <f t="shared" ref="BW204" si="2546">O204/O219</f>
        <v>4.8123493376384989E-2</v>
      </c>
      <c r="BX204" s="123">
        <f t="shared" ref="BX204" si="2547">P204/P219</f>
        <v>4.2711628983717879E-2</v>
      </c>
      <c r="BY204" s="124">
        <f t="shared" ref="BY204" si="2548">Q204/Q219</f>
        <v>3.7542245205423673E-2</v>
      </c>
      <c r="BZ204" s="125">
        <f t="shared" ref="BZ204" si="2549">R204/R219</f>
        <v>5.0262146102761272E-2</v>
      </c>
      <c r="CA204" s="126">
        <f t="shared" ref="CA204" si="2550">S204/S219</f>
        <v>4.1297087657557366E-2</v>
      </c>
      <c r="CB204" s="123">
        <f t="shared" ref="CB204" si="2551">T204/T219</f>
        <v>3.3660414855297478E-2</v>
      </c>
      <c r="CC204" s="124">
        <f t="shared" ref="CC204" si="2552">U204/U219</f>
        <v>3.5630014157621522E-2</v>
      </c>
      <c r="CD204" s="125">
        <f t="shared" ref="CD204" si="2553">V204/V219</f>
        <v>2.8996552349845762E-2</v>
      </c>
      <c r="CE204" s="126">
        <f t="shared" ref="CE204" si="2554">W204/W219</f>
        <v>5.3638455018767406E-2</v>
      </c>
      <c r="CF204" s="123">
        <f t="shared" ref="CF204" si="2555">X204/X219</f>
        <v>4.007155635062612E-2</v>
      </c>
      <c r="CG204" s="124">
        <f t="shared" ref="CG204" si="2556">Y204/Y219</f>
        <v>3.5395235517054681E-2</v>
      </c>
      <c r="CH204" s="125">
        <f t="shared" ref="CH204" si="2557">Z204/Z219</f>
        <v>5.4184095884176074E-2</v>
      </c>
      <c r="CI204" s="123">
        <f t="shared" ref="CI204" si="2558">AA204/AA219</f>
        <v>4.4180341055341056E-2</v>
      </c>
      <c r="CJ204" s="129">
        <f t="shared" ref="CJ204" si="2559">AB204/AB219</f>
        <v>4.3540131615951404E-2</v>
      </c>
      <c r="CK204" s="130">
        <f t="shared" ref="CK204" si="2560">AC204/AC219</f>
        <v>4.3285989869476439E-2</v>
      </c>
    </row>
    <row r="205" spans="1:89" ht="13.5" thickBot="1" x14ac:dyDescent="0.25">
      <c r="A205" s="139" t="s">
        <v>26</v>
      </c>
      <c r="B205" s="181">
        <v>1273</v>
      </c>
      <c r="C205" s="175">
        <v>1193</v>
      </c>
      <c r="D205" s="176">
        <v>663</v>
      </c>
      <c r="E205" s="177">
        <v>538</v>
      </c>
      <c r="F205" s="174">
        <v>1176</v>
      </c>
      <c r="G205" s="178">
        <v>897</v>
      </c>
      <c r="H205" s="176">
        <v>1977</v>
      </c>
      <c r="I205" s="177">
        <v>2106</v>
      </c>
      <c r="J205" s="174">
        <v>296</v>
      </c>
      <c r="K205" s="175">
        <v>339</v>
      </c>
      <c r="L205" s="176">
        <v>858</v>
      </c>
      <c r="M205" s="174">
        <v>1226</v>
      </c>
      <c r="N205" s="179">
        <v>1739</v>
      </c>
      <c r="O205" s="182">
        <v>1897</v>
      </c>
      <c r="P205" s="174">
        <v>1043</v>
      </c>
      <c r="Q205" s="175">
        <v>911</v>
      </c>
      <c r="R205" s="176">
        <v>1425</v>
      </c>
      <c r="S205" s="177">
        <v>1012</v>
      </c>
      <c r="T205" s="174">
        <v>216</v>
      </c>
      <c r="U205" s="178">
        <v>259</v>
      </c>
      <c r="V205" s="176">
        <v>930</v>
      </c>
      <c r="W205" s="183">
        <v>1558</v>
      </c>
      <c r="X205" s="174">
        <v>961</v>
      </c>
      <c r="Y205" s="178">
        <v>493</v>
      </c>
      <c r="Z205" s="176">
        <v>2288</v>
      </c>
      <c r="AA205" s="174">
        <v>2457</v>
      </c>
      <c r="AB205" s="149">
        <f t="shared" si="2313"/>
        <v>14845</v>
      </c>
      <c r="AC205" s="150">
        <f t="shared" si="2314"/>
        <v>14886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4.3613813896121692E-2</v>
      </c>
      <c r="BK205" s="124">
        <f t="shared" ref="BK205" si="2561">C205/C219</f>
        <v>4.0016100358903836E-2</v>
      </c>
      <c r="BL205" s="125">
        <f t="shared" ref="BL205" si="2562">D205/D219</f>
        <v>4.3475409836065571E-2</v>
      </c>
      <c r="BM205" s="126">
        <f t="shared" ref="BM205" si="2563">E205/E219</f>
        <v>3.7908680947012399E-2</v>
      </c>
      <c r="BN205" s="123">
        <f t="shared" ref="BN205" si="2564">F205/F219</f>
        <v>4.1988003427592117E-2</v>
      </c>
      <c r="BO205" s="124">
        <f t="shared" ref="BO205" si="2565">G205/G219</f>
        <v>3.5148902821316615E-2</v>
      </c>
      <c r="BP205" s="125">
        <f t="shared" ref="BP205" si="2566">H205/H219</f>
        <v>4.4266809968428827E-2</v>
      </c>
      <c r="BQ205" s="126">
        <f t="shared" ref="BQ205" si="2567">I205/I219</f>
        <v>4.3656716417910447E-2</v>
      </c>
      <c r="BR205" s="123">
        <f t="shared" ref="BR205" si="2568">J205/J219</f>
        <v>4.5792079207920791E-2</v>
      </c>
      <c r="BS205" s="124">
        <f t="shared" ref="BS205" si="2569">K205/K219</f>
        <v>4.5139813581890814E-2</v>
      </c>
      <c r="BT205" s="125">
        <f t="shared" ref="BT205" si="2570">L205/L219</f>
        <v>3.4288454621747989E-2</v>
      </c>
      <c r="BU205" s="123">
        <f t="shared" ref="BU205" si="2571">M205/M219</f>
        <v>4.7782368072336115E-2</v>
      </c>
      <c r="BV205" s="127">
        <f t="shared" ref="BV205" si="2572">N205/N219</f>
        <v>3.81711225251328E-2</v>
      </c>
      <c r="BW205" s="128">
        <f t="shared" ref="BW205" si="2573">O205/O219</f>
        <v>4.1953247672335624E-2</v>
      </c>
      <c r="BX205" s="123">
        <f t="shared" ref="BX205" si="2574">P205/P219</f>
        <v>4.0242302646809169E-2</v>
      </c>
      <c r="BY205" s="124">
        <f t="shared" ref="BY205" si="2575">Q205/Q219</f>
        <v>3.7094344232257014E-2</v>
      </c>
      <c r="BZ205" s="125">
        <f t="shared" ref="BZ205" si="2576">R205/R219</f>
        <v>4.9807759524641733E-2</v>
      </c>
      <c r="CA205" s="126">
        <f t="shared" ref="CA205" si="2577">S205/S219</f>
        <v>3.6341437138650484E-2</v>
      </c>
      <c r="CB205" s="123">
        <f t="shared" ref="CB205" si="2578">T205/T219</f>
        <v>2.6828965345919761E-2</v>
      </c>
      <c r="CC205" s="124">
        <f t="shared" ref="CC205" si="2579">U205/U219</f>
        <v>3.0556866446436997E-2</v>
      </c>
      <c r="CD205" s="125">
        <f t="shared" ref="CD205" si="2580">V205/V219</f>
        <v>3.3750680457267285E-2</v>
      </c>
      <c r="CE205" s="126">
        <f t="shared" ref="CE205" si="2581">W205/W219</f>
        <v>4.7160673204988499E-2</v>
      </c>
      <c r="CF205" s="123">
        <f t="shared" ref="CF205" si="2582">X205/X219</f>
        <v>3.8203140528721924E-2</v>
      </c>
      <c r="CG205" s="124">
        <f t="shared" ref="CG205" si="2583">Y205/Y219</f>
        <v>3.3364916080129939E-2</v>
      </c>
      <c r="CH205" s="125">
        <f t="shared" ref="CH205" si="2584">Z205/Z219</f>
        <v>4.9589284553197943E-2</v>
      </c>
      <c r="CI205" s="123">
        <f t="shared" ref="CI205" si="2585">AA205/AA219</f>
        <v>4.9408783783783786E-2</v>
      </c>
      <c r="CJ205" s="129">
        <f t="shared" ref="CJ205" si="2586">AB205/AB219</f>
        <v>4.1748692277405929E-2</v>
      </c>
      <c r="CK205" s="130">
        <f t="shared" ref="CK205" si="2587">AC205/AC219</f>
        <v>4.1983010502803376E-2</v>
      </c>
    </row>
    <row r="206" spans="1:89" ht="14.25" thickTop="1" thickBot="1" x14ac:dyDescent="0.25">
      <c r="A206" s="131" t="s">
        <v>27</v>
      </c>
      <c r="B206" s="184">
        <v>1225</v>
      </c>
      <c r="C206" s="168">
        <v>1226</v>
      </c>
      <c r="D206" s="169">
        <v>690</v>
      </c>
      <c r="E206" s="170">
        <v>586</v>
      </c>
      <c r="F206" s="167">
        <v>1048</v>
      </c>
      <c r="G206" s="171">
        <v>995</v>
      </c>
      <c r="H206" s="169">
        <v>2029</v>
      </c>
      <c r="I206" s="170">
        <v>2327</v>
      </c>
      <c r="J206" s="167">
        <v>315</v>
      </c>
      <c r="K206" s="168">
        <v>272</v>
      </c>
      <c r="L206" s="169">
        <v>1033</v>
      </c>
      <c r="M206" s="167">
        <v>959</v>
      </c>
      <c r="N206" s="172">
        <v>1857</v>
      </c>
      <c r="O206" s="185">
        <v>1911</v>
      </c>
      <c r="P206" s="167">
        <v>1124</v>
      </c>
      <c r="Q206" s="168">
        <v>823</v>
      </c>
      <c r="R206" s="169">
        <v>1211</v>
      </c>
      <c r="S206" s="170">
        <v>1312</v>
      </c>
      <c r="T206" s="167">
        <v>269</v>
      </c>
      <c r="U206" s="171">
        <v>276</v>
      </c>
      <c r="V206" s="169">
        <v>1081</v>
      </c>
      <c r="W206" s="186">
        <v>1448</v>
      </c>
      <c r="X206" s="167">
        <v>939</v>
      </c>
      <c r="Y206" s="171">
        <v>544</v>
      </c>
      <c r="Z206" s="169">
        <v>2436</v>
      </c>
      <c r="AA206" s="167">
        <v>2445</v>
      </c>
      <c r="AB206" s="149">
        <f t="shared" si="2313"/>
        <v>15257</v>
      </c>
      <c r="AC206" s="150">
        <f t="shared" si="2314"/>
        <v>15124</v>
      </c>
      <c r="AE206" s="221" t="s">
        <v>13</v>
      </c>
      <c r="AF206" s="14">
        <f t="shared" ref="AF206:BG206" si="2588">SUM(AF203:AF205)</f>
        <v>3094</v>
      </c>
      <c r="AG206" s="1">
        <f t="shared" si="2588"/>
        <v>7298</v>
      </c>
      <c r="AH206" s="14">
        <f t="shared" si="2588"/>
        <v>2515</v>
      </c>
      <c r="AI206" s="1">
        <f t="shared" si="2588"/>
        <v>2575</v>
      </c>
      <c r="AJ206" s="14">
        <f t="shared" si="2588"/>
        <v>3017</v>
      </c>
      <c r="AK206" s="1">
        <f t="shared" si="2588"/>
        <v>5506</v>
      </c>
      <c r="AL206" s="14">
        <f t="shared" si="2588"/>
        <v>6021</v>
      </c>
      <c r="AM206" s="1">
        <f t="shared" si="2588"/>
        <v>10119</v>
      </c>
      <c r="AN206" s="14">
        <f t="shared" si="2588"/>
        <v>1701</v>
      </c>
      <c r="AO206" s="1">
        <f t="shared" si="2588"/>
        <v>622</v>
      </c>
      <c r="AP206" s="14">
        <f t="shared" si="2588"/>
        <v>6190</v>
      </c>
      <c r="AQ206" s="1">
        <f t="shared" si="2588"/>
        <v>1976</v>
      </c>
      <c r="AR206" s="14">
        <f t="shared" si="2588"/>
        <v>8724</v>
      </c>
      <c r="AS206" s="1">
        <f t="shared" si="2588"/>
        <v>5388</v>
      </c>
      <c r="AT206" s="14">
        <f t="shared" si="2588"/>
        <v>4569</v>
      </c>
      <c r="AU206" s="1">
        <f t="shared" si="2588"/>
        <v>3471</v>
      </c>
      <c r="AV206" s="14">
        <f t="shared" si="2588"/>
        <v>3940</v>
      </c>
      <c r="AW206" s="1">
        <f t="shared" si="2588"/>
        <v>5258</v>
      </c>
      <c r="AX206" s="14">
        <f t="shared" si="2588"/>
        <v>2421</v>
      </c>
      <c r="AY206" s="1">
        <f t="shared" si="2588"/>
        <v>528</v>
      </c>
      <c r="AZ206" s="14">
        <f t="shared" si="2588"/>
        <v>6387</v>
      </c>
      <c r="BA206" s="1">
        <f t="shared" si="2588"/>
        <v>3852</v>
      </c>
      <c r="BB206" s="14">
        <f t="shared" si="2588"/>
        <v>4933</v>
      </c>
      <c r="BC206" s="1">
        <f t="shared" si="2588"/>
        <v>1665</v>
      </c>
      <c r="BD206" s="14">
        <f t="shared" si="2588"/>
        <v>6361</v>
      </c>
      <c r="BE206" s="1">
        <f t="shared" si="2588"/>
        <v>9585</v>
      </c>
      <c r="BF206" s="153">
        <f t="shared" si="2588"/>
        <v>59873</v>
      </c>
      <c r="BG206" s="154">
        <f t="shared" si="2588"/>
        <v>57843</v>
      </c>
      <c r="BI206" s="131" t="s">
        <v>27</v>
      </c>
      <c r="BJ206" s="123">
        <f>B206/B219</f>
        <v>4.19693024530629E-2</v>
      </c>
      <c r="BK206" s="124">
        <f t="shared" ref="BK206" si="2589">C206/C219</f>
        <v>4.1123000033542412E-2</v>
      </c>
      <c r="BL206" s="125">
        <f t="shared" ref="BL206" si="2590">D206/D219</f>
        <v>4.5245901639344263E-2</v>
      </c>
      <c r="BM206" s="126">
        <f t="shared" ref="BM206" si="2591">E206/E219</f>
        <v>4.1290868094701241E-2</v>
      </c>
      <c r="BN206" s="123">
        <f t="shared" ref="BN206" si="2592">F206/F219</f>
        <v>3.741788060554127E-2</v>
      </c>
      <c r="BO206" s="124">
        <f t="shared" ref="BO206" si="2593">G206/G219</f>
        <v>3.8989028213166146E-2</v>
      </c>
      <c r="BP206" s="125">
        <f t="shared" ref="BP206" si="2594">H206/H219</f>
        <v>4.5431136786010164E-2</v>
      </c>
      <c r="BQ206" s="126">
        <f t="shared" ref="BQ206" si="2595">I206/I219</f>
        <v>4.8237976782752899E-2</v>
      </c>
      <c r="BR206" s="123">
        <f t="shared" ref="BR206" si="2596">J206/J219</f>
        <v>4.8731435643564358E-2</v>
      </c>
      <c r="BS206" s="124">
        <f t="shared" ref="BS206" si="2597">K206/K219</f>
        <v>3.6218375499334224E-2</v>
      </c>
      <c r="BT206" s="125">
        <f t="shared" ref="BT206" si="2598">L206/L219</f>
        <v>4.1282020541102186E-2</v>
      </c>
      <c r="BU206" s="123">
        <f t="shared" ref="BU206" si="2599">M206/M219</f>
        <v>3.7376256917920334E-2</v>
      </c>
      <c r="BV206" s="127">
        <f t="shared" ref="BV206" si="2600">N206/N219</f>
        <v>4.0761227446332149E-2</v>
      </c>
      <c r="BW206" s="128">
        <f t="shared" ref="BW206" si="2601">O206/O219</f>
        <v>4.2262865736338105E-2</v>
      </c>
      <c r="BX206" s="123">
        <f t="shared" ref="BX206" si="2602">P206/P219</f>
        <v>4.3367543791959257E-2</v>
      </c>
      <c r="BY206" s="124">
        <f t="shared" ref="BY206" si="2603">Q206/Q219</f>
        <v>3.3511136446923738E-2</v>
      </c>
      <c r="BZ206" s="125">
        <f t="shared" ref="BZ206" si="2604">R206/R219</f>
        <v>4.2327857392520096E-2</v>
      </c>
      <c r="CA206" s="126">
        <f t="shared" ref="CA206" si="2605">S206/S219</f>
        <v>4.7114590440621967E-2</v>
      </c>
      <c r="CB206" s="123">
        <f t="shared" ref="CB206" si="2606">T206/T219</f>
        <v>3.3411998509501925E-2</v>
      </c>
      <c r="CC206" s="124">
        <f t="shared" ref="CC206" si="2607">U206/U219</f>
        <v>3.2562529495044831E-2</v>
      </c>
      <c r="CD206" s="125">
        <f t="shared" ref="CD206" si="2608">V206/V219</f>
        <v>3.9230629649791328E-2</v>
      </c>
      <c r="CE206" s="126">
        <f t="shared" ref="CE206" si="2609">W206/W219</f>
        <v>4.3830972272672235E-2</v>
      </c>
      <c r="CF206" s="123">
        <f t="shared" ref="CF206" si="2610">X206/X219</f>
        <v>3.7328562909958257E-2</v>
      </c>
      <c r="CG206" s="124">
        <f t="shared" ref="CG206" si="2611">Y206/Y219</f>
        <v>3.6816459122902004E-2</v>
      </c>
      <c r="CH206" s="125">
        <f t="shared" ref="CH206" si="2612">Z206/Z219</f>
        <v>5.2796983029541167E-2</v>
      </c>
      <c r="CI206" s="123">
        <f t="shared" ref="CI206" si="2613">AA206/AA219</f>
        <v>4.9167471042471045E-2</v>
      </c>
      <c r="CJ206" s="129">
        <f t="shared" ref="CJ206" si="2614">AB206/AB219</f>
        <v>4.2907362618819958E-2</v>
      </c>
      <c r="CK206" s="130">
        <f t="shared" ref="CK206" si="2615">AC206/AC219</f>
        <v>4.2654242297756169E-2</v>
      </c>
    </row>
    <row r="207" spans="1:89" ht="13.5" thickTop="1" x14ac:dyDescent="0.2">
      <c r="A207" s="139" t="s">
        <v>28</v>
      </c>
      <c r="B207" s="181">
        <v>1110</v>
      </c>
      <c r="C207" s="175">
        <v>1632</v>
      </c>
      <c r="D207" s="176">
        <v>730</v>
      </c>
      <c r="E207" s="177">
        <v>626</v>
      </c>
      <c r="F207" s="174">
        <v>1100</v>
      </c>
      <c r="G207" s="178">
        <v>1267</v>
      </c>
      <c r="H207" s="176">
        <v>2091</v>
      </c>
      <c r="I207" s="177">
        <v>2531</v>
      </c>
      <c r="J207" s="174">
        <v>412</v>
      </c>
      <c r="K207" s="175">
        <v>240</v>
      </c>
      <c r="L207" s="176">
        <v>1593</v>
      </c>
      <c r="M207" s="174">
        <v>917</v>
      </c>
      <c r="N207" s="179">
        <v>2385</v>
      </c>
      <c r="O207" s="182">
        <v>1762</v>
      </c>
      <c r="P207" s="174">
        <v>1297</v>
      </c>
      <c r="Q207" s="175">
        <v>1126</v>
      </c>
      <c r="R207" s="176">
        <v>1315</v>
      </c>
      <c r="S207" s="177">
        <v>1477</v>
      </c>
      <c r="T207" s="174">
        <v>397</v>
      </c>
      <c r="U207" s="178">
        <v>231</v>
      </c>
      <c r="V207" s="176">
        <v>1593</v>
      </c>
      <c r="W207" s="183">
        <v>1528</v>
      </c>
      <c r="X207" s="174">
        <v>1217</v>
      </c>
      <c r="Y207" s="178">
        <v>506</v>
      </c>
      <c r="Z207" s="176">
        <v>2536</v>
      </c>
      <c r="AA207" s="174">
        <v>2625</v>
      </c>
      <c r="AB207" s="149">
        <f t="shared" si="2313"/>
        <v>17776</v>
      </c>
      <c r="AC207" s="150">
        <f t="shared" si="2314"/>
        <v>16468</v>
      </c>
      <c r="BI207" s="139" t="s">
        <v>28</v>
      </c>
      <c r="BJ207" s="123">
        <f>B207/B219</f>
        <v>3.8029327120734549E-2</v>
      </c>
      <c r="BK207" s="124">
        <f t="shared" ref="BK207" si="2616">C207/C219</f>
        <v>5.4741220273035254E-2</v>
      </c>
      <c r="BL207" s="125">
        <f t="shared" ref="BL207" si="2617">D207/D219</f>
        <v>4.7868852459016391E-2</v>
      </c>
      <c r="BM207" s="126">
        <f t="shared" ref="BM207" si="2618">E207/E219</f>
        <v>4.4109357384441938E-2</v>
      </c>
      <c r="BN207" s="123">
        <f t="shared" ref="BN207" si="2619">F207/F219</f>
        <v>3.9274493001999429E-2</v>
      </c>
      <c r="BO207" s="124">
        <f t="shared" ref="BO207" si="2620">G207/G219</f>
        <v>4.9647335423197492E-2</v>
      </c>
      <c r="BP207" s="125">
        <f t="shared" ref="BP207" si="2621">H207/H219</f>
        <v>4.6819372606972526E-2</v>
      </c>
      <c r="BQ207" s="126">
        <f t="shared" ref="BQ207" si="2622">I207/I219</f>
        <v>5.2466832504145938E-2</v>
      </c>
      <c r="BR207" s="123">
        <f t="shared" ref="BR207" si="2623">J207/J219</f>
        <v>6.3737623762376239E-2</v>
      </c>
      <c r="BS207" s="124">
        <f t="shared" ref="BS207" si="2624">K207/K219</f>
        <v>3.1957390146471372E-2</v>
      </c>
      <c r="BT207" s="125">
        <f t="shared" ref="BT207" si="2625">L207/L219</f>
        <v>6.3661431483035602E-2</v>
      </c>
      <c r="BU207" s="123">
        <f t="shared" ref="BU207" si="2626">M207/M219</f>
        <v>3.5739340556551563E-2</v>
      </c>
      <c r="BV207" s="127">
        <f t="shared" ref="BV207" si="2627">N207/N219</f>
        <v>5.2350849466613988E-2</v>
      </c>
      <c r="BW207" s="128">
        <f t="shared" ref="BW207" si="2628">O207/O219</f>
        <v>3.8967644912311743E-2</v>
      </c>
      <c r="BX207" s="123">
        <f t="shared" ref="BX207" si="2629">P207/P219</f>
        <v>5.0042441546415621E-2</v>
      </c>
      <c r="BY207" s="124">
        <f t="shared" ref="BY207" si="2630">Q207/Q219</f>
        <v>4.5848772344150822E-2</v>
      </c>
      <c r="BZ207" s="125">
        <f t="shared" ref="BZ207" si="2631">R207/R219</f>
        <v>4.5962950017476405E-2</v>
      </c>
      <c r="CA207" s="126">
        <f t="shared" ref="CA207" si="2632">S207/S219</f>
        <v>5.3039824756706287E-2</v>
      </c>
      <c r="CB207" s="123">
        <f t="shared" ref="CB207" si="2633">T207/T219</f>
        <v>4.9310644640417338E-2</v>
      </c>
      <c r="CC207" s="124">
        <f t="shared" ref="CC207" si="2634">U207/U219</f>
        <v>2.7253421425200566E-2</v>
      </c>
      <c r="CD207" s="125">
        <f t="shared" ref="CD207" si="2635">V207/V219</f>
        <v>5.7811649428415893E-2</v>
      </c>
      <c r="CE207" s="126">
        <f t="shared" ref="CE207" si="2636">W207/W219</f>
        <v>4.6252572950720425E-2</v>
      </c>
      <c r="CF207" s="123">
        <f t="shared" ref="CF207" si="2637">X207/X219</f>
        <v>4.8380043728880939E-2</v>
      </c>
      <c r="CG207" s="124">
        <f t="shared" ref="CG207" si="2638">Y207/Y219</f>
        <v>3.4244721169463997E-2</v>
      </c>
      <c r="CH207" s="125">
        <f t="shared" ref="CH207" si="2639">Z207/Z219</f>
        <v>5.4964346864908212E-2</v>
      </c>
      <c r="CI207" s="123">
        <f t="shared" ref="CI207" si="2640">AA207/AA219</f>
        <v>5.2787162162162164E-2</v>
      </c>
      <c r="CJ207" s="129">
        <f t="shared" ref="CJ207" si="2641">AB207/AB219</f>
        <v>4.999156308003825E-2</v>
      </c>
      <c r="CK207" s="130">
        <f t="shared" ref="CK207" si="2642">AC207/AC219</f>
        <v>4.6444727728077798E-2</v>
      </c>
    </row>
    <row r="208" spans="1:89" x14ac:dyDescent="0.2">
      <c r="A208" s="131" t="s">
        <v>29</v>
      </c>
      <c r="B208" s="184">
        <v>1394</v>
      </c>
      <c r="C208" s="168">
        <v>2548</v>
      </c>
      <c r="D208" s="169">
        <v>1058</v>
      </c>
      <c r="E208" s="170">
        <v>871</v>
      </c>
      <c r="F208" s="167">
        <v>1311</v>
      </c>
      <c r="G208" s="171">
        <v>2079</v>
      </c>
      <c r="H208" s="169">
        <v>2430</v>
      </c>
      <c r="I208" s="170">
        <v>3649</v>
      </c>
      <c r="J208" s="167">
        <v>611</v>
      </c>
      <c r="K208" s="168">
        <v>304</v>
      </c>
      <c r="L208" s="169">
        <v>2315</v>
      </c>
      <c r="M208" s="167">
        <v>971</v>
      </c>
      <c r="N208" s="172">
        <v>3452</v>
      </c>
      <c r="O208" s="185">
        <v>2264</v>
      </c>
      <c r="P208" s="167">
        <v>1687</v>
      </c>
      <c r="Q208" s="168">
        <v>1249</v>
      </c>
      <c r="R208" s="169">
        <v>1856</v>
      </c>
      <c r="S208" s="170">
        <v>2006</v>
      </c>
      <c r="T208" s="167">
        <v>995</v>
      </c>
      <c r="U208" s="171">
        <v>292</v>
      </c>
      <c r="V208" s="169">
        <v>2306</v>
      </c>
      <c r="W208" s="186">
        <v>1679</v>
      </c>
      <c r="X208" s="167">
        <v>1936</v>
      </c>
      <c r="Y208" s="171">
        <v>656</v>
      </c>
      <c r="Z208" s="169">
        <v>2938</v>
      </c>
      <c r="AA208" s="167">
        <v>3869</v>
      </c>
      <c r="AB208" s="149">
        <f t="shared" si="2313"/>
        <v>24289</v>
      </c>
      <c r="AC208" s="150">
        <f t="shared" si="2314"/>
        <v>22437</v>
      </c>
      <c r="BI208" s="131" t="s">
        <v>29</v>
      </c>
      <c r="BJ208" s="123">
        <f>B208/B219</f>
        <v>4.7759353158832396E-2</v>
      </c>
      <c r="BK208" s="124">
        <f t="shared" ref="BK208" si="2643">C208/C219</f>
        <v>8.5466071847851613E-2</v>
      </c>
      <c r="BL208" s="125">
        <f t="shared" ref="BL208" si="2644">D208/D219</f>
        <v>6.9377049180327874E-2</v>
      </c>
      <c r="BM208" s="126">
        <f t="shared" ref="BM208" si="2645">E208/E219</f>
        <v>6.1372604284103717E-2</v>
      </c>
      <c r="BN208" s="123">
        <f t="shared" ref="BN208" si="2646">F208/F219</f>
        <v>4.6808054841473865E-2</v>
      </c>
      <c r="BO208" s="124">
        <f t="shared" ref="BO208" si="2647">G208/G219</f>
        <v>8.1465517241379307E-2</v>
      </c>
      <c r="BP208" s="125">
        <f t="shared" ref="BP208" si="2648">H208/H219</f>
        <v>5.4409887821589308E-2</v>
      </c>
      <c r="BQ208" s="126">
        <f t="shared" ref="BQ208" si="2649">I208/I219</f>
        <v>7.5642620232172469E-2</v>
      </c>
      <c r="BR208" s="123">
        <f t="shared" ref="BR208" si="2650">J208/J219</f>
        <v>9.4523514851485149E-2</v>
      </c>
      <c r="BS208" s="124">
        <f t="shared" ref="BS208" si="2651">K208/K219</f>
        <v>4.0479360852197069E-2</v>
      </c>
      <c r="BT208" s="125">
        <f t="shared" ref="BT208" si="2652">L208/L219</f>
        <v>9.2514886304599767E-2</v>
      </c>
      <c r="BU208" s="123">
        <f t="shared" ref="BU208" si="2653">M208/M219</f>
        <v>3.7843947306882841E-2</v>
      </c>
      <c r="BV208" s="127">
        <f t="shared" ref="BV208" si="2654">N208/N219</f>
        <v>7.5771543965933538E-2</v>
      </c>
      <c r="BW208" s="128">
        <f t="shared" ref="BW208" si="2655">O208/O219</f>
        <v>5.0069664064400554E-2</v>
      </c>
      <c r="BX208" s="123">
        <f t="shared" ref="BX208" si="2656">P208/P219</f>
        <v>6.508989891195309E-2</v>
      </c>
      <c r="BY208" s="124">
        <f t="shared" ref="BY208" si="2657">Q208/Q219</f>
        <v>5.0857119589559838E-2</v>
      </c>
      <c r="BZ208" s="125">
        <f t="shared" ref="BZ208" si="2658">R208/R219</f>
        <v>6.4872422229989513E-2</v>
      </c>
      <c r="CA208" s="126">
        <f t="shared" ref="CA208" si="2659">S208/S219</f>
        <v>7.2036485079182672E-2</v>
      </c>
      <c r="CB208" s="123">
        <f t="shared" ref="CB208" si="2660">T208/T219</f>
        <v>0.12358713203328779</v>
      </c>
      <c r="CC208" s="124">
        <f t="shared" ref="CC208" si="2661">U208/U219</f>
        <v>3.4450212364322795E-2</v>
      </c>
      <c r="CD208" s="125">
        <f t="shared" ref="CD208" si="2662">V208/V219</f>
        <v>8.368717111232081E-2</v>
      </c>
      <c r="CE208" s="126">
        <f t="shared" ref="CE208" si="2663">W208/W219</f>
        <v>5.0823344230536381E-2</v>
      </c>
      <c r="CF208" s="123">
        <f t="shared" ref="CF208" si="2664">X208/X219</f>
        <v>7.6962830451202544E-2</v>
      </c>
      <c r="CG208" s="124">
        <f t="shared" ref="CG208" si="2665">Y208/Y219</f>
        <v>4.4396318354087708E-2</v>
      </c>
      <c r="CH208" s="125">
        <f t="shared" ref="CH208" si="2666">Z208/Z219</f>
        <v>6.3677149483083728E-2</v>
      </c>
      <c r="CI208" s="123">
        <f t="shared" ref="CI208" si="2667">AA208/AA219</f>
        <v>7.7803249678249684E-2</v>
      </c>
      <c r="CJ208" s="129">
        <f t="shared" ref="CJ208" si="2668">AB208/AB219</f>
        <v>6.8308116317003204E-2</v>
      </c>
      <c r="CK208" s="130">
        <f t="shared" ref="CK208" si="2669">AC208/AC219</f>
        <v>6.3279108333427342E-2</v>
      </c>
    </row>
    <row r="209" spans="1:89" x14ac:dyDescent="0.2">
      <c r="A209" s="139" t="s">
        <v>30</v>
      </c>
      <c r="B209" s="181">
        <v>1467</v>
      </c>
      <c r="C209" s="175">
        <v>3550</v>
      </c>
      <c r="D209" s="176">
        <v>1354</v>
      </c>
      <c r="E209" s="177">
        <v>1171</v>
      </c>
      <c r="F209" s="174">
        <v>1520</v>
      </c>
      <c r="G209" s="178">
        <v>2719</v>
      </c>
      <c r="H209" s="176">
        <v>3019</v>
      </c>
      <c r="I209" s="177">
        <v>4944</v>
      </c>
      <c r="J209" s="174">
        <v>960</v>
      </c>
      <c r="K209" s="175">
        <v>272</v>
      </c>
      <c r="L209" s="176">
        <v>2977</v>
      </c>
      <c r="M209" s="174">
        <v>996</v>
      </c>
      <c r="N209" s="179">
        <v>4526</v>
      </c>
      <c r="O209" s="182">
        <v>2574</v>
      </c>
      <c r="P209" s="174">
        <v>2296</v>
      </c>
      <c r="Q209" s="175">
        <v>1577</v>
      </c>
      <c r="R209" s="176">
        <v>2002</v>
      </c>
      <c r="S209" s="177">
        <v>2512</v>
      </c>
      <c r="T209" s="174">
        <v>1278</v>
      </c>
      <c r="U209" s="178">
        <v>268</v>
      </c>
      <c r="V209" s="176">
        <v>3060</v>
      </c>
      <c r="W209" s="183">
        <v>1909</v>
      </c>
      <c r="X209" s="174">
        <v>2467</v>
      </c>
      <c r="Y209" s="178">
        <v>789</v>
      </c>
      <c r="Z209" s="176">
        <v>3244</v>
      </c>
      <c r="AA209" s="174">
        <v>4437</v>
      </c>
      <c r="AB209" s="149">
        <f t="shared" si="2313"/>
        <v>30170</v>
      </c>
      <c r="AC209" s="150">
        <f t="shared" si="2314"/>
        <v>27718</v>
      </c>
      <c r="BI209" s="139" t="s">
        <v>30</v>
      </c>
      <c r="BJ209" s="123">
        <f>B209/B219</f>
        <v>5.0260380978484308E-2</v>
      </c>
      <c r="BK209" s="124">
        <f t="shared" ref="BK209" si="2670">C209/C219</f>
        <v>0.11907557105960487</v>
      </c>
      <c r="BL209" s="125">
        <f t="shared" ref="BL209" si="2671">D209/D219</f>
        <v>8.8786885245901642E-2</v>
      </c>
      <c r="BM209" s="126">
        <f t="shared" ref="BM209" si="2672">E209/E219</f>
        <v>8.2511273957158959E-2</v>
      </c>
      <c r="BN209" s="123">
        <f t="shared" ref="BN209" si="2673">F209/F219</f>
        <v>5.4270208511853754E-2</v>
      </c>
      <c r="BO209" s="124">
        <f t="shared" ref="BO209" si="2674">G209/G219</f>
        <v>0.10654388714733543</v>
      </c>
      <c r="BP209" s="125">
        <f t="shared" ref="BP209" si="2675">H209/H219</f>
        <v>6.7598128120731737E-2</v>
      </c>
      <c r="BQ209" s="126">
        <f t="shared" ref="BQ209" si="2676">I209/I219</f>
        <v>0.10248756218905472</v>
      </c>
      <c r="BR209" s="123">
        <f t="shared" ref="BR209" si="2677">J209/J219</f>
        <v>0.14851485148514851</v>
      </c>
      <c r="BS209" s="124">
        <f t="shared" ref="BS209" si="2678">K209/K219</f>
        <v>3.6218375499334224E-2</v>
      </c>
      <c r="BT209" s="125">
        <f t="shared" ref="BT209" si="2679">L209/L219</f>
        <v>0.11897054709667106</v>
      </c>
      <c r="BU209" s="123">
        <f t="shared" ref="BU209" si="2680">M209/M219</f>
        <v>3.8818302283888065E-2</v>
      </c>
      <c r="BV209" s="127">
        <f t="shared" ref="BV209" si="2681">N209/N219</f>
        <v>9.9345888757188638E-2</v>
      </c>
      <c r="BW209" s="128">
        <f t="shared" ref="BW209" si="2682">O209/O219</f>
        <v>5.6925492624455405E-2</v>
      </c>
      <c r="BX209" s="123">
        <f t="shared" ref="BX209" si="2683">P209/P219</f>
        <v>8.8587082336600051E-2</v>
      </c>
      <c r="BY209" s="124">
        <f t="shared" ref="BY209" si="2684">Q209/Q219</f>
        <v>6.421271224398388E-2</v>
      </c>
      <c r="BZ209" s="125">
        <f t="shared" ref="BZ209" si="2685">R209/R219</f>
        <v>6.9975533030408946E-2</v>
      </c>
      <c r="CA209" s="126">
        <f t="shared" ref="CA209" si="2686">S209/S219</f>
        <v>9.0207203648507914E-2</v>
      </c>
      <c r="CB209" s="123">
        <f t="shared" ref="CB209" si="2687">T209/T219</f>
        <v>0.15873804496335858</v>
      </c>
      <c r="CC209" s="124">
        <f t="shared" ref="CC209" si="2688">U209/U219</f>
        <v>3.1618688060405853E-2</v>
      </c>
      <c r="CD209" s="125">
        <f t="shared" ref="CD209" si="2689">V209/V219</f>
        <v>0.1110506260206859</v>
      </c>
      <c r="CE209" s="126">
        <f t="shared" ref="CE209" si="2690">W209/W219</f>
        <v>5.7785446179924933E-2</v>
      </c>
      <c r="CF209" s="123">
        <f t="shared" ref="CF209" si="2691">X209/X219</f>
        <v>9.8071953885907379E-2</v>
      </c>
      <c r="CG209" s="124">
        <f t="shared" ref="CG209" si="2692">Y209/Y219</f>
        <v>5.3397401191120734E-2</v>
      </c>
      <c r="CH209" s="125">
        <f t="shared" ref="CH209" si="2693">Z209/Z219</f>
        <v>7.0309282819306873E-2</v>
      </c>
      <c r="CI209" s="123">
        <f t="shared" ref="CI209" si="2694">AA209/AA219</f>
        <v>8.9225386100386106E-2</v>
      </c>
      <c r="CJ209" s="129">
        <f t="shared" ref="CJ209" si="2695">AB209/AB219</f>
        <v>8.484729174869228E-2</v>
      </c>
      <c r="CK209" s="130">
        <f t="shared" ref="CK209" si="2696">AC209/AC219</f>
        <v>7.8173121397064629E-2</v>
      </c>
    </row>
    <row r="210" spans="1:89" x14ac:dyDescent="0.2">
      <c r="A210" s="131" t="s">
        <v>31</v>
      </c>
      <c r="B210" s="184">
        <v>1627</v>
      </c>
      <c r="C210" s="168">
        <v>3748</v>
      </c>
      <c r="D210" s="169">
        <v>1161</v>
      </c>
      <c r="E210" s="170">
        <v>1404</v>
      </c>
      <c r="F210" s="167">
        <v>1497</v>
      </c>
      <c r="G210" s="171">
        <v>2787</v>
      </c>
      <c r="H210" s="169">
        <v>3002</v>
      </c>
      <c r="I210" s="170">
        <v>5175</v>
      </c>
      <c r="J210" s="167">
        <v>741</v>
      </c>
      <c r="K210" s="168">
        <v>350</v>
      </c>
      <c r="L210" s="169">
        <v>3213</v>
      </c>
      <c r="M210" s="167">
        <v>980</v>
      </c>
      <c r="N210" s="172">
        <v>4198</v>
      </c>
      <c r="O210" s="185">
        <v>2814</v>
      </c>
      <c r="P210" s="167">
        <v>2273</v>
      </c>
      <c r="Q210" s="168">
        <v>1894</v>
      </c>
      <c r="R210" s="169">
        <v>1938</v>
      </c>
      <c r="S210" s="170">
        <v>2746</v>
      </c>
      <c r="T210" s="167">
        <v>1143</v>
      </c>
      <c r="U210" s="171">
        <v>260</v>
      </c>
      <c r="V210" s="169">
        <v>3327</v>
      </c>
      <c r="W210" s="186">
        <v>1943</v>
      </c>
      <c r="X210" s="167">
        <v>2466</v>
      </c>
      <c r="Y210" s="171">
        <v>876</v>
      </c>
      <c r="Z210" s="169">
        <v>3117</v>
      </c>
      <c r="AA210" s="167">
        <v>5148</v>
      </c>
      <c r="AB210" s="149">
        <f t="shared" si="2313"/>
        <v>29703</v>
      </c>
      <c r="AC210" s="150">
        <f t="shared" si="2314"/>
        <v>30125</v>
      </c>
      <c r="BI210" s="131" t="s">
        <v>31</v>
      </c>
      <c r="BJ210" s="123">
        <f>B210/B219</f>
        <v>5.5742085788680278E-2</v>
      </c>
      <c r="BK210" s="124">
        <f t="shared" ref="BK210" si="2697">C210/C219</f>
        <v>0.12571696910743635</v>
      </c>
      <c r="BL210" s="125">
        <f t="shared" ref="BL210" si="2698">D210/D219</f>
        <v>7.6131147540983601E-2</v>
      </c>
      <c r="BM210" s="126">
        <f t="shared" ref="BM210" si="2699">E210/E219</f>
        <v>9.8928974069898534E-2</v>
      </c>
      <c r="BN210" s="123">
        <f t="shared" ref="BN210" si="2700">F210/F219</f>
        <v>5.3449014567266494E-2</v>
      </c>
      <c r="BO210" s="124">
        <f t="shared" ref="BO210" si="2701">G210/G219</f>
        <v>0.10920846394984327</v>
      </c>
      <c r="BP210" s="125">
        <f t="shared" ref="BP210" si="2702">H210/H219</f>
        <v>6.7217482814983992E-2</v>
      </c>
      <c r="BQ210" s="126">
        <f t="shared" ref="BQ210" si="2703">I210/I219</f>
        <v>0.10727611940298508</v>
      </c>
      <c r="BR210" s="123">
        <f t="shared" ref="BR210" si="2704">J210/J219</f>
        <v>0.11463490099009901</v>
      </c>
      <c r="BS210" s="124">
        <f t="shared" ref="BS210" si="2705">K210/K219</f>
        <v>4.6604527296937419E-2</v>
      </c>
      <c r="BT210" s="125">
        <f t="shared" ref="BT210" si="2706">L210/L219</f>
        <v>0.12840187027934299</v>
      </c>
      <c r="BU210" s="123">
        <f t="shared" ref="BU210" si="2707">M210/M219</f>
        <v>3.8194715098604726E-2</v>
      </c>
      <c r="BV210" s="127">
        <f t="shared" ref="BV210" si="2708">N210/N219</f>
        <v>9.2146275077922654E-2</v>
      </c>
      <c r="BW210" s="128">
        <f t="shared" ref="BW210" si="2709">O210/O219</f>
        <v>6.2233230864497863E-2</v>
      </c>
      <c r="BX210" s="123">
        <f t="shared" ref="BX210" si="2710">P210/P219</f>
        <v>8.769966818427348E-2</v>
      </c>
      <c r="BY210" s="124">
        <f t="shared" ref="BY210" si="2711">Q210/Q219</f>
        <v>7.7120403925241263E-2</v>
      </c>
      <c r="BZ210" s="125">
        <f t="shared" ref="BZ210" si="2712">R210/R219</f>
        <v>6.7738552953512762E-2</v>
      </c>
      <c r="CA210" s="126">
        <f t="shared" ref="CA210" si="2713">S210/S219</f>
        <v>9.8610263224045674E-2</v>
      </c>
      <c r="CB210" s="123">
        <f t="shared" ref="CB210" si="2714">T210/T219</f>
        <v>0.14196994162215873</v>
      </c>
      <c r="CC210" s="124">
        <f t="shared" ref="CC210" si="2715">U210/U219</f>
        <v>3.0674846625766871E-2</v>
      </c>
      <c r="CD210" s="125">
        <f t="shared" ref="CD210" si="2716">V210/V219</f>
        <v>0.12074033750680457</v>
      </c>
      <c r="CE210" s="126">
        <f t="shared" ref="CE210" si="2717">W210/W219</f>
        <v>5.8814626468095411E-2</v>
      </c>
      <c r="CF210" s="123">
        <f t="shared" ref="CF210" si="2718">X210/X219</f>
        <v>9.8032200357781749E-2</v>
      </c>
      <c r="CG210" s="124">
        <f t="shared" ref="CG210" si="2719">Y210/Y219</f>
        <v>5.928532755820249E-2</v>
      </c>
      <c r="CH210" s="125">
        <f t="shared" ref="CH210" si="2720">Z210/Z219</f>
        <v>6.7556730748390734E-2</v>
      </c>
      <c r="CI210" s="123">
        <f t="shared" ref="CI210" si="2721">AA210/AA219</f>
        <v>0.10352316602316602</v>
      </c>
      <c r="CJ210" s="129">
        <f t="shared" ref="CJ210" si="2722">AB210/AB219</f>
        <v>8.3533944541312785E-2</v>
      </c>
      <c r="CK210" s="130">
        <f t="shared" ref="CK210" si="2723">AC210/AC219</f>
        <v>8.496158749139808E-2</v>
      </c>
    </row>
    <row r="211" spans="1:89" x14ac:dyDescent="0.2">
      <c r="A211" s="139" t="s">
        <v>32</v>
      </c>
      <c r="B211" s="181">
        <v>1733</v>
      </c>
      <c r="C211" s="175">
        <v>3366</v>
      </c>
      <c r="D211" s="176">
        <v>767</v>
      </c>
      <c r="E211" s="177">
        <v>1285</v>
      </c>
      <c r="F211" s="174">
        <v>1120</v>
      </c>
      <c r="G211" s="178">
        <v>2552</v>
      </c>
      <c r="H211" s="176">
        <v>2762</v>
      </c>
      <c r="I211" s="177">
        <v>4392</v>
      </c>
      <c r="J211" s="174">
        <v>500</v>
      </c>
      <c r="K211" s="175">
        <v>249</v>
      </c>
      <c r="L211" s="176">
        <v>2306</v>
      </c>
      <c r="M211" s="174">
        <v>964</v>
      </c>
      <c r="N211" s="179">
        <v>3638</v>
      </c>
      <c r="O211" s="182">
        <v>2562</v>
      </c>
      <c r="P211" s="174">
        <v>1742</v>
      </c>
      <c r="Q211" s="175">
        <v>1767</v>
      </c>
      <c r="R211" s="176">
        <v>1641</v>
      </c>
      <c r="S211" s="177">
        <v>2252</v>
      </c>
      <c r="T211" s="174">
        <v>775</v>
      </c>
      <c r="U211" s="178">
        <v>280</v>
      </c>
      <c r="V211" s="176">
        <v>2893</v>
      </c>
      <c r="W211" s="183">
        <v>1946</v>
      </c>
      <c r="X211" s="174">
        <v>1791</v>
      </c>
      <c r="Y211" s="178">
        <v>843</v>
      </c>
      <c r="Z211" s="176">
        <v>2679</v>
      </c>
      <c r="AA211" s="174">
        <v>4054</v>
      </c>
      <c r="AB211" s="149">
        <f t="shared" si="2313"/>
        <v>24347</v>
      </c>
      <c r="AC211" s="150">
        <f t="shared" si="2314"/>
        <v>26512</v>
      </c>
      <c r="BI211" s="139" t="s">
        <v>32</v>
      </c>
      <c r="BJ211" s="123">
        <f>B211/B219</f>
        <v>5.9373715225435109E-2</v>
      </c>
      <c r="BK211" s="124">
        <f t="shared" ref="BK211" si="2724">C211/C219</f>
        <v>0.11290376681313521</v>
      </c>
      <c r="BL211" s="125">
        <f t="shared" ref="BL211" si="2725">D211/D219</f>
        <v>5.0295081967213114E-2</v>
      </c>
      <c r="BM211" s="126">
        <f t="shared" ref="BM211" si="2726">E211/E219</f>
        <v>9.0543968432919952E-2</v>
      </c>
      <c r="BN211" s="123">
        <f t="shared" ref="BN211" si="2727">F211/F219</f>
        <v>3.9988574692944874E-2</v>
      </c>
      <c r="BO211" s="124">
        <f t="shared" ref="BO211" si="2728">G211/G219</f>
        <v>0.1</v>
      </c>
      <c r="BP211" s="125">
        <f t="shared" ref="BP211" si="2729">H211/H219</f>
        <v>6.184366673383937E-2</v>
      </c>
      <c r="BQ211" s="126">
        <f t="shared" ref="BQ211" si="2730">I211/I219</f>
        <v>9.1044776119402981E-2</v>
      </c>
      <c r="BR211" s="123">
        <f t="shared" ref="BR211" si="2731">J211/J219</f>
        <v>7.7351485148514851E-2</v>
      </c>
      <c r="BS211" s="124">
        <f t="shared" ref="BS211" si="2732">K211/K219</f>
        <v>3.3155792276964045E-2</v>
      </c>
      <c r="BT211" s="125">
        <f t="shared" ref="BT211" si="2733">L211/L219</f>
        <v>9.2155217200175832E-2</v>
      </c>
      <c r="BU211" s="123">
        <f t="shared" ref="BU211" si="2734">M211/M219</f>
        <v>3.757112791332138E-2</v>
      </c>
      <c r="BV211" s="127">
        <f t="shared" ref="BV211" si="2735">N211/N219</f>
        <v>7.9854251723078279E-2</v>
      </c>
      <c r="BW211" s="128">
        <f t="shared" ref="BW211" si="2736">O211/O219</f>
        <v>5.6660105712453279E-2</v>
      </c>
      <c r="BX211" s="123">
        <f t="shared" ref="BX211" si="2737">P211/P219</f>
        <v>6.7211976232734005E-2</v>
      </c>
      <c r="BY211" s="124">
        <f t="shared" ref="BY211" si="2738">Q211/Q219</f>
        <v>7.194918359868073E-2</v>
      </c>
      <c r="BZ211" s="125">
        <f t="shared" ref="BZ211" si="2739">R211/R219</f>
        <v>5.7357567284166376E-2</v>
      </c>
      <c r="CA211" s="126">
        <f t="shared" ref="CA211" si="2740">S211/S219</f>
        <v>8.0870470786799292E-2</v>
      </c>
      <c r="CB211" s="123">
        <f t="shared" ref="CB211" si="2741">T211/T219</f>
        <v>9.6261333995776924E-2</v>
      </c>
      <c r="CC211" s="124">
        <f t="shared" ref="CC211" si="2742">U211/U219</f>
        <v>3.303445021236432E-2</v>
      </c>
      <c r="CD211" s="125">
        <f t="shared" ref="CD211" si="2743">V211/V219</f>
        <v>0.10499001996007984</v>
      </c>
      <c r="CE211" s="126">
        <f t="shared" ref="CE211" si="2744">W211/W219</f>
        <v>5.8905436493522222E-2</v>
      </c>
      <c r="CF211" s="123">
        <f t="shared" ref="CF211" si="2745">X211/X219</f>
        <v>7.1198568872987478E-2</v>
      </c>
      <c r="CG211" s="124">
        <f t="shared" ref="CG211" si="2746">Y211/Y219</f>
        <v>5.705197617758527E-2</v>
      </c>
      <c r="CH211" s="125">
        <f t="shared" ref="CH211" si="2747">Z211/Z219</f>
        <v>5.8063677149483087E-2</v>
      </c>
      <c r="CI211" s="123">
        <f t="shared" ref="CI211" si="2748">AA211/AA219</f>
        <v>8.1523487773487779E-2</v>
      </c>
      <c r="CJ211" s="129">
        <f t="shared" ref="CJ211" si="2749">AB211/AB219</f>
        <v>6.8471230102930422E-2</v>
      </c>
      <c r="CK211" s="130">
        <f t="shared" ref="CK211" si="2750">AC211/AC219</f>
        <v>7.4771837595749235E-2</v>
      </c>
    </row>
    <row r="212" spans="1:89" x14ac:dyDescent="0.2">
      <c r="A212" s="131" t="s">
        <v>33</v>
      </c>
      <c r="B212" s="184">
        <v>1740</v>
      </c>
      <c r="C212" s="168">
        <v>2360</v>
      </c>
      <c r="D212" s="169">
        <v>559</v>
      </c>
      <c r="E212" s="170">
        <v>969</v>
      </c>
      <c r="F212" s="167">
        <v>1131</v>
      </c>
      <c r="G212" s="171">
        <v>2045</v>
      </c>
      <c r="H212" s="169">
        <v>2908</v>
      </c>
      <c r="I212" s="170">
        <v>3774</v>
      </c>
      <c r="J212" s="167">
        <v>431</v>
      </c>
      <c r="K212" s="168">
        <v>138</v>
      </c>
      <c r="L212" s="169">
        <v>1854</v>
      </c>
      <c r="M212" s="167">
        <v>1126</v>
      </c>
      <c r="N212" s="172">
        <v>2970</v>
      </c>
      <c r="O212" s="185">
        <v>2587</v>
      </c>
      <c r="P212" s="167">
        <v>1301</v>
      </c>
      <c r="Q212" s="168">
        <v>1770</v>
      </c>
      <c r="R212" s="169">
        <v>1405</v>
      </c>
      <c r="S212" s="170">
        <v>1817</v>
      </c>
      <c r="T212" s="167">
        <v>506</v>
      </c>
      <c r="U212" s="171">
        <v>342</v>
      </c>
      <c r="V212" s="169">
        <v>2705</v>
      </c>
      <c r="W212" s="186">
        <v>1905</v>
      </c>
      <c r="X212" s="167">
        <v>1510</v>
      </c>
      <c r="Y212" s="171">
        <v>780</v>
      </c>
      <c r="Z212" s="169">
        <v>2410</v>
      </c>
      <c r="AA212" s="167">
        <v>3292</v>
      </c>
      <c r="AB212" s="149">
        <f t="shared" si="2313"/>
        <v>21430</v>
      </c>
      <c r="AC212" s="150">
        <f t="shared" si="2314"/>
        <v>22905</v>
      </c>
      <c r="BI212" s="131" t="s">
        <v>33</v>
      </c>
      <c r="BJ212" s="123">
        <f>B212/B219</f>
        <v>5.9613539810881182E-2</v>
      </c>
      <c r="BK212" s="124">
        <f t="shared" ref="BK212" si="2751">C212/C219</f>
        <v>7.9160097943849997E-2</v>
      </c>
      <c r="BL212" s="125">
        <f t="shared" ref="BL212" si="2752">D212/D219</f>
        <v>3.6655737704918034E-2</v>
      </c>
      <c r="BM212" s="126">
        <f t="shared" ref="BM212" si="2753">E212/E219</f>
        <v>6.8277903043968427E-2</v>
      </c>
      <c r="BN212" s="123">
        <f t="shared" ref="BN212" si="2754">F212/F219</f>
        <v>4.0381319622964866E-2</v>
      </c>
      <c r="BO212" s="124">
        <f t="shared" ref="BO212" si="2755">G212/G219</f>
        <v>8.0133228840125387E-2</v>
      </c>
      <c r="BP212" s="125">
        <f t="shared" ref="BP212" si="2756">H212/H219</f>
        <v>6.5112738183202346E-2</v>
      </c>
      <c r="BQ212" s="126">
        <f t="shared" ref="BQ212" si="2757">I212/I219</f>
        <v>7.8233830845771138E-2</v>
      </c>
      <c r="BR212" s="123">
        <f t="shared" ref="BR212" si="2758">J212/J219</f>
        <v>6.6676980198019806E-2</v>
      </c>
      <c r="BS212" s="124">
        <f t="shared" ref="BS212" si="2759">K212/K219</f>
        <v>1.837549933422104E-2</v>
      </c>
      <c r="BT212" s="125">
        <f t="shared" ref="BT212" si="2760">L212/L219</f>
        <v>7.4091835511329571E-2</v>
      </c>
      <c r="BU212" s="123">
        <f t="shared" ref="BU212" si="2761">M212/M219</f>
        <v>4.3884948164315221E-2</v>
      </c>
      <c r="BV212" s="127">
        <f t="shared" ref="BV212" si="2762">N212/N219</f>
        <v>6.5191623864085335E-2</v>
      </c>
      <c r="BW212" s="128">
        <f t="shared" ref="BW212" si="2763">O212/O219</f>
        <v>5.7212995112457705E-2</v>
      </c>
      <c r="BX212" s="123">
        <f t="shared" ref="BX212" si="2764">P212/P219</f>
        <v>5.0196774442472412E-2</v>
      </c>
      <c r="BY212" s="124">
        <f t="shared" ref="BY212" si="2765">Q212/Q219</f>
        <v>7.2071338409544369E-2</v>
      </c>
      <c r="BZ212" s="125">
        <f t="shared" ref="BZ212" si="2766">R212/R219</f>
        <v>4.9108703250611674E-2</v>
      </c>
      <c r="CA212" s="126">
        <f t="shared" ref="CA212" si="2767">S212/S219</f>
        <v>6.5249398498940639E-2</v>
      </c>
      <c r="CB212" s="123">
        <f t="shared" ref="CB212" si="2768">T212/T219</f>
        <v>6.2849335486274999E-2</v>
      </c>
      <c r="CC212" s="124">
        <f t="shared" ref="CC212" si="2769">U212/U219</f>
        <v>4.034922133081642E-2</v>
      </c>
      <c r="CD212" s="125">
        <f t="shared" ref="CD212" si="2770">V212/V219</f>
        <v>9.8167301760116135E-2</v>
      </c>
      <c r="CE212" s="126">
        <f t="shared" ref="CE212" si="2771">W212/W219</f>
        <v>5.7664366146022522E-2</v>
      </c>
      <c r="CF212" s="123">
        <f t="shared" ref="CF212" si="2772">X212/X219</f>
        <v>6.0027827469687933E-2</v>
      </c>
      <c r="CG212" s="124">
        <f t="shared" ref="CG212" si="2773">Y212/Y219</f>
        <v>5.2788305360043315E-2</v>
      </c>
      <c r="CH212" s="125">
        <f t="shared" ref="CH212" si="2774">Z212/Z219</f>
        <v>5.2233468432345741E-2</v>
      </c>
      <c r="CI212" s="123">
        <f t="shared" ref="CI212" si="2775">AA212/AA219</f>
        <v>6.6200128700128702E-2</v>
      </c>
      <c r="CJ212" s="129">
        <f t="shared" ref="CJ212" si="2776">AB212/AB219</f>
        <v>6.0267731593452951E-2</v>
      </c>
      <c r="CK212" s="130">
        <f t="shared" ref="CK212" si="2777">AC212/AC219</f>
        <v>6.459900951005719E-2</v>
      </c>
    </row>
    <row r="213" spans="1:89" x14ac:dyDescent="0.2">
      <c r="A213" s="139" t="s">
        <v>34</v>
      </c>
      <c r="B213" s="181">
        <v>676</v>
      </c>
      <c r="C213" s="175">
        <v>1564</v>
      </c>
      <c r="D213" s="176">
        <v>285</v>
      </c>
      <c r="E213" s="177">
        <v>699</v>
      </c>
      <c r="F213" s="174">
        <v>654</v>
      </c>
      <c r="G213" s="178">
        <v>1476</v>
      </c>
      <c r="H213" s="176">
        <v>1576</v>
      </c>
      <c r="I213" s="177">
        <v>2632</v>
      </c>
      <c r="J213" s="174">
        <v>329</v>
      </c>
      <c r="K213" s="175">
        <v>103</v>
      </c>
      <c r="L213" s="176">
        <v>1272</v>
      </c>
      <c r="M213" s="174">
        <v>845</v>
      </c>
      <c r="N213" s="179">
        <v>2220</v>
      </c>
      <c r="O213" s="182">
        <v>2271</v>
      </c>
      <c r="P213" s="174">
        <v>918</v>
      </c>
      <c r="Q213" s="175">
        <v>1510</v>
      </c>
      <c r="R213" s="176">
        <v>1077</v>
      </c>
      <c r="S213" s="177">
        <v>1452</v>
      </c>
      <c r="T213" s="174">
        <v>346</v>
      </c>
      <c r="U213" s="178">
        <v>314</v>
      </c>
      <c r="V213" s="176">
        <v>2316</v>
      </c>
      <c r="W213" s="183">
        <v>1362</v>
      </c>
      <c r="X213" s="174">
        <v>1015</v>
      </c>
      <c r="Y213" s="178">
        <v>643</v>
      </c>
      <c r="Z213" s="176">
        <v>1623</v>
      </c>
      <c r="AA213" s="174">
        <v>2605</v>
      </c>
      <c r="AB213" s="149">
        <f t="shared" si="2313"/>
        <v>14307</v>
      </c>
      <c r="AC213" s="150">
        <f t="shared" si="2314"/>
        <v>17476</v>
      </c>
      <c r="BI213" s="139" t="s">
        <v>34</v>
      </c>
      <c r="BJ213" s="123">
        <f>B213/B219</f>
        <v>2.3160202823077979E-2</v>
      </c>
      <c r="BK213" s="124">
        <f t="shared" ref="BK213" si="2778">C213/C219</f>
        <v>5.2460336094992115E-2</v>
      </c>
      <c r="BL213" s="125">
        <f t="shared" ref="BL213" si="2779">D213/D219</f>
        <v>1.8688524590163933E-2</v>
      </c>
      <c r="BM213" s="126">
        <f t="shared" ref="BM213" si="2780">E213/E219</f>
        <v>4.9253100338218718E-2</v>
      </c>
      <c r="BN213" s="123">
        <f t="shared" ref="BN213" si="2781">F213/F219</f>
        <v>2.3350471293916025E-2</v>
      </c>
      <c r="BO213" s="124">
        <f t="shared" ref="BO213" si="2782">G213/G219</f>
        <v>5.7836990595611287E-2</v>
      </c>
      <c r="BP213" s="125">
        <f t="shared" ref="BP213" si="2783">H213/H219</f>
        <v>3.528805893284969E-2</v>
      </c>
      <c r="BQ213" s="126">
        <f t="shared" ref="BQ213" si="2784">I213/I219</f>
        <v>5.4560530679933668E-2</v>
      </c>
      <c r="BR213" s="123">
        <f t="shared" ref="BR213" si="2785">J213/J219</f>
        <v>5.0897277227722769E-2</v>
      </c>
      <c r="BS213" s="124">
        <f t="shared" ref="BS213" si="2786">K213/K219</f>
        <v>1.3715046604527296E-2</v>
      </c>
      <c r="BT213" s="125">
        <f t="shared" ref="BT213" si="2787">L213/L219</f>
        <v>5.0833233425248772E-2</v>
      </c>
      <c r="BU213" s="123">
        <f t="shared" ref="BU213" si="2788">M213/M219</f>
        <v>3.2933198222776523E-2</v>
      </c>
      <c r="BV213" s="127">
        <f t="shared" ref="BV213" si="2789">N213/N219</f>
        <v>4.8729092585275913E-2</v>
      </c>
      <c r="BW213" s="128">
        <f t="shared" ref="BW213" si="2790">O213/O219</f>
        <v>5.0224473096401795E-2</v>
      </c>
      <c r="BX213" s="123">
        <f t="shared" ref="BX213" si="2791">P213/P219</f>
        <v>3.5419399645034336E-2</v>
      </c>
      <c r="BY213" s="124">
        <f t="shared" ref="BY213" si="2792">Q213/Q219</f>
        <v>6.1484588134696039E-2</v>
      </c>
      <c r="BZ213" s="125">
        <f t="shared" ref="BZ213" si="2793">R213/R219</f>
        <v>3.7644180356518703E-2</v>
      </c>
      <c r="CA213" s="126">
        <f t="shared" ref="CA213" si="2794">S213/S219</f>
        <v>5.2142061981541997E-2</v>
      </c>
      <c r="CB213" s="123">
        <f t="shared" ref="CB213" si="2795">T213/T219</f>
        <v>4.2976027822630727E-2</v>
      </c>
      <c r="CC213" s="124">
        <f t="shared" ref="CC213" si="2796">U213/U219</f>
        <v>3.7045776309579989E-2</v>
      </c>
      <c r="CD213" s="125">
        <f t="shared" ref="CD213" si="2797">V213/V219</f>
        <v>8.4050081654872072E-2</v>
      </c>
      <c r="CE213" s="126">
        <f t="shared" ref="CE213" si="2798">W213/W219</f>
        <v>4.1227751543770431E-2</v>
      </c>
      <c r="CF213" s="123">
        <f t="shared" ref="CF213" si="2799">X213/X219</f>
        <v>4.0349831047505468E-2</v>
      </c>
      <c r="CG213" s="124">
        <f t="shared" ref="CG213" si="2800">Y213/Y219</f>
        <v>4.3516513264753656E-2</v>
      </c>
      <c r="CH213" s="125">
        <f t="shared" ref="CH213" si="2801">Z213/Z219</f>
        <v>3.5176315048007112E-2</v>
      </c>
      <c r="CI213" s="123">
        <f t="shared" ref="CI213" si="2802">AA213/AA219</f>
        <v>5.2384974259974258E-2</v>
      </c>
      <c r="CJ213" s="129">
        <f t="shared" ref="CJ213" si="2803">AB213/AB219</f>
        <v>4.0235671297598287E-2</v>
      </c>
      <c r="CK213" s="130">
        <f t="shared" ref="CK213" si="2804">AC213/AC219</f>
        <v>4.9287591800819014E-2</v>
      </c>
    </row>
    <row r="214" spans="1:89" x14ac:dyDescent="0.2">
      <c r="A214" s="131" t="s">
        <v>35</v>
      </c>
      <c r="B214" s="184">
        <v>0</v>
      </c>
      <c r="C214" s="168">
        <v>677</v>
      </c>
      <c r="D214" s="169">
        <v>5</v>
      </c>
      <c r="E214" s="170">
        <v>468</v>
      </c>
      <c r="F214" s="167">
        <v>29</v>
      </c>
      <c r="G214" s="171">
        <v>934</v>
      </c>
      <c r="H214" s="169">
        <v>82</v>
      </c>
      <c r="I214" s="170">
        <v>1157</v>
      </c>
      <c r="J214" s="167">
        <v>52</v>
      </c>
      <c r="K214" s="168">
        <v>61</v>
      </c>
      <c r="L214" s="169">
        <v>472</v>
      </c>
      <c r="M214" s="167">
        <v>248</v>
      </c>
      <c r="N214" s="172">
        <v>700</v>
      </c>
      <c r="O214" s="185">
        <v>492</v>
      </c>
      <c r="P214" s="167">
        <v>163</v>
      </c>
      <c r="Q214" s="168">
        <v>359</v>
      </c>
      <c r="R214" s="169">
        <v>256</v>
      </c>
      <c r="S214" s="170">
        <v>147</v>
      </c>
      <c r="T214" s="167">
        <v>33</v>
      </c>
      <c r="U214" s="171">
        <v>14</v>
      </c>
      <c r="V214" s="169">
        <v>409</v>
      </c>
      <c r="W214" s="186">
        <v>57</v>
      </c>
      <c r="X214" s="167">
        <v>94</v>
      </c>
      <c r="Y214" s="171">
        <v>26</v>
      </c>
      <c r="Z214" s="169">
        <v>80</v>
      </c>
      <c r="AA214" s="167">
        <v>113</v>
      </c>
      <c r="AB214" s="149">
        <f t="shared" si="2313"/>
        <v>2375</v>
      </c>
      <c r="AC214" s="150">
        <f t="shared" si="2314"/>
        <v>4753</v>
      </c>
      <c r="BI214" s="131" t="s">
        <v>35</v>
      </c>
      <c r="BJ214" s="123">
        <f>B214/B219</f>
        <v>0</v>
      </c>
      <c r="BK214" s="124">
        <f t="shared" ref="BK214" si="2805">C214/C219</f>
        <v>2.2708214537282393E-2</v>
      </c>
      <c r="BL214" s="125">
        <f t="shared" ref="BL214" si="2806">D214/D219</f>
        <v>3.2786885245901639E-4</v>
      </c>
      <c r="BM214" s="126">
        <f t="shared" ref="BM214" si="2807">E214/E219</f>
        <v>3.2976324689966176E-2</v>
      </c>
      <c r="BN214" s="123">
        <f t="shared" ref="BN214" si="2808">F214/F219</f>
        <v>1.035418451870894E-3</v>
      </c>
      <c r="BO214" s="124">
        <f t="shared" ref="BO214" si="2809">G214/G219</f>
        <v>3.65987460815047E-2</v>
      </c>
      <c r="BP214" s="125">
        <f t="shared" ref="BP214" si="2810">H214/H219</f>
        <v>1.8360538277244127E-3</v>
      </c>
      <c r="BQ214" s="126">
        <f t="shared" ref="BQ214" si="2811">I214/I219</f>
        <v>2.398424543946932E-2</v>
      </c>
      <c r="BR214" s="123">
        <f t="shared" ref="BR214" si="2812">J214/J219</f>
        <v>8.0445544554455448E-3</v>
      </c>
      <c r="BS214" s="124">
        <f t="shared" ref="BS214" si="2813">K214/K219</f>
        <v>8.1225033288948069E-3</v>
      </c>
      <c r="BT214" s="125">
        <f t="shared" ref="BT214" si="2814">L214/L219</f>
        <v>1.8862646365343884E-2</v>
      </c>
      <c r="BU214" s="123">
        <f t="shared" ref="BU214" si="2815">M214/M219</f>
        <v>9.6656013718918084E-3</v>
      </c>
      <c r="BV214" s="127">
        <f t="shared" ref="BV214" si="2816">N214/N219</f>
        <v>1.5365029193555467E-2</v>
      </c>
      <c r="BW214" s="128">
        <f t="shared" ref="BW214" si="2817">O214/O219</f>
        <v>1.0880863392087046E-2</v>
      </c>
      <c r="BX214" s="123">
        <f t="shared" ref="BX214" si="2818">P214/P219</f>
        <v>6.2890655143143757E-3</v>
      </c>
      <c r="BY214" s="124">
        <f t="shared" ref="BY214" si="2819">Q214/Q219</f>
        <v>1.4617859033348264E-2</v>
      </c>
      <c r="BZ214" s="125">
        <f t="shared" ref="BZ214" si="2820">R214/R219</f>
        <v>8.9479203075847613E-3</v>
      </c>
      <c r="CA214" s="126">
        <f t="shared" ref="CA214" si="2821">S214/S219</f>
        <v>5.2788451179660283E-3</v>
      </c>
      <c r="CB214" s="123">
        <f t="shared" ref="CB214" si="2822">T214/T219</f>
        <v>4.0988697056266298E-3</v>
      </c>
      <c r="CC214" s="124">
        <f t="shared" ref="CC214" si="2823">U214/U219</f>
        <v>1.6517225106182161E-3</v>
      </c>
      <c r="CD214" s="125">
        <f t="shared" ref="CD214" si="2824">V214/V219</f>
        <v>1.484304119034658E-2</v>
      </c>
      <c r="CE214" s="126">
        <f t="shared" ref="CE214" si="2825">W214/W219</f>
        <v>1.7253904831093353E-3</v>
      </c>
      <c r="CF214" s="123">
        <f t="shared" ref="CF214" si="2826">X214/X219</f>
        <v>3.736831643808388E-3</v>
      </c>
      <c r="CG214" s="124">
        <f t="shared" ref="CG214" si="2827">Y214/Y219</f>
        <v>1.7596101786681105E-3</v>
      </c>
      <c r="CH214" s="125">
        <f t="shared" ref="CH214" si="2828">Z214/Z219</f>
        <v>1.7338910682936344E-3</v>
      </c>
      <c r="CI214" s="123">
        <f t="shared" ref="CI214" si="2829">AA214/AA219</f>
        <v>2.2723616473616474E-3</v>
      </c>
      <c r="CJ214" s="129">
        <f t="shared" ref="CJ214" si="2830">AB214/AB219</f>
        <v>6.6792283030541648E-3</v>
      </c>
      <c r="CK214" s="130">
        <f t="shared" ref="CK214" si="2831">AC214/AC219</f>
        <v>1.3404893787439505E-2</v>
      </c>
    </row>
    <row r="215" spans="1:89" x14ac:dyDescent="0.2">
      <c r="A215" s="139" t="s">
        <v>36</v>
      </c>
      <c r="B215" s="181">
        <v>0</v>
      </c>
      <c r="C215" s="175">
        <v>0</v>
      </c>
      <c r="D215" s="176">
        <v>0</v>
      </c>
      <c r="E215" s="177">
        <v>0</v>
      </c>
      <c r="F215" s="174">
        <v>0</v>
      </c>
      <c r="G215" s="178">
        <v>0</v>
      </c>
      <c r="H215" s="176">
        <v>0</v>
      </c>
      <c r="I215" s="177">
        <v>0</v>
      </c>
      <c r="J215" s="174">
        <v>0</v>
      </c>
      <c r="K215" s="178">
        <v>0</v>
      </c>
      <c r="L215" s="176">
        <v>0</v>
      </c>
      <c r="M215" s="174">
        <v>0</v>
      </c>
      <c r="N215" s="179">
        <v>0</v>
      </c>
      <c r="O215" s="182">
        <v>0</v>
      </c>
      <c r="P215" s="174">
        <v>0</v>
      </c>
      <c r="Q215" s="178">
        <v>0</v>
      </c>
      <c r="R215" s="176">
        <v>0</v>
      </c>
      <c r="S215" s="177">
        <v>0</v>
      </c>
      <c r="T215" s="174">
        <v>0</v>
      </c>
      <c r="U215" s="178">
        <v>0</v>
      </c>
      <c r="V215" s="176">
        <v>0</v>
      </c>
      <c r="W215" s="177">
        <v>0</v>
      </c>
      <c r="X215" s="174">
        <v>0</v>
      </c>
      <c r="Y215" s="178">
        <v>0</v>
      </c>
      <c r="Z215" s="176">
        <v>0</v>
      </c>
      <c r="AA215" s="174">
        <v>0</v>
      </c>
      <c r="AB215" s="149">
        <f t="shared" si="2313"/>
        <v>0</v>
      </c>
      <c r="AC215" s="150">
        <f t="shared" si="2314"/>
        <v>0</v>
      </c>
      <c r="BI215" s="139" t="s">
        <v>36</v>
      </c>
      <c r="BJ215" s="123">
        <f>B215/B219</f>
        <v>0</v>
      </c>
      <c r="BK215" s="124">
        <f t="shared" ref="BK215" si="2832">C215/C219</f>
        <v>0</v>
      </c>
      <c r="BL215" s="125">
        <f t="shared" ref="BL215" si="2833">D215/D219</f>
        <v>0</v>
      </c>
      <c r="BM215" s="126">
        <f t="shared" ref="BM215" si="2834">E215/E219</f>
        <v>0</v>
      </c>
      <c r="BN215" s="123">
        <f t="shared" ref="BN215" si="2835">F215/F219</f>
        <v>0</v>
      </c>
      <c r="BO215" s="124">
        <f t="shared" ref="BO215" si="2836">G215/G219</f>
        <v>0</v>
      </c>
      <c r="BP215" s="125">
        <f t="shared" ref="BP215" si="2837">H215/H219</f>
        <v>0</v>
      </c>
      <c r="BQ215" s="126">
        <f t="shared" ref="BQ215" si="2838">I215/I219</f>
        <v>0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0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0</v>
      </c>
      <c r="CK215" s="130">
        <f t="shared" ref="CK215" si="2858">AC215/AC219</f>
        <v>0</v>
      </c>
    </row>
    <row r="216" spans="1:89" x14ac:dyDescent="0.2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0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0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29188</v>
      </c>
      <c r="C219" s="1">
        <f t="shared" ref="C219" si="2943">SUM(C196:C218)</f>
        <v>29813</v>
      </c>
      <c r="D219" s="14">
        <f t="shared" ref="D219" si="2944">SUM(D196:D218)</f>
        <v>15250</v>
      </c>
      <c r="E219" s="1">
        <f t="shared" ref="E219" si="2945">SUM(E196:E218)</f>
        <v>14192</v>
      </c>
      <c r="F219" s="14">
        <f t="shared" ref="F219" si="2946">SUM(F196:F218)</f>
        <v>28008</v>
      </c>
      <c r="G219" s="1">
        <f t="shared" ref="G219" si="2947">SUM(G196:G218)</f>
        <v>25520</v>
      </c>
      <c r="H219" s="14">
        <f t="shared" ref="H219" si="2948">SUM(H196:H218)</f>
        <v>44661</v>
      </c>
      <c r="I219" s="1">
        <f t="shared" ref="I219" si="2949">SUM(I196:I218)</f>
        <v>48240</v>
      </c>
      <c r="J219" s="14">
        <f t="shared" ref="J219" si="2950">SUM(J196:J218)</f>
        <v>6464</v>
      </c>
      <c r="K219" s="1">
        <f t="shared" ref="K219" si="2951">SUM(K196:K218)</f>
        <v>7510</v>
      </c>
      <c r="L219" s="14">
        <f t="shared" ref="L219" si="2952">SUM(L196:L218)</f>
        <v>25023</v>
      </c>
      <c r="M219" s="1">
        <f t="shared" ref="M219" si="2953">SUM(M196:M218)</f>
        <v>25658</v>
      </c>
      <c r="N219" s="14">
        <f t="shared" ref="N219" si="2954">SUM(N196:N218)</f>
        <v>45558</v>
      </c>
      <c r="O219" s="1">
        <f t="shared" ref="O219" si="2955">SUM(O196:O218)</f>
        <v>45217</v>
      </c>
      <c r="P219" s="14">
        <f t="shared" ref="P219" si="2956">SUM(P196:P218)</f>
        <v>25918</v>
      </c>
      <c r="Q219" s="1">
        <f t="shared" ref="Q219" si="2957">SUM(Q196:Q218)</f>
        <v>24559</v>
      </c>
      <c r="R219" s="14">
        <f t="shared" ref="R219" si="2958">SUM(R196:R218)</f>
        <v>28610</v>
      </c>
      <c r="S219" s="1">
        <f t="shared" ref="S219" si="2959">SUM(S196:S218)</f>
        <v>27847</v>
      </c>
      <c r="T219" s="14">
        <f t="shared" ref="T219" si="2960">SUM(T196:T218)</f>
        <v>8051</v>
      </c>
      <c r="U219" s="1">
        <f t="shared" ref="U219" si="2961">SUM(U196:U218)</f>
        <v>8476</v>
      </c>
      <c r="V219" s="14">
        <f t="shared" ref="V219" si="2962">SUM(V196:V218)</f>
        <v>27555</v>
      </c>
      <c r="W219" s="1">
        <f t="shared" ref="W219" si="2963">SUM(W196:W218)</f>
        <v>33036</v>
      </c>
      <c r="X219" s="14">
        <f t="shared" ref="X219" si="2964">SUM(X196:X218)</f>
        <v>25155</v>
      </c>
      <c r="Y219" s="1">
        <f t="shared" ref="Y219" si="2965">SUM(Y196:Y218)</f>
        <v>14776</v>
      </c>
      <c r="Z219" s="14">
        <f t="shared" ref="Z219" si="2966">SUM(Z196:Z218)</f>
        <v>46139</v>
      </c>
      <c r="AA219" s="1">
        <f t="shared" ref="AA219" si="2967">SUM(AA196:AA218)</f>
        <v>49728</v>
      </c>
      <c r="AB219" s="153">
        <f t="shared" ref="AB219:AC219" si="2968">SUM(AB195:AB218)</f>
        <v>355580</v>
      </c>
      <c r="AC219" s="154">
        <f t="shared" si="2968"/>
        <v>354572</v>
      </c>
      <c r="BI219" s="221" t="s">
        <v>13</v>
      </c>
      <c r="BJ219" s="147">
        <f>SUM(BJ195:BJ218)</f>
        <v>0.99999999999999989</v>
      </c>
      <c r="BK219" s="148">
        <f t="shared" ref="BK219:CK219" si="2969">SUM(BK195:BK218)</f>
        <v>1</v>
      </c>
      <c r="BL219" s="147">
        <f t="shared" si="2969"/>
        <v>1</v>
      </c>
      <c r="BM219" s="148">
        <f t="shared" si="2969"/>
        <v>0.99999999999999989</v>
      </c>
      <c r="BN219" s="147">
        <f t="shared" si="2969"/>
        <v>1</v>
      </c>
      <c r="BO219" s="148">
        <f t="shared" si="2969"/>
        <v>1</v>
      </c>
      <c r="BP219" s="147">
        <f t="shared" si="2969"/>
        <v>1</v>
      </c>
      <c r="BQ219" s="148">
        <f t="shared" si="2969"/>
        <v>1.0000000000000002</v>
      </c>
      <c r="BR219" s="147">
        <f t="shared" si="2969"/>
        <v>1</v>
      </c>
      <c r="BS219" s="148">
        <f t="shared" si="2969"/>
        <v>1</v>
      </c>
      <c r="BT219" s="147">
        <f t="shared" si="2969"/>
        <v>1.0000000000000002</v>
      </c>
      <c r="BU219" s="148">
        <f t="shared" si="2969"/>
        <v>0.99999999999999989</v>
      </c>
      <c r="BV219" s="147">
        <f t="shared" si="2969"/>
        <v>0.99999999999999978</v>
      </c>
      <c r="BW219" s="148">
        <f t="shared" si="2969"/>
        <v>1</v>
      </c>
      <c r="BX219" s="147">
        <f t="shared" si="2969"/>
        <v>0.99999999999999989</v>
      </c>
      <c r="BY219" s="148">
        <f t="shared" si="2969"/>
        <v>0.99999999999999989</v>
      </c>
      <c r="BZ219" s="147">
        <f t="shared" si="2969"/>
        <v>1</v>
      </c>
      <c r="CA219" s="148">
        <f t="shared" si="2969"/>
        <v>1</v>
      </c>
      <c r="CB219" s="147">
        <f t="shared" si="2969"/>
        <v>1.0000000000000002</v>
      </c>
      <c r="CC219" s="148">
        <f t="shared" si="2969"/>
        <v>1</v>
      </c>
      <c r="CD219" s="147">
        <f t="shared" si="2969"/>
        <v>1</v>
      </c>
      <c r="CE219" s="148">
        <f t="shared" si="2969"/>
        <v>1</v>
      </c>
      <c r="CF219" s="147">
        <f t="shared" si="2969"/>
        <v>0.99999999999999989</v>
      </c>
      <c r="CG219" s="148">
        <f t="shared" si="2969"/>
        <v>0.99999999999999989</v>
      </c>
      <c r="CH219" s="147">
        <f t="shared" si="2969"/>
        <v>1.0000000000000002</v>
      </c>
      <c r="CI219" s="148">
        <f t="shared" si="2969"/>
        <v>1</v>
      </c>
      <c r="CJ219" s="147">
        <f t="shared" si="2969"/>
        <v>1.0000000000000002</v>
      </c>
      <c r="CK219" s="148">
        <f t="shared" si="2969"/>
        <v>0.99999999999999989</v>
      </c>
    </row>
    <row r="220" spans="1:89" ht="13.5" thickTop="1" x14ac:dyDescent="0.2">
      <c r="A220" s="165"/>
    </row>
    <row r="222" spans="1:89" x14ac:dyDescent="0.2">
      <c r="A222" s="285">
        <f>+A191+1</f>
        <v>44903</v>
      </c>
      <c r="B222" s="285"/>
      <c r="C222" s="285"/>
      <c r="D222" s="285"/>
      <c r="BI222" s="282">
        <f>+BI191+1</f>
        <v>44903</v>
      </c>
      <c r="BJ222" s="282"/>
      <c r="BK222" s="282"/>
      <c r="BL222" s="282"/>
    </row>
    <row r="223" spans="1:89" ht="13.5" thickBot="1" x14ac:dyDescent="0.25">
      <c r="AE223" t="s">
        <v>84</v>
      </c>
    </row>
    <row r="224" spans="1:89" ht="14.25" thickTop="1" thickBot="1" x14ac:dyDescent="0.25">
      <c r="A224" s="280" t="s">
        <v>0</v>
      </c>
      <c r="B224" s="274" t="s">
        <v>1</v>
      </c>
      <c r="C224" s="275"/>
      <c r="D224" s="274" t="s">
        <v>2</v>
      </c>
      <c r="E224" s="275"/>
      <c r="F224" s="274" t="s">
        <v>3</v>
      </c>
      <c r="G224" s="275"/>
      <c r="H224" s="274" t="s">
        <v>4</v>
      </c>
      <c r="I224" s="275"/>
      <c r="J224" s="274" t="s">
        <v>5</v>
      </c>
      <c r="K224" s="275"/>
      <c r="L224" s="274" t="s">
        <v>6</v>
      </c>
      <c r="M224" s="275"/>
      <c r="N224" s="274" t="s">
        <v>7</v>
      </c>
      <c r="O224" s="275"/>
      <c r="P224" s="274" t="s">
        <v>8</v>
      </c>
      <c r="Q224" s="275"/>
      <c r="R224" s="274" t="s">
        <v>9</v>
      </c>
      <c r="S224" s="275"/>
      <c r="T224" s="274" t="s">
        <v>10</v>
      </c>
      <c r="U224" s="275"/>
      <c r="V224" s="274" t="s">
        <v>11</v>
      </c>
      <c r="W224" s="275"/>
      <c r="X224" s="274" t="s">
        <v>12</v>
      </c>
      <c r="Y224" s="275"/>
      <c r="Z224" s="276" t="s">
        <v>40</v>
      </c>
      <c r="AA224" s="277"/>
      <c r="AB224" s="278" t="s">
        <v>41</v>
      </c>
      <c r="AC224" s="279"/>
      <c r="AE224" s="280" t="s">
        <v>0</v>
      </c>
      <c r="AF224" s="274" t="s">
        <v>1</v>
      </c>
      <c r="AG224" s="275"/>
      <c r="AH224" s="274" t="s">
        <v>2</v>
      </c>
      <c r="AI224" s="275"/>
      <c r="AJ224" s="274" t="s">
        <v>3</v>
      </c>
      <c r="AK224" s="275"/>
      <c r="AL224" s="274" t="s">
        <v>4</v>
      </c>
      <c r="AM224" s="275"/>
      <c r="AN224" s="274" t="s">
        <v>5</v>
      </c>
      <c r="AO224" s="275"/>
      <c r="AP224" s="274" t="s">
        <v>6</v>
      </c>
      <c r="AQ224" s="275"/>
      <c r="AR224" s="274" t="s">
        <v>7</v>
      </c>
      <c r="AS224" s="275"/>
      <c r="AT224" s="274" t="s">
        <v>8</v>
      </c>
      <c r="AU224" s="275"/>
      <c r="AV224" s="274" t="s">
        <v>9</v>
      </c>
      <c r="AW224" s="275"/>
      <c r="AX224" s="274" t="s">
        <v>10</v>
      </c>
      <c r="AY224" s="275"/>
      <c r="AZ224" s="274" t="s">
        <v>11</v>
      </c>
      <c r="BA224" s="275"/>
      <c r="BB224" s="274" t="s">
        <v>12</v>
      </c>
      <c r="BC224" s="275"/>
      <c r="BD224" s="276" t="s">
        <v>40</v>
      </c>
      <c r="BE224" s="277"/>
      <c r="BF224" s="278" t="s">
        <v>41</v>
      </c>
      <c r="BG224" s="279"/>
      <c r="BI224" s="280" t="s">
        <v>0</v>
      </c>
      <c r="BJ224" s="274" t="s">
        <v>1</v>
      </c>
      <c r="BK224" s="275"/>
      <c r="BL224" s="274" t="s">
        <v>2</v>
      </c>
      <c r="BM224" s="275"/>
      <c r="BN224" s="274" t="s">
        <v>3</v>
      </c>
      <c r="BO224" s="275"/>
      <c r="BP224" s="274" t="s">
        <v>4</v>
      </c>
      <c r="BQ224" s="275"/>
      <c r="BR224" s="274" t="s">
        <v>5</v>
      </c>
      <c r="BS224" s="275"/>
      <c r="BT224" s="274" t="s">
        <v>6</v>
      </c>
      <c r="BU224" s="275"/>
      <c r="BV224" s="274" t="s">
        <v>7</v>
      </c>
      <c r="BW224" s="275"/>
      <c r="BX224" s="274" t="s">
        <v>8</v>
      </c>
      <c r="BY224" s="275"/>
      <c r="BZ224" s="274" t="s">
        <v>9</v>
      </c>
      <c r="CA224" s="275"/>
      <c r="CB224" s="274" t="s">
        <v>10</v>
      </c>
      <c r="CC224" s="275"/>
      <c r="CD224" s="274" t="s">
        <v>11</v>
      </c>
      <c r="CE224" s="275"/>
      <c r="CF224" s="274" t="s">
        <v>12</v>
      </c>
      <c r="CG224" s="275"/>
      <c r="CH224" s="276" t="s">
        <v>40</v>
      </c>
      <c r="CI224" s="277"/>
      <c r="CJ224" s="274" t="s">
        <v>41</v>
      </c>
      <c r="CK224" s="275"/>
    </row>
    <row r="225" spans="1:89" ht="15" thickTop="1" thickBot="1" x14ac:dyDescent="0.3">
      <c r="A225" s="281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81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81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1036</v>
      </c>
      <c r="AG226" s="164">
        <f t="shared" ref="AG226:AV227" si="2970">SUMIF($A$9:$A$32,$AE226,C$226:C$249)</f>
        <v>679</v>
      </c>
      <c r="AH226" s="121">
        <f t="shared" si="2970"/>
        <v>513</v>
      </c>
      <c r="AI226" s="159">
        <f t="shared" si="2970"/>
        <v>325</v>
      </c>
      <c r="AJ226" s="120">
        <f t="shared" si="2970"/>
        <v>1280</v>
      </c>
      <c r="AK226" s="122">
        <f t="shared" si="2970"/>
        <v>796</v>
      </c>
      <c r="AL226" s="121">
        <f t="shared" si="2970"/>
        <v>1763</v>
      </c>
      <c r="AM226" s="159">
        <f t="shared" si="2970"/>
        <v>1514</v>
      </c>
      <c r="AN226" s="120">
        <f t="shared" si="2970"/>
        <v>103</v>
      </c>
      <c r="AO226" s="122">
        <f t="shared" si="2970"/>
        <v>315</v>
      </c>
      <c r="AP226" s="121">
        <f t="shared" si="2970"/>
        <v>1092</v>
      </c>
      <c r="AQ226" s="120">
        <f t="shared" si="2970"/>
        <v>1413</v>
      </c>
      <c r="AR226" s="158">
        <f t="shared" si="2970"/>
        <v>2160</v>
      </c>
      <c r="AS226" s="160">
        <f t="shared" si="2970"/>
        <v>2816</v>
      </c>
      <c r="AT226" s="120">
        <f t="shared" si="2970"/>
        <v>981</v>
      </c>
      <c r="AU226" s="122">
        <f t="shared" si="2970"/>
        <v>725</v>
      </c>
      <c r="AV226" s="121">
        <f t="shared" si="2970"/>
        <v>1108</v>
      </c>
      <c r="AW226" s="159">
        <f t="shared" ref="AW226:BE227" si="2971">SUMIF($A$9:$A$32,$AE226,S$226:S$249)</f>
        <v>1025</v>
      </c>
      <c r="AX226" s="120">
        <f t="shared" si="2971"/>
        <v>200</v>
      </c>
      <c r="AY226" s="122">
        <f t="shared" si="2971"/>
        <v>568</v>
      </c>
      <c r="AZ226" s="121">
        <f t="shared" si="2971"/>
        <v>795</v>
      </c>
      <c r="BA226" s="159">
        <f t="shared" si="2971"/>
        <v>820</v>
      </c>
      <c r="BB226" s="120">
        <f t="shared" si="2971"/>
        <v>805</v>
      </c>
      <c r="BC226" s="122">
        <f t="shared" si="2971"/>
        <v>490</v>
      </c>
      <c r="BD226" s="21">
        <f t="shared" si="2971"/>
        <v>991</v>
      </c>
      <c r="BE226" s="163">
        <f t="shared" si="2971"/>
        <v>1382</v>
      </c>
      <c r="BF226" s="149">
        <f>AF226+AH226+AJ226+AL226+AN226+AP226+AR226+AT226+AV226+AX226+AZ226+BB226+BD226</f>
        <v>12827</v>
      </c>
      <c r="BG226" s="150">
        <f>AG226+AI226+AK226+AM226+AO226+AQ226+AS226+AU226+AW226+AY226+BA226+BC226+BE226</f>
        <v>12868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189</v>
      </c>
      <c r="C227" s="168">
        <v>0</v>
      </c>
      <c r="D227" s="169">
        <v>154</v>
      </c>
      <c r="E227" s="170">
        <v>3</v>
      </c>
      <c r="F227" s="167">
        <v>383</v>
      </c>
      <c r="G227" s="171">
        <v>6</v>
      </c>
      <c r="H227" s="169">
        <v>298</v>
      </c>
      <c r="I227" s="170">
        <v>38</v>
      </c>
      <c r="J227" s="167">
        <v>7</v>
      </c>
      <c r="K227" s="171">
        <v>22</v>
      </c>
      <c r="L227" s="169">
        <v>50</v>
      </c>
      <c r="M227" s="167">
        <v>50</v>
      </c>
      <c r="N227" s="172">
        <v>155</v>
      </c>
      <c r="O227" s="173">
        <v>138</v>
      </c>
      <c r="P227" s="167">
        <v>65</v>
      </c>
      <c r="Q227" s="171">
        <v>60</v>
      </c>
      <c r="R227" s="169">
        <v>25</v>
      </c>
      <c r="S227" s="170">
        <v>65</v>
      </c>
      <c r="T227" s="167">
        <v>2</v>
      </c>
      <c r="U227" s="171">
        <v>13</v>
      </c>
      <c r="V227" s="169">
        <v>5</v>
      </c>
      <c r="W227" s="170">
        <v>0</v>
      </c>
      <c r="X227" s="167">
        <v>4</v>
      </c>
      <c r="Y227" s="171">
        <v>0</v>
      </c>
      <c r="Z227" s="169">
        <v>0</v>
      </c>
      <c r="AA227" s="167">
        <v>0</v>
      </c>
      <c r="AB227" s="149">
        <f t="shared" ref="AB227:AB246" si="2999">B227+D227+F227+H227+J227+L227+N227+P227+R227+T227+V227+X227+Z227</f>
        <v>1337</v>
      </c>
      <c r="AC227" s="150">
        <f t="shared" ref="AC227:AC246" si="3000">C227+E227+G227+I227+K227+M227+O227+Q227+S227+U227+W227+Y227+AA227</f>
        <v>395</v>
      </c>
      <c r="AE227" s="226" t="str">
        <f>$AE$10</f>
        <v>08:00 - 08:59</v>
      </c>
      <c r="AF227" s="120">
        <f>SUMIF($A$9:$A$32,$AE227,B$226:B$249)</f>
        <v>1062</v>
      </c>
      <c r="AG227" s="168">
        <f t="shared" si="2970"/>
        <v>1006</v>
      </c>
      <c r="AH227" s="169">
        <f t="shared" si="2970"/>
        <v>493</v>
      </c>
      <c r="AI227" s="170">
        <f t="shared" si="2970"/>
        <v>646</v>
      </c>
      <c r="AJ227" s="167">
        <f t="shared" si="2970"/>
        <v>1383</v>
      </c>
      <c r="AK227" s="171">
        <f t="shared" si="2970"/>
        <v>1271</v>
      </c>
      <c r="AL227" s="169">
        <f t="shared" si="2970"/>
        <v>1790</v>
      </c>
      <c r="AM227" s="170">
        <f t="shared" si="2970"/>
        <v>1984</v>
      </c>
      <c r="AN227" s="167">
        <f t="shared" si="2970"/>
        <v>135</v>
      </c>
      <c r="AO227" s="171">
        <f t="shared" si="2970"/>
        <v>372</v>
      </c>
      <c r="AP227" s="169">
        <f t="shared" si="2970"/>
        <v>719</v>
      </c>
      <c r="AQ227" s="167">
        <f t="shared" si="2970"/>
        <v>1100</v>
      </c>
      <c r="AR227" s="172">
        <f t="shared" si="2970"/>
        <v>1929</v>
      </c>
      <c r="AS227" s="173">
        <f t="shared" si="2970"/>
        <v>1967</v>
      </c>
      <c r="AT227" s="167">
        <f t="shared" si="2970"/>
        <v>1064</v>
      </c>
      <c r="AU227" s="171">
        <f t="shared" si="2970"/>
        <v>850</v>
      </c>
      <c r="AV227" s="169">
        <f t="shared" si="2970"/>
        <v>1428</v>
      </c>
      <c r="AW227" s="170">
        <f t="shared" si="2971"/>
        <v>1121</v>
      </c>
      <c r="AX227" s="167">
        <f t="shared" si="2971"/>
        <v>225</v>
      </c>
      <c r="AY227" s="171">
        <f t="shared" si="2971"/>
        <v>251</v>
      </c>
      <c r="AZ227" s="169">
        <f t="shared" si="2971"/>
        <v>809</v>
      </c>
      <c r="BA227" s="170">
        <f t="shared" si="2971"/>
        <v>1147</v>
      </c>
      <c r="BB227" s="167">
        <f t="shared" si="2971"/>
        <v>928</v>
      </c>
      <c r="BC227" s="171">
        <f t="shared" si="2971"/>
        <v>580</v>
      </c>
      <c r="BD227" s="169">
        <f t="shared" si="2971"/>
        <v>1762</v>
      </c>
      <c r="BE227" s="167">
        <f t="shared" si="2971"/>
        <v>2163</v>
      </c>
      <c r="BF227" s="151">
        <f>SUM(AF227,AH227,AJ227,AL227,AN227,AP227,AR227,AT227,AV227,AX227,AZ227,BB227,BD227)</f>
        <v>13727</v>
      </c>
      <c r="BG227" s="152">
        <f>SUM(AG227,AI227,AK227,AM227,AO227,AQ227,AS227,AU227,AW227,AY227,BA227,BC227,BE227)</f>
        <v>14458</v>
      </c>
      <c r="BI227" s="131" t="s">
        <v>17</v>
      </c>
      <c r="BJ227" s="123">
        <f>B227/B250</f>
        <v>9.3671011547801948E-3</v>
      </c>
      <c r="BK227" s="124">
        <f t="shared" ref="BK227" si="3001">C227/C250</f>
        <v>0</v>
      </c>
      <c r="BL227" s="125">
        <f t="shared" ref="BL227" si="3002">D227/D250</f>
        <v>1.7357980162308388E-2</v>
      </c>
      <c r="BM227" s="126">
        <f t="shared" ref="BM227" si="3003">E227/E250</f>
        <v>3.3856223902494072E-4</v>
      </c>
      <c r="BN227" s="123">
        <f t="shared" ref="BN227" si="3004">F227/F250</f>
        <v>2.0837867247007615E-2</v>
      </c>
      <c r="BO227" s="124">
        <f t="shared" ref="BO227" si="3005">G227/G250</f>
        <v>3.6587596804683214E-4</v>
      </c>
      <c r="BP227" s="125">
        <f t="shared" ref="BP227" si="3006">H227/H250</f>
        <v>9.0687766281192933E-3</v>
      </c>
      <c r="BQ227" s="126">
        <f t="shared" ref="BQ227" si="3007">I227/I250</f>
        <v>1.1475855404221907E-3</v>
      </c>
      <c r="BR227" s="123">
        <f t="shared" ref="BR227" si="3008">J227/J250</f>
        <v>1.9358407079646017E-3</v>
      </c>
      <c r="BS227" s="124">
        <f t="shared" ref="BS227" si="3009">K227/K250</f>
        <v>5.1752528816748997E-3</v>
      </c>
      <c r="BT227" s="125">
        <f t="shared" ref="BT227" si="3010">L227/L250</f>
        <v>3.2992411745298581E-3</v>
      </c>
      <c r="BU227" s="123">
        <f t="shared" ref="BU227" si="3011">M227/M250</f>
        <v>3.0612869650401028E-3</v>
      </c>
      <c r="BV227" s="127">
        <f t="shared" ref="BV227" si="3012">N227/N250</f>
        <v>4.7133951649688307E-3</v>
      </c>
      <c r="BW227" s="128">
        <f t="shared" ref="BW227" si="3013">O227/O250</f>
        <v>4.1827054223623197E-3</v>
      </c>
      <c r="BX227" s="123">
        <f t="shared" ref="BX227" si="3014">P227/P250</f>
        <v>3.7654964662263931E-3</v>
      </c>
      <c r="BY227" s="124">
        <f t="shared" ref="BY227" si="3015">Q227/Q250</f>
        <v>3.8481272447408927E-3</v>
      </c>
      <c r="BZ227" s="125">
        <f t="shared" ref="BZ227" si="3016">R227/R250</f>
        <v>1.1903628225883249E-3</v>
      </c>
      <c r="CA227" s="126">
        <f t="shared" ref="CA227" si="3017">S227/S250</f>
        <v>3.1963021243115656E-3</v>
      </c>
      <c r="CB227" s="123">
        <f t="shared" ref="CB227" si="3018">T227/T250</f>
        <v>6.1462814996926854E-4</v>
      </c>
      <c r="CC227" s="124">
        <f t="shared" ref="CC227" si="3019">U227/U250</f>
        <v>3.3889468196037541E-3</v>
      </c>
      <c r="CD227" s="125">
        <f t="shared" ref="CD227" si="3020">V227/V250</f>
        <v>2.7756189630287551E-4</v>
      </c>
      <c r="CE227" s="126">
        <f t="shared" ref="CE227" si="3021">W227/W250</f>
        <v>0</v>
      </c>
      <c r="CF227" s="123">
        <f t="shared" ref="CF227" si="3022">X227/X250</f>
        <v>2.8238616307800919E-4</v>
      </c>
      <c r="CG227" s="124">
        <f t="shared" ref="CG227" si="3023">Y227/Y250</f>
        <v>0</v>
      </c>
      <c r="CH227" s="125">
        <f t="shared" ref="CH227" si="3024">Z227/Z250</f>
        <v>0</v>
      </c>
      <c r="CI227" s="123">
        <f t="shared" ref="CI227" si="3025">AA227/AA250</f>
        <v>0</v>
      </c>
      <c r="CJ227" s="129">
        <f t="shared" ref="CJ227" si="3026">AB227/AB250</f>
        <v>5.6176706624817751E-3</v>
      </c>
      <c r="CK227" s="130">
        <f t="shared" ref="CK227" si="3027">AC227/AC250</f>
        <v>1.665675695050624E-3</v>
      </c>
    </row>
    <row r="228" spans="1:89" ht="13.5" thickBot="1" x14ac:dyDescent="0.25">
      <c r="A228" s="139" t="s">
        <v>18</v>
      </c>
      <c r="B228" s="174">
        <v>689</v>
      </c>
      <c r="C228" s="175">
        <v>229</v>
      </c>
      <c r="D228" s="176">
        <v>469</v>
      </c>
      <c r="E228" s="177">
        <v>161</v>
      </c>
      <c r="F228" s="174">
        <v>1363</v>
      </c>
      <c r="G228" s="178">
        <v>353</v>
      </c>
      <c r="H228" s="176">
        <v>1351</v>
      </c>
      <c r="I228" s="177">
        <v>610</v>
      </c>
      <c r="J228" s="174">
        <v>48</v>
      </c>
      <c r="K228" s="178">
        <v>157</v>
      </c>
      <c r="L228" s="176">
        <v>429</v>
      </c>
      <c r="M228" s="174">
        <v>614</v>
      </c>
      <c r="N228" s="179">
        <v>1037</v>
      </c>
      <c r="O228" s="180">
        <v>1329</v>
      </c>
      <c r="P228" s="174">
        <v>558</v>
      </c>
      <c r="Q228" s="178">
        <v>675</v>
      </c>
      <c r="R228" s="176">
        <v>697</v>
      </c>
      <c r="S228" s="177">
        <v>560</v>
      </c>
      <c r="T228" s="174">
        <v>114</v>
      </c>
      <c r="U228" s="178">
        <v>232</v>
      </c>
      <c r="V228" s="176">
        <v>411</v>
      </c>
      <c r="W228" s="177">
        <v>824</v>
      </c>
      <c r="X228" s="174">
        <v>608</v>
      </c>
      <c r="Y228" s="178">
        <v>419</v>
      </c>
      <c r="Z228" s="176">
        <v>1227</v>
      </c>
      <c r="AA228" s="174">
        <v>985</v>
      </c>
      <c r="AB228" s="149">
        <f t="shared" si="2999"/>
        <v>9001</v>
      </c>
      <c r="AC228" s="150">
        <f t="shared" si="3000"/>
        <v>7148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3.414779204044209E-2</v>
      </c>
      <c r="BK228" s="124">
        <f t="shared" ref="BK228" si="3028">C228/C250</f>
        <v>1.1081002612987516E-2</v>
      </c>
      <c r="BL228" s="125">
        <f t="shared" ref="BL228" si="3029">D228/D250</f>
        <v>5.2862939585211904E-2</v>
      </c>
      <c r="BM228" s="126">
        <f t="shared" ref="BM228" si="3030">E228/E250</f>
        <v>1.8169506827671822E-2</v>
      </c>
      <c r="BN228" s="123">
        <f t="shared" ref="BN228" si="3031">F228/F250</f>
        <v>7.4156692056583248E-2</v>
      </c>
      <c r="BO228" s="124">
        <f t="shared" ref="BO228" si="3032">G228/G250</f>
        <v>2.152570278675529E-2</v>
      </c>
      <c r="BP228" s="125">
        <f t="shared" ref="BP228" si="3033">H228/H250</f>
        <v>4.1113816189896533E-2</v>
      </c>
      <c r="BQ228" s="126">
        <f t="shared" ref="BQ228" si="3034">I228/I250</f>
        <v>1.8421767885724642E-2</v>
      </c>
      <c r="BR228" s="123">
        <f t="shared" ref="BR228" si="3035">J228/J250</f>
        <v>1.3274336283185841E-2</v>
      </c>
      <c r="BS228" s="124">
        <f t="shared" ref="BS228" si="3036">K228/K250</f>
        <v>3.6932486473770877E-2</v>
      </c>
      <c r="BT228" s="125">
        <f t="shared" ref="BT228" si="3037">L228/L250</f>
        <v>2.8307489277466184E-2</v>
      </c>
      <c r="BU228" s="123">
        <f t="shared" ref="BU228" si="3038">M228/M250</f>
        <v>3.7592603930692463E-2</v>
      </c>
      <c r="BV228" s="127">
        <f t="shared" ref="BV228" si="3039">N228/N250</f>
        <v>3.1534134103694697E-2</v>
      </c>
      <c r="BW228" s="128">
        <f t="shared" ref="BW228" si="3040">O228/O250</f>
        <v>4.0281271784924078E-2</v>
      </c>
      <c r="BX228" s="123">
        <f t="shared" ref="BX228" si="3041">P228/P250</f>
        <v>3.2325338894681963E-2</v>
      </c>
      <c r="BY228" s="124">
        <f t="shared" ref="BY228" si="3042">Q228/Q250</f>
        <v>4.3291431503335046E-2</v>
      </c>
      <c r="BZ228" s="125">
        <f t="shared" ref="BZ228" si="3043">R228/R250</f>
        <v>3.3187315493762498E-2</v>
      </c>
      <c r="CA228" s="126">
        <f t="shared" ref="CA228" si="3044">S228/S250</f>
        <v>2.7537372147915028E-2</v>
      </c>
      <c r="CB228" s="123">
        <f t="shared" ref="CB228" si="3045">T228/T250</f>
        <v>3.503380454824831E-2</v>
      </c>
      <c r="CC228" s="124">
        <f t="shared" ref="CC228" si="3046">U228/U250</f>
        <v>6.047966631908238E-2</v>
      </c>
      <c r="CD228" s="125">
        <f t="shared" ref="CD228" si="3047">V228/V250</f>
        <v>2.2815587876096371E-2</v>
      </c>
      <c r="CE228" s="126">
        <f t="shared" ref="CE228" si="3048">W228/W250</f>
        <v>3.7954859511745737E-2</v>
      </c>
      <c r="CF228" s="123">
        <f t="shared" ref="CF228" si="3049">X228/X250</f>
        <v>4.2922696787857394E-2</v>
      </c>
      <c r="CG228" s="124">
        <f t="shared" ref="CG228" si="3050">Y228/Y250</f>
        <v>5.2146857498444305E-2</v>
      </c>
      <c r="CH228" s="125">
        <f t="shared" ref="CH228" si="3051">Z228/Z250</f>
        <v>3.7920697221621287E-2</v>
      </c>
      <c r="CI228" s="123">
        <f t="shared" ref="CI228" si="3052">AA228/AA250</f>
        <v>2.8129997715330136E-2</v>
      </c>
      <c r="CJ228" s="129">
        <f t="shared" ref="CJ228" si="3053">AB228/AB250</f>
        <v>3.7819486636498471E-2</v>
      </c>
      <c r="CK228" s="130">
        <f t="shared" ref="CK228" si="3054">AC228/AC250</f>
        <v>3.0142404729675595E-2</v>
      </c>
    </row>
    <row r="229" spans="1:89" ht="14.25" thickTop="1" thickBot="1" x14ac:dyDescent="0.25">
      <c r="A229" s="131" t="s">
        <v>19</v>
      </c>
      <c r="B229" s="167">
        <v>959</v>
      </c>
      <c r="C229" s="168">
        <v>786</v>
      </c>
      <c r="D229" s="169">
        <v>558</v>
      </c>
      <c r="E229" s="170">
        <v>428</v>
      </c>
      <c r="F229" s="167">
        <v>1374</v>
      </c>
      <c r="G229" s="171">
        <v>864</v>
      </c>
      <c r="H229" s="169">
        <v>1774</v>
      </c>
      <c r="I229" s="170">
        <v>1487</v>
      </c>
      <c r="J229" s="167">
        <v>97</v>
      </c>
      <c r="K229" s="171">
        <v>276</v>
      </c>
      <c r="L229" s="169">
        <v>827</v>
      </c>
      <c r="M229" s="167">
        <v>832</v>
      </c>
      <c r="N229" s="172">
        <v>2000</v>
      </c>
      <c r="O229" s="173">
        <v>1920</v>
      </c>
      <c r="P229" s="167">
        <v>1113</v>
      </c>
      <c r="Q229" s="171">
        <v>1028</v>
      </c>
      <c r="R229" s="169">
        <v>1176</v>
      </c>
      <c r="S229" s="170">
        <v>884</v>
      </c>
      <c r="T229" s="167">
        <v>219</v>
      </c>
      <c r="U229" s="171">
        <v>274</v>
      </c>
      <c r="V229" s="169">
        <v>1006</v>
      </c>
      <c r="W229" s="170">
        <v>807</v>
      </c>
      <c r="X229" s="167">
        <v>949</v>
      </c>
      <c r="Y229" s="171">
        <v>555</v>
      </c>
      <c r="Z229" s="169">
        <v>1522</v>
      </c>
      <c r="AA229" s="167">
        <v>1243</v>
      </c>
      <c r="AB229" s="149">
        <f t="shared" si="2999"/>
        <v>13574</v>
      </c>
      <c r="AC229" s="150">
        <f t="shared" si="3000"/>
        <v>11384</v>
      </c>
      <c r="AE229" s="221" t="s">
        <v>13</v>
      </c>
      <c r="AF229" s="14">
        <f t="shared" ref="AF229:BG229" si="3055">SUM(AF226:AF228)</f>
        <v>2098</v>
      </c>
      <c r="AG229" s="1">
        <f t="shared" si="3055"/>
        <v>1685</v>
      </c>
      <c r="AH229" s="14">
        <f t="shared" si="3055"/>
        <v>1006</v>
      </c>
      <c r="AI229" s="1">
        <f t="shared" si="3055"/>
        <v>971</v>
      </c>
      <c r="AJ229" s="14">
        <f t="shared" si="3055"/>
        <v>2663</v>
      </c>
      <c r="AK229" s="1">
        <f t="shared" si="3055"/>
        <v>2067</v>
      </c>
      <c r="AL229" s="14">
        <f t="shared" si="3055"/>
        <v>3553</v>
      </c>
      <c r="AM229" s="1">
        <f t="shared" si="3055"/>
        <v>3498</v>
      </c>
      <c r="AN229" s="14">
        <f t="shared" si="3055"/>
        <v>238</v>
      </c>
      <c r="AO229" s="1">
        <f t="shared" si="3055"/>
        <v>687</v>
      </c>
      <c r="AP229" s="14">
        <f t="shared" si="3055"/>
        <v>1811</v>
      </c>
      <c r="AQ229" s="1">
        <f t="shared" si="3055"/>
        <v>2513</v>
      </c>
      <c r="AR229" s="14">
        <f t="shared" si="3055"/>
        <v>4089</v>
      </c>
      <c r="AS229" s="1">
        <f t="shared" si="3055"/>
        <v>4783</v>
      </c>
      <c r="AT229" s="14">
        <f t="shared" si="3055"/>
        <v>2045</v>
      </c>
      <c r="AU229" s="1">
        <f t="shared" si="3055"/>
        <v>1575</v>
      </c>
      <c r="AV229" s="14">
        <f t="shared" si="3055"/>
        <v>2536</v>
      </c>
      <c r="AW229" s="1">
        <f t="shared" si="3055"/>
        <v>2146</v>
      </c>
      <c r="AX229" s="14">
        <f t="shared" si="3055"/>
        <v>425</v>
      </c>
      <c r="AY229" s="1">
        <f t="shared" si="3055"/>
        <v>819</v>
      </c>
      <c r="AZ229" s="14">
        <f t="shared" si="3055"/>
        <v>1604</v>
      </c>
      <c r="BA229" s="1">
        <f t="shared" si="3055"/>
        <v>1967</v>
      </c>
      <c r="BB229" s="14">
        <f t="shared" si="3055"/>
        <v>1733</v>
      </c>
      <c r="BC229" s="1">
        <f t="shared" si="3055"/>
        <v>1070</v>
      </c>
      <c r="BD229" s="14">
        <f t="shared" si="3055"/>
        <v>2753</v>
      </c>
      <c r="BE229" s="1">
        <f t="shared" si="3055"/>
        <v>3545</v>
      </c>
      <c r="BF229" s="153">
        <f t="shared" si="3055"/>
        <v>26554</v>
      </c>
      <c r="BG229" s="154">
        <f t="shared" si="3055"/>
        <v>27326</v>
      </c>
      <c r="BI229" s="131" t="s">
        <v>19</v>
      </c>
      <c r="BJ229" s="123">
        <f>B229/B250</f>
        <v>4.7529365118699513E-2</v>
      </c>
      <c r="BK229" s="124">
        <f t="shared" ref="BK229" si="3056">C229/C250</f>
        <v>3.8033484951127454E-2</v>
      </c>
      <c r="BL229" s="125">
        <f t="shared" ref="BL229" si="3057">D229/D250</f>
        <v>6.2894499549143376E-2</v>
      </c>
      <c r="BM229" s="126">
        <f t="shared" ref="BM229" si="3058">E229/E250</f>
        <v>4.8301546100891546E-2</v>
      </c>
      <c r="BN229" s="123">
        <f t="shared" ref="BN229" si="3059">F229/F250</f>
        <v>7.4755168661588683E-2</v>
      </c>
      <c r="BO229" s="124">
        <f t="shared" ref="BO229" si="3060">G229/G250</f>
        <v>5.2686139398743823E-2</v>
      </c>
      <c r="BP229" s="125">
        <f t="shared" ref="BP229" si="3061">H229/H250</f>
        <v>5.398660986001217E-2</v>
      </c>
      <c r="BQ229" s="126">
        <f t="shared" ref="BQ229" si="3062">I229/I250</f>
        <v>4.4906834173889409E-2</v>
      </c>
      <c r="BR229" s="123">
        <f t="shared" ref="BR229" si="3063">J229/J250</f>
        <v>2.6825221238938053E-2</v>
      </c>
      <c r="BS229" s="124">
        <f t="shared" ref="BS229" si="3064">K229/K250</f>
        <v>6.4925899788285113E-2</v>
      </c>
      <c r="BT229" s="125">
        <f t="shared" ref="BT229" si="3065">L229/L250</f>
        <v>5.4569449026723851E-2</v>
      </c>
      <c r="BU229" s="123">
        <f t="shared" ref="BU229" si="3066">M229/M250</f>
        <v>5.093981509826731E-2</v>
      </c>
      <c r="BV229" s="127">
        <f t="shared" ref="BV229" si="3067">N229/N250</f>
        <v>6.0818002128630075E-2</v>
      </c>
      <c r="BW229" s="128">
        <f t="shared" ref="BW229" si="3068">O229/O250</f>
        <v>5.8194162398084441E-2</v>
      </c>
      <c r="BX229" s="123">
        <f t="shared" ref="BX229" si="3069">P229/P250</f>
        <v>6.4476885644768861E-2</v>
      </c>
      <c r="BY229" s="124">
        <f t="shared" ref="BY229" si="3070">Q229/Q250</f>
        <v>6.5931246793227302E-2</v>
      </c>
      <c r="BZ229" s="125">
        <f t="shared" ref="BZ229" si="3071">R229/R250</f>
        <v>5.5994667174554806E-2</v>
      </c>
      <c r="CA229" s="126">
        <f t="shared" ref="CA229" si="3072">S229/S250</f>
        <v>4.3469708890637296E-2</v>
      </c>
      <c r="CB229" s="123">
        <f t="shared" ref="CB229" si="3073">T229/T250</f>
        <v>6.7301782421634912E-2</v>
      </c>
      <c r="CC229" s="124">
        <f t="shared" ref="CC229" si="3074">U229/U250</f>
        <v>7.1428571428571425E-2</v>
      </c>
      <c r="CD229" s="125">
        <f t="shared" ref="CD229" si="3075">V229/V250</f>
        <v>5.584545353613856E-2</v>
      </c>
      <c r="CE229" s="126">
        <f t="shared" ref="CE229" si="3076">W229/W250</f>
        <v>3.7171810225702442E-2</v>
      </c>
      <c r="CF229" s="123">
        <f t="shared" ref="CF229" si="3077">X229/X250</f>
        <v>6.6996117190257679E-2</v>
      </c>
      <c r="CG229" s="124">
        <f t="shared" ref="CG229" si="3078">Y229/Y250</f>
        <v>6.9072806471686371E-2</v>
      </c>
      <c r="CH229" s="125">
        <f t="shared" ref="CH229" si="3079">Z229/Z250</f>
        <v>4.7037735265939365E-2</v>
      </c>
      <c r="CI229" s="123">
        <f t="shared" ref="CI229" si="3080">AA229/AA250</f>
        <v>3.5498058030614579E-2</v>
      </c>
      <c r="CJ229" s="129">
        <f t="shared" ref="CJ229" si="3081">AB229/AB250</f>
        <v>5.7033853083416318E-2</v>
      </c>
      <c r="CK229" s="130">
        <f t="shared" ref="CK229" si="3082">AC229/AC250</f>
        <v>4.8005195221408357E-2</v>
      </c>
    </row>
    <row r="230" spans="1:89" ht="13.5" thickTop="1" x14ac:dyDescent="0.2">
      <c r="A230" s="139" t="s">
        <v>20</v>
      </c>
      <c r="B230" s="174">
        <v>1036</v>
      </c>
      <c r="C230" s="175">
        <v>679</v>
      </c>
      <c r="D230" s="176">
        <v>513</v>
      </c>
      <c r="E230" s="177">
        <v>325</v>
      </c>
      <c r="F230" s="174">
        <v>1280</v>
      </c>
      <c r="G230" s="178">
        <v>796</v>
      </c>
      <c r="H230" s="176">
        <v>1763</v>
      </c>
      <c r="I230" s="177">
        <v>1514</v>
      </c>
      <c r="J230" s="174">
        <v>103</v>
      </c>
      <c r="K230" s="178">
        <v>315</v>
      </c>
      <c r="L230" s="176">
        <v>1092</v>
      </c>
      <c r="M230" s="174">
        <v>1413</v>
      </c>
      <c r="N230" s="179">
        <v>2160</v>
      </c>
      <c r="O230" s="180">
        <v>2816</v>
      </c>
      <c r="P230" s="174">
        <v>981</v>
      </c>
      <c r="Q230" s="178">
        <v>725</v>
      </c>
      <c r="R230" s="176">
        <v>1108</v>
      </c>
      <c r="S230" s="177">
        <v>1025</v>
      </c>
      <c r="T230" s="174">
        <v>200</v>
      </c>
      <c r="U230" s="178">
        <v>568</v>
      </c>
      <c r="V230" s="176">
        <v>795</v>
      </c>
      <c r="W230" s="177">
        <v>820</v>
      </c>
      <c r="X230" s="174">
        <v>805</v>
      </c>
      <c r="Y230" s="178">
        <v>490</v>
      </c>
      <c r="Z230" s="176">
        <v>991</v>
      </c>
      <c r="AA230" s="174">
        <v>1382</v>
      </c>
      <c r="AB230" s="149">
        <f t="shared" si="2999"/>
        <v>12827</v>
      </c>
      <c r="AC230" s="150">
        <f t="shared" si="3000"/>
        <v>12868</v>
      </c>
      <c r="BI230" s="139" t="s">
        <v>20</v>
      </c>
      <c r="BJ230" s="123">
        <f>B230/B250</f>
        <v>5.1345591515091438E-2</v>
      </c>
      <c r="BK230" s="124">
        <f t="shared" ref="BK230" si="3083">C230/C250</f>
        <v>3.2855898577373463E-2</v>
      </c>
      <c r="BL230" s="125">
        <f t="shared" ref="BL230" si="3084">D230/D250</f>
        <v>5.7822362488728588E-2</v>
      </c>
      <c r="BM230" s="126">
        <f t="shared" ref="BM230" si="3085">E230/E250</f>
        <v>3.6677575894368583E-2</v>
      </c>
      <c r="BN230" s="123">
        <f t="shared" ref="BN230" si="3086">F230/F250</f>
        <v>6.9640914036996737E-2</v>
      </c>
      <c r="BO230" s="124">
        <f t="shared" ref="BO230" si="3087">G230/G250</f>
        <v>4.8539545094213064E-2</v>
      </c>
      <c r="BP230" s="125">
        <f t="shared" ref="BP230" si="3088">H230/H250</f>
        <v>5.3651856360316497E-2</v>
      </c>
      <c r="BQ230" s="126">
        <f t="shared" ref="BQ230" si="3089">I230/I250</f>
        <v>4.5722223899978862E-2</v>
      </c>
      <c r="BR230" s="123">
        <f t="shared" ref="BR230" si="3090">J230/J250</f>
        <v>2.8484513274336282E-2</v>
      </c>
      <c r="BS230" s="124">
        <f t="shared" ref="BS230" si="3091">K230/K250</f>
        <v>7.4100211714890618E-2</v>
      </c>
      <c r="BT230" s="125">
        <f t="shared" ref="BT230" si="3092">L230/L250</f>
        <v>7.2055427251732099E-2</v>
      </c>
      <c r="BU230" s="123">
        <f t="shared" ref="BU230" si="3093">M230/M250</f>
        <v>8.6511969632033309E-2</v>
      </c>
      <c r="BV230" s="127">
        <f t="shared" ref="BV230" si="3094">N230/N250</f>
        <v>6.568344229892048E-2</v>
      </c>
      <c r="BW230" s="128">
        <f t="shared" ref="BW230" si="3095">O230/O250</f>
        <v>8.5351438183857181E-2</v>
      </c>
      <c r="BX230" s="123">
        <f t="shared" ref="BX230" si="3096">P230/P250</f>
        <v>5.6830031282586027E-2</v>
      </c>
      <c r="BY230" s="124">
        <f t="shared" ref="BY230" si="3097">Q230/Q250</f>
        <v>4.6498204207285787E-2</v>
      </c>
      <c r="BZ230" s="125">
        <f t="shared" ref="BZ230" si="3098">R230/R250</f>
        <v>5.2756880297114561E-2</v>
      </c>
      <c r="CA230" s="126">
        <f t="shared" ref="CA230" si="3099">S230/S250</f>
        <v>5.040322580645161E-2</v>
      </c>
      <c r="CB230" s="123">
        <f t="shared" ref="CB230" si="3100">T230/T250</f>
        <v>6.1462814996926858E-2</v>
      </c>
      <c r="CC230" s="124">
        <f t="shared" ref="CC230" si="3101">U230/U250</f>
        <v>0.1480709071949948</v>
      </c>
      <c r="CD230" s="125">
        <f t="shared" ref="CD230" si="3102">V230/V250</f>
        <v>4.4132341512157211E-2</v>
      </c>
      <c r="CE230" s="126">
        <f t="shared" ref="CE230" si="3103">W230/W250</f>
        <v>3.7770612620912025E-2</v>
      </c>
      <c r="CF230" s="123">
        <f t="shared" ref="CF230" si="3104">X230/X250</f>
        <v>5.6830215319449345E-2</v>
      </c>
      <c r="CG230" s="124">
        <f t="shared" ref="CG230" si="3105">Y230/Y250</f>
        <v>6.0983198506533914E-2</v>
      </c>
      <c r="CH230" s="125">
        <f t="shared" ref="CH230" si="3106">Z230/Z250</f>
        <v>3.0627066786166827E-2</v>
      </c>
      <c r="CI230" s="123">
        <f t="shared" ref="CI230" si="3107">AA230/AA250</f>
        <v>3.9467671921407356E-2</v>
      </c>
      <c r="CJ230" s="129">
        <f t="shared" ref="CJ230" si="3108">AB230/AB250</f>
        <v>5.3895184433548043E-2</v>
      </c>
      <c r="CK230" s="130">
        <f t="shared" ref="CK230" si="3109">AC230/AC250</f>
        <v>5.4263075554206147E-2</v>
      </c>
    </row>
    <row r="231" spans="1:89" ht="13.5" thickBot="1" x14ac:dyDescent="0.25">
      <c r="A231" s="131" t="s">
        <v>21</v>
      </c>
      <c r="B231" s="167">
        <v>1062</v>
      </c>
      <c r="C231" s="168">
        <v>1006</v>
      </c>
      <c r="D231" s="169">
        <v>493</v>
      </c>
      <c r="E231" s="170">
        <v>646</v>
      </c>
      <c r="F231" s="167">
        <v>1383</v>
      </c>
      <c r="G231" s="171">
        <v>1271</v>
      </c>
      <c r="H231" s="169">
        <v>1790</v>
      </c>
      <c r="I231" s="170">
        <v>1984</v>
      </c>
      <c r="J231" s="167">
        <v>135</v>
      </c>
      <c r="K231" s="171">
        <v>372</v>
      </c>
      <c r="L231" s="169">
        <v>719</v>
      </c>
      <c r="M231" s="167">
        <v>1100</v>
      </c>
      <c r="N231" s="172">
        <v>1929</v>
      </c>
      <c r="O231" s="173">
        <v>1967</v>
      </c>
      <c r="P231" s="167">
        <v>1064</v>
      </c>
      <c r="Q231" s="171">
        <v>850</v>
      </c>
      <c r="R231" s="169">
        <v>1428</v>
      </c>
      <c r="S231" s="170">
        <v>1121</v>
      </c>
      <c r="T231" s="167">
        <v>225</v>
      </c>
      <c r="U231" s="171">
        <v>251</v>
      </c>
      <c r="V231" s="169">
        <v>809</v>
      </c>
      <c r="W231" s="170">
        <v>1147</v>
      </c>
      <c r="X231" s="167">
        <v>928</v>
      </c>
      <c r="Y231" s="171">
        <v>580</v>
      </c>
      <c r="Z231" s="169">
        <v>1762</v>
      </c>
      <c r="AA231" s="167">
        <v>2163</v>
      </c>
      <c r="AB231" s="149">
        <f t="shared" si="2999"/>
        <v>13727</v>
      </c>
      <c r="AC231" s="150">
        <f t="shared" si="3000"/>
        <v>14458</v>
      </c>
      <c r="AE231" t="s">
        <v>85</v>
      </c>
      <c r="BI231" s="131" t="s">
        <v>21</v>
      </c>
      <c r="BJ231" s="123">
        <f>B231/B250</f>
        <v>5.2634187441145862E-2</v>
      </c>
      <c r="BK231" s="124">
        <f t="shared" ref="BK231" si="3110">C231/C250</f>
        <v>4.8678989644827253E-2</v>
      </c>
      <c r="BL231" s="125">
        <f t="shared" ref="BL231" si="3111">D231/D250</f>
        <v>5.5568079350766457E-2</v>
      </c>
      <c r="BM231" s="126">
        <f t="shared" ref="BM231" si="3112">E231/E250</f>
        <v>7.2903735470037243E-2</v>
      </c>
      <c r="BN231" s="123">
        <f t="shared" ref="BN231" si="3113">F231/F250</f>
        <v>7.5244831338411311E-2</v>
      </c>
      <c r="BO231" s="124">
        <f t="shared" ref="BO231" si="3114">G231/G250</f>
        <v>7.7504725897920609E-2</v>
      </c>
      <c r="BP231" s="125">
        <f t="shared" ref="BP231" si="3115">H231/H250</f>
        <v>5.4473524041387708E-2</v>
      </c>
      <c r="BQ231" s="126">
        <f t="shared" ref="BQ231" si="3116">I231/I250</f>
        <v>5.9916045057832268E-2</v>
      </c>
      <c r="BR231" s="123">
        <f t="shared" ref="BR231" si="3117">J231/J250</f>
        <v>3.733407079646018E-2</v>
      </c>
      <c r="BS231" s="124">
        <f t="shared" ref="BS231" si="3118">K231/K250</f>
        <v>8.7508821453775587E-2</v>
      </c>
      <c r="BT231" s="125">
        <f t="shared" ref="BT231" si="3119">L231/L250</f>
        <v>4.7443088089739363E-2</v>
      </c>
      <c r="BU231" s="123">
        <f t="shared" ref="BU231" si="3120">M231/M250</f>
        <v>6.7348313230882265E-2</v>
      </c>
      <c r="BV231" s="127">
        <f t="shared" ref="BV231" si="3121">N231/N250</f>
        <v>5.8658963053063708E-2</v>
      </c>
      <c r="BW231" s="128">
        <f t="shared" ref="BW231" si="3122">O231/O250</f>
        <v>5.9618706998454216E-2</v>
      </c>
      <c r="BX231" s="123">
        <f t="shared" ref="BX231" si="3123">P231/P250</f>
        <v>6.163828061638281E-2</v>
      </c>
      <c r="BY231" s="124">
        <f t="shared" ref="BY231" si="3124">Q231/Q250</f>
        <v>5.4515135967162648E-2</v>
      </c>
      <c r="BZ231" s="125">
        <f t="shared" ref="BZ231" si="3125">R231/R250</f>
        <v>6.7993524426245122E-2</v>
      </c>
      <c r="CA231" s="126">
        <f t="shared" ref="CA231" si="3126">S231/S250</f>
        <v>5.5123918174665616E-2</v>
      </c>
      <c r="CB231" s="123">
        <f t="shared" ref="CB231" si="3127">T231/T250</f>
        <v>6.9145666871542721E-2</v>
      </c>
      <c r="CC231" s="124">
        <f t="shared" ref="CC231" si="3128">U231/U250</f>
        <v>6.5432742440041713E-2</v>
      </c>
      <c r="CD231" s="125">
        <f t="shared" ref="CD231" si="3129">V231/V250</f>
        <v>4.490951482180526E-2</v>
      </c>
      <c r="CE231" s="126">
        <f t="shared" ref="CE231" si="3130">W231/W250</f>
        <v>5.2832795946568402E-2</v>
      </c>
      <c r="CF231" s="123">
        <f t="shared" ref="CF231" si="3131">X231/X250</f>
        <v>6.5513589834098135E-2</v>
      </c>
      <c r="CG231" s="124">
        <f t="shared" ref="CG231" si="3132">Y231/Y250</f>
        <v>7.2184194150591158E-2</v>
      </c>
      <c r="CH231" s="125">
        <f t="shared" ref="CH231" si="3133">Z231/Z250</f>
        <v>5.4454986556232036E-2</v>
      </c>
      <c r="CI231" s="123">
        <f t="shared" ref="CI231" si="3134">AA231/AA250</f>
        <v>6.1771761480466071E-2</v>
      </c>
      <c r="CJ231" s="129">
        <f t="shared" ref="CJ231" si="3135">AB231/AB250</f>
        <v>5.7676712927365238E-2</v>
      </c>
      <c r="CK231" s="130">
        <f t="shared" ref="CK231" si="3136">AC231/AC250</f>
        <v>6.0967947339346636E-2</v>
      </c>
    </row>
    <row r="232" spans="1:89" ht="14.25" thickTop="1" thickBot="1" x14ac:dyDescent="0.25">
      <c r="A232" s="139" t="s">
        <v>22</v>
      </c>
      <c r="B232" s="174">
        <v>1085</v>
      </c>
      <c r="C232" s="175">
        <v>1041</v>
      </c>
      <c r="D232" s="176">
        <v>592</v>
      </c>
      <c r="E232" s="177">
        <v>444</v>
      </c>
      <c r="F232" s="174">
        <v>1256</v>
      </c>
      <c r="G232" s="178">
        <v>759</v>
      </c>
      <c r="H232" s="176">
        <v>2029</v>
      </c>
      <c r="I232" s="177">
        <v>1746</v>
      </c>
      <c r="J232" s="174">
        <v>113</v>
      </c>
      <c r="K232" s="178">
        <v>397</v>
      </c>
      <c r="L232" s="176">
        <v>584</v>
      </c>
      <c r="M232" s="174">
        <v>1199</v>
      </c>
      <c r="N232" s="179">
        <v>1707</v>
      </c>
      <c r="O232" s="180">
        <v>2316</v>
      </c>
      <c r="P232" s="174">
        <v>1097</v>
      </c>
      <c r="Q232" s="178">
        <v>687</v>
      </c>
      <c r="R232" s="176">
        <v>1550</v>
      </c>
      <c r="S232" s="177">
        <v>979</v>
      </c>
      <c r="T232" s="174">
        <v>184</v>
      </c>
      <c r="U232" s="178">
        <v>239</v>
      </c>
      <c r="V232" s="176">
        <v>621</v>
      </c>
      <c r="W232" s="177">
        <v>1327</v>
      </c>
      <c r="X232" s="174">
        <v>874</v>
      </c>
      <c r="Y232" s="178">
        <v>451</v>
      </c>
      <c r="Z232" s="176">
        <v>1893</v>
      </c>
      <c r="AA232" s="174">
        <v>2086</v>
      </c>
      <c r="AB232" s="149">
        <f t="shared" si="2999"/>
        <v>13585</v>
      </c>
      <c r="AC232" s="150">
        <f t="shared" si="3000"/>
        <v>13671</v>
      </c>
      <c r="AE232" s="280" t="s">
        <v>0</v>
      </c>
      <c r="AF232" s="274" t="s">
        <v>1</v>
      </c>
      <c r="AG232" s="275"/>
      <c r="AH232" s="274" t="s">
        <v>2</v>
      </c>
      <c r="AI232" s="275"/>
      <c r="AJ232" s="274" t="s">
        <v>3</v>
      </c>
      <c r="AK232" s="275"/>
      <c r="AL232" s="274" t="s">
        <v>4</v>
      </c>
      <c r="AM232" s="275"/>
      <c r="AN232" s="274" t="s">
        <v>5</v>
      </c>
      <c r="AO232" s="275"/>
      <c r="AP232" s="274" t="s">
        <v>6</v>
      </c>
      <c r="AQ232" s="275"/>
      <c r="AR232" s="274" t="s">
        <v>7</v>
      </c>
      <c r="AS232" s="275"/>
      <c r="AT232" s="274" t="s">
        <v>8</v>
      </c>
      <c r="AU232" s="275"/>
      <c r="AV232" s="274" t="s">
        <v>9</v>
      </c>
      <c r="AW232" s="275"/>
      <c r="AX232" s="274" t="s">
        <v>10</v>
      </c>
      <c r="AY232" s="275"/>
      <c r="AZ232" s="274" t="s">
        <v>11</v>
      </c>
      <c r="BA232" s="275"/>
      <c r="BB232" s="274" t="s">
        <v>12</v>
      </c>
      <c r="BC232" s="275"/>
      <c r="BD232" s="276" t="s">
        <v>40</v>
      </c>
      <c r="BE232" s="277"/>
      <c r="BF232" s="278" t="s">
        <v>41</v>
      </c>
      <c r="BG232" s="279"/>
      <c r="BI232" s="139" t="s">
        <v>22</v>
      </c>
      <c r="BJ232" s="123">
        <f>B232/B250</f>
        <v>5.3774099221886307E-2</v>
      </c>
      <c r="BK232" s="124">
        <f t="shared" ref="BK232" si="3137">C232/C250</f>
        <v>5.0372592664279493E-2</v>
      </c>
      <c r="BL232" s="125">
        <f t="shared" ref="BL232" si="3138">D232/D250</f>
        <v>6.6726780883678991E-2</v>
      </c>
      <c r="BM232" s="126">
        <f t="shared" ref="BM232" si="3139">E232/E250</f>
        <v>5.0107211375691234E-2</v>
      </c>
      <c r="BN232" s="123">
        <f t="shared" ref="BN232" si="3140">F232/F250</f>
        <v>6.8335146898803045E-2</v>
      </c>
      <c r="BO232" s="124">
        <f t="shared" ref="BO232" si="3141">G232/G250</f>
        <v>4.6283309957924262E-2</v>
      </c>
      <c r="BP232" s="125">
        <f t="shared" ref="BP232" si="3142">H232/H250</f>
        <v>6.1746804625684722E-2</v>
      </c>
      <c r="BQ232" s="126">
        <f t="shared" ref="BQ232" si="3143">I232/I250</f>
        <v>5.2728535620451183E-2</v>
      </c>
      <c r="BR232" s="123">
        <f t="shared" ref="BR232" si="3144">J232/J250</f>
        <v>3.125E-2</v>
      </c>
      <c r="BS232" s="124">
        <f t="shared" ref="BS232" si="3145">K232/K250</f>
        <v>9.3389790637497055E-2</v>
      </c>
      <c r="BT232" s="125">
        <f t="shared" ref="BT232" si="3146">L232/L250</f>
        <v>3.8535136918508746E-2</v>
      </c>
      <c r="BU232" s="123">
        <f t="shared" ref="BU232" si="3147">M232/M250</f>
        <v>7.3409661421661665E-2</v>
      </c>
      <c r="BV232" s="127">
        <f t="shared" ref="BV232" si="3148">N232/N250</f>
        <v>5.1908164816785771E-2</v>
      </c>
      <c r="BW232" s="128">
        <f t="shared" ref="BW232" si="3149">O232/O250</f>
        <v>7.0196708392689364E-2</v>
      </c>
      <c r="BX232" s="123">
        <f t="shared" ref="BX232" si="3150">P232/P250</f>
        <v>6.3549994206928515E-2</v>
      </c>
      <c r="BY232" s="124">
        <f t="shared" ref="BY232" si="3151">Q232/Q250</f>
        <v>4.4061056952283219E-2</v>
      </c>
      <c r="BZ232" s="125">
        <f t="shared" ref="BZ232" si="3152">R232/R250</f>
        <v>7.3802495000476143E-2</v>
      </c>
      <c r="CA232" s="126">
        <f t="shared" ref="CA232" si="3153">S232/S250</f>
        <v>4.8141227380015736E-2</v>
      </c>
      <c r="CB232" s="123">
        <f t="shared" ref="CB232" si="3154">T232/T250</f>
        <v>5.6545789797172709E-2</v>
      </c>
      <c r="CC232" s="124">
        <f t="shared" ref="CC232" si="3155">U232/U250</f>
        <v>6.2304483837330553E-2</v>
      </c>
      <c r="CD232" s="125">
        <f t="shared" ref="CD232" si="3156">V232/V250</f>
        <v>3.4473187520817142E-2</v>
      </c>
      <c r="CE232" s="126">
        <f t="shared" ref="CE232" si="3157">W232/W250</f>
        <v>6.1123906034085677E-2</v>
      </c>
      <c r="CF232" s="123">
        <f t="shared" ref="CF232" si="3158">X232/X250</f>
        <v>6.1701376632545005E-2</v>
      </c>
      <c r="CG232" s="124">
        <f t="shared" ref="CG232" si="3159">Y232/Y250</f>
        <v>5.6129433727442439E-2</v>
      </c>
      <c r="CH232" s="125">
        <f t="shared" ref="CH232" si="3160">Z232/Z250</f>
        <v>5.850356955218345E-2</v>
      </c>
      <c r="CI232" s="123">
        <f t="shared" ref="CI232" si="3161">AA232/AA250</f>
        <v>5.9572766735206763E-2</v>
      </c>
      <c r="CJ232" s="129">
        <f t="shared" ref="CJ232" si="3162">AB232/AB250</f>
        <v>5.7080071765007415E-2</v>
      </c>
      <c r="CK232" s="130">
        <f t="shared" ref="CK232" si="3163">AC232/AC250</f>
        <v>5.7649246650726786E-2</v>
      </c>
    </row>
    <row r="233" spans="1:89" ht="15" thickTop="1" thickBot="1" x14ac:dyDescent="0.3">
      <c r="A233" s="131" t="s">
        <v>23</v>
      </c>
      <c r="B233" s="167">
        <v>1110</v>
      </c>
      <c r="C233" s="168">
        <v>1157</v>
      </c>
      <c r="D233" s="169">
        <v>546</v>
      </c>
      <c r="E233" s="170">
        <v>441</v>
      </c>
      <c r="F233" s="167">
        <v>1241</v>
      </c>
      <c r="G233" s="171">
        <v>639</v>
      </c>
      <c r="H233" s="169">
        <v>1892</v>
      </c>
      <c r="I233" s="170">
        <v>1738</v>
      </c>
      <c r="J233" s="167">
        <v>134</v>
      </c>
      <c r="K233" s="171">
        <v>456</v>
      </c>
      <c r="L233" s="169">
        <v>439</v>
      </c>
      <c r="M233" s="167">
        <v>1127</v>
      </c>
      <c r="N233" s="172">
        <v>1585</v>
      </c>
      <c r="O233" s="173">
        <v>1961</v>
      </c>
      <c r="P233" s="167">
        <v>1164</v>
      </c>
      <c r="Q233" s="171">
        <v>596</v>
      </c>
      <c r="R233" s="169">
        <v>1543</v>
      </c>
      <c r="S233" s="170">
        <v>993</v>
      </c>
      <c r="T233" s="167">
        <v>169</v>
      </c>
      <c r="U233" s="171">
        <v>198</v>
      </c>
      <c r="V233" s="169">
        <v>611</v>
      </c>
      <c r="W233" s="170">
        <v>1497</v>
      </c>
      <c r="X233" s="167">
        <v>833</v>
      </c>
      <c r="Y233" s="171">
        <v>399</v>
      </c>
      <c r="Z233" s="169">
        <v>1924</v>
      </c>
      <c r="AA233" s="167">
        <v>2332</v>
      </c>
      <c r="AB233" s="149">
        <f t="shared" si="2999"/>
        <v>13191</v>
      </c>
      <c r="AC233" s="150">
        <f t="shared" si="3000"/>
        <v>13534</v>
      </c>
      <c r="AE233" s="281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5.5013133766169398E-2</v>
      </c>
      <c r="BK233" s="124">
        <f t="shared" ref="BK233" si="3164">C233/C250</f>
        <v>5.5985676957321207E-2</v>
      </c>
      <c r="BL233" s="125">
        <f t="shared" ref="BL233" si="3165">D233/D250</f>
        <v>6.1541929666366096E-2</v>
      </c>
      <c r="BM233" s="126">
        <f t="shared" ref="BM233" si="3166">E233/E250</f>
        <v>4.9768649136666288E-2</v>
      </c>
      <c r="BN233" s="123">
        <f t="shared" ref="BN233" si="3167">F233/F250</f>
        <v>6.7519042437431995E-2</v>
      </c>
      <c r="BO233" s="124">
        <f t="shared" ref="BO233" si="3168">G233/G250</f>
        <v>3.8965790596987619E-2</v>
      </c>
      <c r="BP233" s="125">
        <f t="shared" ref="BP233" si="3169">H233/H250</f>
        <v>5.7577601947656723E-2</v>
      </c>
      <c r="BQ233" s="126">
        <f t="shared" ref="BQ233" si="3170">I233/I250</f>
        <v>5.2486938664572824E-2</v>
      </c>
      <c r="BR233" s="123">
        <f t="shared" ref="BR233" si="3171">J233/J250</f>
        <v>3.7057522123893807E-2</v>
      </c>
      <c r="BS233" s="124">
        <f t="shared" ref="BS233" si="3172">K233/K250</f>
        <v>0.10726887791107975</v>
      </c>
      <c r="BT233" s="125">
        <f t="shared" ref="BT233" si="3173">L233/L250</f>
        <v>2.8967337512372154E-2</v>
      </c>
      <c r="BU233" s="123">
        <f t="shared" ref="BU233" si="3174">M233/M250</f>
        <v>6.9001408192003913E-2</v>
      </c>
      <c r="BV233" s="127">
        <f t="shared" ref="BV233" si="3175">N233/N250</f>
        <v>4.8198266686939335E-2</v>
      </c>
      <c r="BW233" s="128">
        <f t="shared" ref="BW233" si="3176">O233/O250</f>
        <v>5.9436850240960203E-2</v>
      </c>
      <c r="BX233" s="123">
        <f t="shared" ref="BX233" si="3177">P233/P250</f>
        <v>6.7431352102884951E-2</v>
      </c>
      <c r="BY233" s="124">
        <f t="shared" ref="BY233" si="3178">Q233/Q250</f>
        <v>3.8224730631092871E-2</v>
      </c>
      <c r="BZ233" s="125">
        <f t="shared" ref="BZ233" si="3179">R233/R250</f>
        <v>7.3469193410151415E-2</v>
      </c>
      <c r="CA233" s="126">
        <f t="shared" ref="CA233" si="3180">S233/S250</f>
        <v>4.882966168371361E-2</v>
      </c>
      <c r="CB233" s="123">
        <f t="shared" ref="CB233" si="3181">T233/T250</f>
        <v>5.1936078672403199E-2</v>
      </c>
      <c r="CC233" s="124">
        <f t="shared" ref="CC233" si="3182">U233/U250</f>
        <v>5.1616266944734097E-2</v>
      </c>
      <c r="CD233" s="125">
        <f t="shared" ref="CD233" si="3183">V233/V250</f>
        <v>3.3918063728211392E-2</v>
      </c>
      <c r="CE233" s="126">
        <f t="shared" ref="CE233" si="3184">W233/W250</f>
        <v>6.8954398894518654E-2</v>
      </c>
      <c r="CF233" s="123">
        <f t="shared" ref="CF233" si="3185">X233/X250</f>
        <v>5.8806918460995408E-2</v>
      </c>
      <c r="CG233" s="124">
        <f t="shared" ref="CG233" si="3186">Y233/Y250</f>
        <v>4.965774735532047E-2</v>
      </c>
      <c r="CH233" s="125">
        <f t="shared" ref="CH233" si="3187">Z233/Z250</f>
        <v>5.9461631177179591E-2</v>
      </c>
      <c r="CI233" s="123">
        <f t="shared" ref="CI233" si="3188">AA233/AA250</f>
        <v>6.6598126570710528E-2</v>
      </c>
      <c r="CJ233" s="129">
        <f t="shared" ref="CJ233" si="3189">AB233/AB250</f>
        <v>5.5424602624380773E-2</v>
      </c>
      <c r="CK233" s="130">
        <f t="shared" ref="CK233" si="3190">AC233/AC250</f>
        <v>5.7071531283076314E-2</v>
      </c>
    </row>
    <row r="234" spans="1:89" ht="13.5" thickTop="1" x14ac:dyDescent="0.2">
      <c r="A234" s="139" t="s">
        <v>24</v>
      </c>
      <c r="B234" s="181">
        <v>1122</v>
      </c>
      <c r="C234" s="175">
        <v>1106</v>
      </c>
      <c r="D234" s="176">
        <v>495</v>
      </c>
      <c r="E234" s="177">
        <v>385</v>
      </c>
      <c r="F234" s="174">
        <v>1249</v>
      </c>
      <c r="G234" s="178">
        <v>499</v>
      </c>
      <c r="H234" s="176">
        <v>2086</v>
      </c>
      <c r="I234" s="177">
        <v>1667</v>
      </c>
      <c r="J234" s="174">
        <v>172</v>
      </c>
      <c r="K234" s="178">
        <v>332</v>
      </c>
      <c r="L234" s="176">
        <v>487</v>
      </c>
      <c r="M234" s="174">
        <v>1284</v>
      </c>
      <c r="N234" s="179">
        <v>1366</v>
      </c>
      <c r="O234" s="182">
        <v>2081</v>
      </c>
      <c r="P234" s="174">
        <v>1162</v>
      </c>
      <c r="Q234" s="178">
        <v>604</v>
      </c>
      <c r="R234" s="176">
        <v>1428</v>
      </c>
      <c r="S234" s="177">
        <v>865</v>
      </c>
      <c r="T234" s="174">
        <v>183</v>
      </c>
      <c r="U234" s="178">
        <v>202</v>
      </c>
      <c r="V234" s="176">
        <v>631</v>
      </c>
      <c r="W234" s="183">
        <v>1698</v>
      </c>
      <c r="X234" s="174">
        <v>856</v>
      </c>
      <c r="Y234" s="178">
        <v>349</v>
      </c>
      <c r="Z234" s="176">
        <v>2123</v>
      </c>
      <c r="AA234" s="174">
        <v>1871</v>
      </c>
      <c r="AB234" s="149">
        <f t="shared" si="2999"/>
        <v>13360</v>
      </c>
      <c r="AC234" s="150">
        <f t="shared" si="3000"/>
        <v>12943</v>
      </c>
      <c r="AE234" s="224" t="str">
        <f>$AE$17</f>
        <v>17:00 - 17:59</v>
      </c>
      <c r="AF234" s="120">
        <f t="shared" ref="AF234:AU235" si="3191">SUMIF($A$9:$A$32,$AE234,B$226:B$249)</f>
        <v>1494</v>
      </c>
      <c r="AG234" s="164">
        <f t="shared" si="3191"/>
        <v>1734</v>
      </c>
      <c r="AH234" s="121">
        <f t="shared" si="3191"/>
        <v>572</v>
      </c>
      <c r="AI234" s="159">
        <f t="shared" si="3191"/>
        <v>681</v>
      </c>
      <c r="AJ234" s="120">
        <f t="shared" si="3191"/>
        <v>947</v>
      </c>
      <c r="AK234" s="122">
        <f t="shared" si="3191"/>
        <v>1482</v>
      </c>
      <c r="AL234" s="121">
        <f t="shared" si="3191"/>
        <v>2301</v>
      </c>
      <c r="AM234" s="159">
        <f t="shared" si="3191"/>
        <v>2656</v>
      </c>
      <c r="AN234" s="120">
        <f t="shared" si="3191"/>
        <v>341</v>
      </c>
      <c r="AO234" s="122">
        <f t="shared" si="3191"/>
        <v>206</v>
      </c>
      <c r="AP234" s="121">
        <f t="shared" si="3191"/>
        <v>1284</v>
      </c>
      <c r="AQ234" s="120">
        <f t="shared" si="3191"/>
        <v>711</v>
      </c>
      <c r="AR234" s="158">
        <f t="shared" si="3191"/>
        <v>2727</v>
      </c>
      <c r="AS234" s="160">
        <f t="shared" si="3191"/>
        <v>1789</v>
      </c>
      <c r="AT234" s="120">
        <f t="shared" si="3191"/>
        <v>1177</v>
      </c>
      <c r="AU234" s="122">
        <f t="shared" si="3191"/>
        <v>1227</v>
      </c>
      <c r="AV234" s="121">
        <f t="shared" ref="AP234:BE235" si="3192">SUMIF($A$9:$A$32,$AE234,R$226:R$249)</f>
        <v>1271</v>
      </c>
      <c r="AW234" s="159">
        <f t="shared" si="3192"/>
        <v>1767</v>
      </c>
      <c r="AX234" s="120">
        <f t="shared" si="3192"/>
        <v>229</v>
      </c>
      <c r="AY234" s="122">
        <f t="shared" si="3192"/>
        <v>191</v>
      </c>
      <c r="AZ234" s="121">
        <f t="shared" si="3192"/>
        <v>1541</v>
      </c>
      <c r="BA234" s="159">
        <f t="shared" si="3192"/>
        <v>1367</v>
      </c>
      <c r="BB234" s="120">
        <f t="shared" si="3192"/>
        <v>1023</v>
      </c>
      <c r="BC234" s="122">
        <f t="shared" si="3192"/>
        <v>588</v>
      </c>
      <c r="BD234" s="21">
        <f t="shared" si="3192"/>
        <v>2438</v>
      </c>
      <c r="BE234" s="163">
        <f t="shared" si="3192"/>
        <v>2975</v>
      </c>
      <c r="BF234" s="149">
        <f>AF234+AH234+AJ234+AL234+AN234+AP234+AR234+AT234+AV234+AX234+AZ234+BB234+BD234</f>
        <v>17345</v>
      </c>
      <c r="BG234" s="150">
        <f>AG234+AI234+AK234+AM234+AO234+AQ234+AS234+AU234+AW234+AY234+BA234+BC234+BE234</f>
        <v>17374</v>
      </c>
      <c r="BI234" s="139" t="s">
        <v>24</v>
      </c>
      <c r="BJ234" s="123">
        <f>B234/B250</f>
        <v>5.5607870347425287E-2</v>
      </c>
      <c r="BK234" s="124">
        <f t="shared" ref="BK234" si="3193">C234/C250</f>
        <v>5.3517855414690799E-2</v>
      </c>
      <c r="BL234" s="125">
        <f t="shared" ref="BL234" si="3194">D234/D250</f>
        <v>5.5793507664562668E-2</v>
      </c>
      <c r="BM234" s="126">
        <f t="shared" ref="BM234" si="3195">E234/E250</f>
        <v>4.3448820674867397E-2</v>
      </c>
      <c r="BN234" s="123">
        <f t="shared" ref="BN234" si="3196">F234/F250</f>
        <v>6.7954298150163225E-2</v>
      </c>
      <c r="BO234" s="124">
        <f t="shared" ref="BO234" si="3197">G234/G250</f>
        <v>3.0428684675894872E-2</v>
      </c>
      <c r="BP234" s="125">
        <f t="shared" ref="BP234" si="3198">H234/H250</f>
        <v>6.3481436396835053E-2</v>
      </c>
      <c r="BQ234" s="126">
        <f t="shared" ref="BQ234" si="3199">I234/I250</f>
        <v>5.0342765681152417E-2</v>
      </c>
      <c r="BR234" s="123">
        <f t="shared" ref="BR234" si="3200">J234/J250</f>
        <v>4.7566371681415927E-2</v>
      </c>
      <c r="BS234" s="124">
        <f t="shared" ref="BS234" si="3201">K234/K250</f>
        <v>7.8099270759821218E-2</v>
      </c>
      <c r="BT234" s="125">
        <f t="shared" ref="BT234" si="3202">L234/L250</f>
        <v>3.2134609039920818E-2</v>
      </c>
      <c r="BU234" s="123">
        <f t="shared" ref="BU234" si="3203">M234/M250</f>
        <v>7.8613849262229835E-2</v>
      </c>
      <c r="BV234" s="127">
        <f t="shared" ref="BV234" si="3204">N234/N250</f>
        <v>4.1538695453854343E-2</v>
      </c>
      <c r="BW234" s="128">
        <f t="shared" ref="BW234" si="3205">O234/O250</f>
        <v>6.3073985390840484E-2</v>
      </c>
      <c r="BX234" s="123">
        <f t="shared" ref="BX234" si="3206">P234/P250</f>
        <v>6.7315490673154912E-2</v>
      </c>
      <c r="BY234" s="124">
        <f t="shared" ref="BY234" si="3207">Q234/Q250</f>
        <v>3.8737814263724989E-2</v>
      </c>
      <c r="BZ234" s="125">
        <f t="shared" ref="BZ234" si="3208">R234/R250</f>
        <v>6.7993524426245122E-2</v>
      </c>
      <c r="CA234" s="126">
        <f t="shared" ref="CA234" si="3209">S234/S250</f>
        <v>4.2535405192761604E-2</v>
      </c>
      <c r="CB234" s="123">
        <f t="shared" ref="CB234" si="3210">T234/T250</f>
        <v>5.6238475722188076E-2</v>
      </c>
      <c r="CC234" s="124">
        <f t="shared" ref="CC234" si="3211">U234/U250</f>
        <v>5.2659019812304482E-2</v>
      </c>
      <c r="CD234" s="125">
        <f t="shared" ref="CD234" si="3212">V234/V250</f>
        <v>3.5028311313422891E-2</v>
      </c>
      <c r="CE234" s="126">
        <f t="shared" ref="CE234" si="3213">W234/W250</f>
        <v>7.8212805158912949E-2</v>
      </c>
      <c r="CF234" s="123">
        <f t="shared" ref="CF234" si="3214">X234/X250</f>
        <v>6.0430638898693961E-2</v>
      </c>
      <c r="CG234" s="124">
        <f t="shared" ref="CG234" si="3215">Y234/Y250</f>
        <v>4.3434971997510889E-2</v>
      </c>
      <c r="CH234" s="125">
        <f t="shared" ref="CH234" si="3216">Z234/Z250</f>
        <v>6.5611768705380602E-2</v>
      </c>
      <c r="CI234" s="123">
        <f t="shared" ref="CI234" si="3217">AA234/AA250</f>
        <v>5.3432716472469728E-2</v>
      </c>
      <c r="CJ234" s="129">
        <f t="shared" ref="CJ234" si="3218">AB234/AB250</f>
        <v>5.6134689641553118E-2</v>
      </c>
      <c r="CK234" s="130">
        <f t="shared" ref="CK234" si="3219">AC234/AC250</f>
        <v>5.4579343091241073E-2</v>
      </c>
    </row>
    <row r="235" spans="1:89" x14ac:dyDescent="0.2">
      <c r="A235" s="131" t="s">
        <v>25</v>
      </c>
      <c r="B235" s="184">
        <v>1052</v>
      </c>
      <c r="C235" s="168">
        <v>1314</v>
      </c>
      <c r="D235" s="169">
        <v>509</v>
      </c>
      <c r="E235" s="170">
        <v>474</v>
      </c>
      <c r="F235" s="167">
        <v>1146</v>
      </c>
      <c r="G235" s="171">
        <v>598</v>
      </c>
      <c r="H235" s="169">
        <v>2072</v>
      </c>
      <c r="I235" s="170">
        <v>1451</v>
      </c>
      <c r="J235" s="167">
        <v>150</v>
      </c>
      <c r="K235" s="168">
        <v>258</v>
      </c>
      <c r="L235" s="169">
        <v>470</v>
      </c>
      <c r="M235" s="167">
        <v>1042</v>
      </c>
      <c r="N235" s="172">
        <v>1365</v>
      </c>
      <c r="O235" s="185">
        <v>1906</v>
      </c>
      <c r="P235" s="167">
        <v>1050</v>
      </c>
      <c r="Q235" s="168">
        <v>576</v>
      </c>
      <c r="R235" s="169">
        <v>1399</v>
      </c>
      <c r="S235" s="170">
        <v>946</v>
      </c>
      <c r="T235" s="176">
        <v>144</v>
      </c>
      <c r="U235" s="167">
        <v>175</v>
      </c>
      <c r="V235" s="169">
        <v>663</v>
      </c>
      <c r="W235" s="186">
        <v>1566</v>
      </c>
      <c r="X235" s="167">
        <v>732</v>
      </c>
      <c r="Y235" s="171">
        <v>309</v>
      </c>
      <c r="Z235" s="169">
        <v>1916</v>
      </c>
      <c r="AA235" s="167">
        <v>2202</v>
      </c>
      <c r="AB235" s="149">
        <f t="shared" si="2999"/>
        <v>12668</v>
      </c>
      <c r="AC235" s="150">
        <f t="shared" si="3000"/>
        <v>12817</v>
      </c>
      <c r="AE235" s="226" t="str">
        <f>$AE$18</f>
        <v>18:00 - 18:59</v>
      </c>
      <c r="AF235" s="120">
        <f t="shared" si="3191"/>
        <v>1585</v>
      </c>
      <c r="AG235" s="168">
        <f t="shared" si="3191"/>
        <v>1612</v>
      </c>
      <c r="AH235" s="169">
        <f t="shared" si="3191"/>
        <v>501</v>
      </c>
      <c r="AI235" s="170">
        <f t="shared" si="3191"/>
        <v>728</v>
      </c>
      <c r="AJ235" s="167">
        <f t="shared" si="3191"/>
        <v>833</v>
      </c>
      <c r="AK235" s="171">
        <f t="shared" si="3191"/>
        <v>1305</v>
      </c>
      <c r="AL235" s="169">
        <f t="shared" si="3191"/>
        <v>2081</v>
      </c>
      <c r="AM235" s="170">
        <f t="shared" si="3191"/>
        <v>2631</v>
      </c>
      <c r="AN235" s="167">
        <f t="shared" si="3191"/>
        <v>316</v>
      </c>
      <c r="AO235" s="171">
        <f t="shared" si="3191"/>
        <v>206</v>
      </c>
      <c r="AP235" s="169">
        <f t="shared" si="3192"/>
        <v>1382</v>
      </c>
      <c r="AQ235" s="167">
        <f t="shared" si="3192"/>
        <v>722</v>
      </c>
      <c r="AR235" s="172">
        <f t="shared" si="3192"/>
        <v>2698</v>
      </c>
      <c r="AS235" s="173">
        <f t="shared" si="3192"/>
        <v>1713</v>
      </c>
      <c r="AT235" s="167">
        <f t="shared" si="3192"/>
        <v>975</v>
      </c>
      <c r="AU235" s="171">
        <f t="shared" si="3192"/>
        <v>1240</v>
      </c>
      <c r="AV235" s="169">
        <f t="shared" si="3192"/>
        <v>1106</v>
      </c>
      <c r="AW235" s="170">
        <f t="shared" si="3192"/>
        <v>1898</v>
      </c>
      <c r="AX235" s="167">
        <f t="shared" si="3192"/>
        <v>257</v>
      </c>
      <c r="AY235" s="171">
        <f t="shared" si="3192"/>
        <v>187</v>
      </c>
      <c r="AZ235" s="169">
        <f t="shared" si="3192"/>
        <v>1551</v>
      </c>
      <c r="BA235" s="170">
        <f t="shared" si="3192"/>
        <v>1341</v>
      </c>
      <c r="BB235" s="167">
        <f t="shared" si="3192"/>
        <v>1032</v>
      </c>
      <c r="BC235" s="171">
        <f t="shared" si="3192"/>
        <v>582</v>
      </c>
      <c r="BD235" s="169">
        <f t="shared" si="3192"/>
        <v>2167</v>
      </c>
      <c r="BE235" s="167">
        <f t="shared" si="3192"/>
        <v>2450</v>
      </c>
      <c r="BF235" s="151">
        <f>SUM(AF235,AH235,AJ235,AL235,AN235,AP235,AR235,AT235,AV235,AX235,AZ235,BB235,BD235)</f>
        <v>16484</v>
      </c>
      <c r="BG235" s="152">
        <f>SUM(AG235,AI235,AK235,AM235,AO235,AQ235,AS235,AU235,AW235,AY235,BA235,BC235,BE235)</f>
        <v>16615</v>
      </c>
      <c r="BI235" s="131" t="s">
        <v>25</v>
      </c>
      <c r="BJ235" s="123">
        <f>B235/B250</f>
        <v>5.2138573623432619E-2</v>
      </c>
      <c r="BK235" s="124">
        <f t="shared" ref="BK235" si="3220">C235/C250</f>
        <v>6.358269621600697E-2</v>
      </c>
      <c r="BL235" s="125">
        <f t="shared" ref="BL235" si="3221">D235/D250</f>
        <v>5.7371505861136159E-2</v>
      </c>
      <c r="BM235" s="126">
        <f t="shared" ref="BM235" si="3222">E235/E250</f>
        <v>5.3492833765940641E-2</v>
      </c>
      <c r="BN235" s="123">
        <f t="shared" ref="BN235" si="3223">F235/F250</f>
        <v>6.2350380848748638E-2</v>
      </c>
      <c r="BO235" s="124">
        <f t="shared" ref="BO235" si="3224">G235/G250</f>
        <v>3.6465638148667601E-2</v>
      </c>
      <c r="BP235" s="125">
        <f t="shared" ref="BP235" si="3225">H235/H250</f>
        <v>6.3055386488131471E-2</v>
      </c>
      <c r="BQ235" s="126">
        <f t="shared" ref="BQ235" si="3226">I235/I250</f>
        <v>4.3819647872436807E-2</v>
      </c>
      <c r="BR235" s="123">
        <f t="shared" ref="BR235" si="3227">J235/J250</f>
        <v>4.1482300884955754E-2</v>
      </c>
      <c r="BS235" s="124">
        <f t="shared" ref="BS235" si="3228">K235/K250</f>
        <v>6.0691601976005649E-2</v>
      </c>
      <c r="BT235" s="125">
        <f t="shared" ref="BT235" si="3229">L235/L250</f>
        <v>3.1012867040580667E-2</v>
      </c>
      <c r="BU235" s="123">
        <f t="shared" ref="BU235" si="3230">M235/M250</f>
        <v>6.3797220351435743E-2</v>
      </c>
      <c r="BV235" s="127">
        <f t="shared" ref="BV235" si="3231">N235/N250</f>
        <v>4.1508286452790026E-2</v>
      </c>
      <c r="BW235" s="128">
        <f t="shared" ref="BW235" si="3232">O235/O250</f>
        <v>5.7769829963931742E-2</v>
      </c>
      <c r="BX235" s="123">
        <f t="shared" ref="BX235" si="3233">P235/P250</f>
        <v>6.0827250608272508E-2</v>
      </c>
      <c r="BY235" s="124">
        <f t="shared" ref="BY235" si="3234">Q235/Q250</f>
        <v>3.6942021549512573E-2</v>
      </c>
      <c r="BZ235" s="125">
        <f t="shared" ref="BZ235" si="3235">R235/R250</f>
        <v>6.6612703552042657E-2</v>
      </c>
      <c r="CA235" s="126">
        <f t="shared" ref="CA235" si="3236">S235/S250</f>
        <v>4.651848937844217E-2</v>
      </c>
      <c r="CB235" s="123">
        <f t="shared" ref="CB235" si="3237">T235/T250</f>
        <v>4.4253226797787336E-2</v>
      </c>
      <c r="CC235" s="124">
        <f t="shared" ref="CC235" si="3238">U235/U250</f>
        <v>4.5620437956204379E-2</v>
      </c>
      <c r="CD235" s="125">
        <f t="shared" ref="CD235" si="3239">V235/V250</f>
        <v>3.6804707449761297E-2</v>
      </c>
      <c r="CE235" s="126">
        <f t="shared" ref="CE235" si="3240">W235/W250</f>
        <v>7.2132657761400279E-2</v>
      </c>
      <c r="CF235" s="123">
        <f t="shared" ref="CF235" si="3241">X235/X250</f>
        <v>5.1676667843275681E-2</v>
      </c>
      <c r="CG235" s="124">
        <f t="shared" ref="CG235" si="3242">Y235/Y250</f>
        <v>3.8456751711263226E-2</v>
      </c>
      <c r="CH235" s="125">
        <f t="shared" ref="CH235" si="3243">Z235/Z250</f>
        <v>5.9214389467503167E-2</v>
      </c>
      <c r="CI235" s="123">
        <f t="shared" ref="CI235" si="3244">AA235/AA250</f>
        <v>6.2885538039753261E-2</v>
      </c>
      <c r="CJ235" s="129">
        <f t="shared" ref="CJ235" si="3245">AB235/AB250</f>
        <v>5.3227114399640334E-2</v>
      </c>
      <c r="CK235" s="130">
        <f t="shared" ref="CK235" si="3246">AC235/AC250</f>
        <v>5.4048013629022396E-2</v>
      </c>
    </row>
    <row r="236" spans="1:89" ht="13.5" thickBot="1" x14ac:dyDescent="0.25">
      <c r="A236" s="139" t="s">
        <v>26</v>
      </c>
      <c r="B236" s="181">
        <v>1172</v>
      </c>
      <c r="C236" s="175">
        <v>1425</v>
      </c>
      <c r="D236" s="176">
        <v>499</v>
      </c>
      <c r="E236" s="177">
        <v>417</v>
      </c>
      <c r="F236" s="174">
        <v>950</v>
      </c>
      <c r="G236" s="178">
        <v>596</v>
      </c>
      <c r="H236" s="176">
        <v>1954</v>
      </c>
      <c r="I236" s="177">
        <v>1591</v>
      </c>
      <c r="J236" s="174">
        <v>214</v>
      </c>
      <c r="K236" s="175">
        <v>203</v>
      </c>
      <c r="L236" s="176">
        <v>563</v>
      </c>
      <c r="M236" s="174">
        <v>1096</v>
      </c>
      <c r="N236" s="179">
        <v>1482</v>
      </c>
      <c r="O236" s="182">
        <v>1669</v>
      </c>
      <c r="P236" s="174">
        <v>1103</v>
      </c>
      <c r="Q236" s="175">
        <v>626</v>
      </c>
      <c r="R236" s="176">
        <v>1312</v>
      </c>
      <c r="S236" s="177">
        <v>971</v>
      </c>
      <c r="T236" s="174">
        <v>145</v>
      </c>
      <c r="U236" s="178">
        <v>171</v>
      </c>
      <c r="V236" s="176">
        <v>742</v>
      </c>
      <c r="W236" s="183">
        <v>1447</v>
      </c>
      <c r="X236" s="174">
        <v>711</v>
      </c>
      <c r="Y236" s="178">
        <v>384</v>
      </c>
      <c r="Z236" s="176">
        <v>2037</v>
      </c>
      <c r="AA236" s="174">
        <v>2002</v>
      </c>
      <c r="AB236" s="149">
        <f t="shared" si="2999"/>
        <v>12884</v>
      </c>
      <c r="AC236" s="150">
        <f t="shared" si="3000"/>
        <v>12598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5.8085939435991475E-2</v>
      </c>
      <c r="BK236" s="124">
        <f t="shared" ref="BK236" si="3247">C236/C250</f>
        <v>6.8953837220555508E-2</v>
      </c>
      <c r="BL236" s="125">
        <f t="shared" ref="BL236" si="3248">D236/D250</f>
        <v>5.6244364292155097E-2</v>
      </c>
      <c r="BM236" s="126">
        <f t="shared" ref="BM236" si="3249">E236/E250</f>
        <v>4.7060151224466766E-2</v>
      </c>
      <c r="BN236" s="123">
        <f t="shared" ref="BN236" si="3250">F236/F250</f>
        <v>5.1686615886833515E-2</v>
      </c>
      <c r="BO236" s="124">
        <f t="shared" ref="BO236" si="3251">G236/G250</f>
        <v>3.6343679492651992E-2</v>
      </c>
      <c r="BP236" s="125">
        <f t="shared" ref="BP236" si="3252">H236/H250</f>
        <v>5.9464394400486911E-2</v>
      </c>
      <c r="BQ236" s="126">
        <f t="shared" ref="BQ236" si="3253">I236/I250</f>
        <v>4.8047594600308038E-2</v>
      </c>
      <c r="BR236" s="123">
        <f t="shared" ref="BR236" si="3254">J236/J250</f>
        <v>5.9181415929203542E-2</v>
      </c>
      <c r="BS236" s="124">
        <f t="shared" ref="BS236" si="3255">K236/K250</f>
        <v>4.7753469771818394E-2</v>
      </c>
      <c r="BT236" s="125">
        <f t="shared" ref="BT236" si="3256">L236/L250</f>
        <v>3.7149455625206204E-2</v>
      </c>
      <c r="BU236" s="123">
        <f t="shared" ref="BU236" si="3257">M236/M250</f>
        <v>6.7103410273679054E-2</v>
      </c>
      <c r="BV236" s="127">
        <f t="shared" ref="BV236" si="3258">N236/N250</f>
        <v>4.5066139577314888E-2</v>
      </c>
      <c r="BW236" s="128">
        <f t="shared" ref="BW236" si="3259">O236/O250</f>
        <v>5.0586488042918196E-2</v>
      </c>
      <c r="BX236" s="123">
        <f t="shared" ref="BX236" si="3260">P236/P250</f>
        <v>6.3897578496118643E-2</v>
      </c>
      <c r="BY236" s="124">
        <f t="shared" ref="BY236" si="3261">Q236/Q250</f>
        <v>4.0148794253463314E-2</v>
      </c>
      <c r="BZ236" s="125">
        <f t="shared" ref="BZ236" si="3262">R236/R250</f>
        <v>6.2470240929435289E-2</v>
      </c>
      <c r="CA236" s="126">
        <f t="shared" ref="CA236" si="3263">S236/S250</f>
        <v>4.7747836349331232E-2</v>
      </c>
      <c r="CB236" s="123">
        <f t="shared" ref="CB236" si="3264">T236/T250</f>
        <v>4.4560540872771975E-2</v>
      </c>
      <c r="CC236" s="124">
        <f t="shared" ref="CC236" si="3265">U236/U250</f>
        <v>4.4577685088633995E-2</v>
      </c>
      <c r="CD236" s="125">
        <f t="shared" ref="CD236" si="3266">V236/V250</f>
        <v>4.1190185411346732E-2</v>
      </c>
      <c r="CE236" s="126">
        <f t="shared" ref="CE236" si="3267">W236/W250</f>
        <v>6.6651312759097192E-2</v>
      </c>
      <c r="CF236" s="123">
        <f t="shared" ref="CF236" si="3268">X236/X250</f>
        <v>5.019414048711613E-2</v>
      </c>
      <c r="CG236" s="124">
        <f t="shared" ref="CG236" si="3269">Y236/Y250</f>
        <v>4.77909147479776E-2</v>
      </c>
      <c r="CH236" s="125">
        <f t="shared" ref="CH236" si="3270">Z236/Z250</f>
        <v>6.2953920326359061E-2</v>
      </c>
      <c r="CI236" s="123">
        <f t="shared" ref="CI236" si="3271">AA236/AA250</f>
        <v>5.717386337674206E-2</v>
      </c>
      <c r="CJ236" s="129">
        <f t="shared" ref="CJ236" si="3272">AB236/AB250</f>
        <v>5.4134681238156464E-2</v>
      </c>
      <c r="CK236" s="130">
        <f t="shared" ref="CK236" si="3273">AC236/AC250</f>
        <v>5.3124512420880406E-2</v>
      </c>
    </row>
    <row r="237" spans="1:89" ht="14.25" thickTop="1" thickBot="1" x14ac:dyDescent="0.25">
      <c r="A237" s="131" t="s">
        <v>27</v>
      </c>
      <c r="B237" s="184">
        <v>1086</v>
      </c>
      <c r="C237" s="168">
        <v>1399</v>
      </c>
      <c r="D237" s="169">
        <v>526</v>
      </c>
      <c r="E237" s="170">
        <v>465</v>
      </c>
      <c r="F237" s="167">
        <v>856</v>
      </c>
      <c r="G237" s="171">
        <v>797</v>
      </c>
      <c r="H237" s="169">
        <v>1977</v>
      </c>
      <c r="I237" s="170">
        <v>2011</v>
      </c>
      <c r="J237" s="167">
        <v>225</v>
      </c>
      <c r="K237" s="168">
        <v>241</v>
      </c>
      <c r="L237" s="169">
        <v>778</v>
      </c>
      <c r="M237" s="167">
        <v>908</v>
      </c>
      <c r="N237" s="172">
        <v>1659</v>
      </c>
      <c r="O237" s="185">
        <v>1569</v>
      </c>
      <c r="P237" s="167">
        <v>1086</v>
      </c>
      <c r="Q237" s="168">
        <v>696</v>
      </c>
      <c r="R237" s="169">
        <v>1297</v>
      </c>
      <c r="S237" s="170">
        <v>1075</v>
      </c>
      <c r="T237" s="167">
        <v>154</v>
      </c>
      <c r="U237" s="171">
        <v>149</v>
      </c>
      <c r="V237" s="169">
        <v>915</v>
      </c>
      <c r="W237" s="186">
        <v>1175</v>
      </c>
      <c r="X237" s="167">
        <v>711</v>
      </c>
      <c r="Y237" s="171">
        <v>356</v>
      </c>
      <c r="Z237" s="169">
        <v>2094</v>
      </c>
      <c r="AA237" s="167">
        <v>2282</v>
      </c>
      <c r="AB237" s="149">
        <f t="shared" si="2999"/>
        <v>13364</v>
      </c>
      <c r="AC237" s="150">
        <f t="shared" si="3000"/>
        <v>13123</v>
      </c>
      <c r="AE237" s="221" t="s">
        <v>13</v>
      </c>
      <c r="AF237" s="14">
        <f t="shared" ref="AF237:BG237" si="3274">SUM(AF234:AF236)</f>
        <v>3079</v>
      </c>
      <c r="AG237" s="1">
        <f t="shared" si="3274"/>
        <v>3346</v>
      </c>
      <c r="AH237" s="14">
        <f t="shared" si="3274"/>
        <v>1073</v>
      </c>
      <c r="AI237" s="1">
        <f t="shared" si="3274"/>
        <v>1409</v>
      </c>
      <c r="AJ237" s="14">
        <f t="shared" si="3274"/>
        <v>1780</v>
      </c>
      <c r="AK237" s="1">
        <f t="shared" si="3274"/>
        <v>2787</v>
      </c>
      <c r="AL237" s="14">
        <f t="shared" si="3274"/>
        <v>4382</v>
      </c>
      <c r="AM237" s="1">
        <f t="shared" si="3274"/>
        <v>5287</v>
      </c>
      <c r="AN237" s="14">
        <f t="shared" si="3274"/>
        <v>657</v>
      </c>
      <c r="AO237" s="1">
        <f t="shared" si="3274"/>
        <v>412</v>
      </c>
      <c r="AP237" s="14">
        <f t="shared" si="3274"/>
        <v>2666</v>
      </c>
      <c r="AQ237" s="1">
        <f t="shared" si="3274"/>
        <v>1433</v>
      </c>
      <c r="AR237" s="14">
        <f t="shared" si="3274"/>
        <v>5425</v>
      </c>
      <c r="AS237" s="1">
        <f t="shared" si="3274"/>
        <v>3502</v>
      </c>
      <c r="AT237" s="14">
        <f t="shared" si="3274"/>
        <v>2152</v>
      </c>
      <c r="AU237" s="1">
        <f t="shared" si="3274"/>
        <v>2467</v>
      </c>
      <c r="AV237" s="14">
        <f t="shared" si="3274"/>
        <v>2377</v>
      </c>
      <c r="AW237" s="1">
        <f t="shared" si="3274"/>
        <v>3665</v>
      </c>
      <c r="AX237" s="14">
        <f t="shared" si="3274"/>
        <v>486</v>
      </c>
      <c r="AY237" s="1">
        <f t="shared" si="3274"/>
        <v>378</v>
      </c>
      <c r="AZ237" s="14">
        <f t="shared" si="3274"/>
        <v>3092</v>
      </c>
      <c r="BA237" s="1">
        <f t="shared" si="3274"/>
        <v>2708</v>
      </c>
      <c r="BB237" s="14">
        <f t="shared" si="3274"/>
        <v>2055</v>
      </c>
      <c r="BC237" s="1">
        <f t="shared" si="3274"/>
        <v>1170</v>
      </c>
      <c r="BD237" s="14">
        <f t="shared" si="3274"/>
        <v>4605</v>
      </c>
      <c r="BE237" s="1">
        <f t="shared" si="3274"/>
        <v>5425</v>
      </c>
      <c r="BF237" s="153">
        <f t="shared" si="3274"/>
        <v>33829</v>
      </c>
      <c r="BG237" s="154">
        <f t="shared" si="3274"/>
        <v>33989</v>
      </c>
      <c r="BI237" s="131" t="s">
        <v>27</v>
      </c>
      <c r="BJ237" s="123">
        <f>B237/B250</f>
        <v>5.3823660603657633E-2</v>
      </c>
      <c r="BK237" s="124">
        <f t="shared" ref="BK237" si="3275">C237/C250</f>
        <v>6.7695732120390983E-2</v>
      </c>
      <c r="BL237" s="125">
        <f t="shared" ref="BL237" si="3276">D237/D250</f>
        <v>5.9287646528403966E-2</v>
      </c>
      <c r="BM237" s="126">
        <f t="shared" ref="BM237" si="3277">E237/E250</f>
        <v>5.2477147048865816E-2</v>
      </c>
      <c r="BN237" s="123">
        <f t="shared" ref="BN237" si="3278">F237/F250</f>
        <v>4.6572361262241568E-2</v>
      </c>
      <c r="BO237" s="124">
        <f t="shared" ref="BO237" si="3279">G237/G250</f>
        <v>4.8600524422220868E-2</v>
      </c>
      <c r="BP237" s="125">
        <f t="shared" ref="BP237" si="3280">H237/H250</f>
        <v>6.016433353621424E-2</v>
      </c>
      <c r="BQ237" s="126">
        <f t="shared" ref="BQ237" si="3281">I237/I250</f>
        <v>6.073143478392172E-2</v>
      </c>
      <c r="BR237" s="123">
        <f t="shared" ref="BR237" si="3282">J237/J250</f>
        <v>6.2223451327433628E-2</v>
      </c>
      <c r="BS237" s="124">
        <f t="shared" ref="BS237" si="3283">K237/K250</f>
        <v>5.6692542931075042E-2</v>
      </c>
      <c r="BT237" s="125">
        <f t="shared" ref="BT237" si="3284">L237/L250</f>
        <v>5.1336192675684594E-2</v>
      </c>
      <c r="BU237" s="123">
        <f t="shared" ref="BU237" si="3285">M237/M250</f>
        <v>5.5592971285128266E-2</v>
      </c>
      <c r="BV237" s="127">
        <f t="shared" ref="BV237" si="3286">N237/N250</f>
        <v>5.0448532765698648E-2</v>
      </c>
      <c r="BW237" s="128">
        <f t="shared" ref="BW237" si="3287">O237/O250</f>
        <v>4.7555542084684627E-2</v>
      </c>
      <c r="BX237" s="123">
        <f t="shared" ref="BX237" si="3288">P237/P250</f>
        <v>6.2912756343413284E-2</v>
      </c>
      <c r="BY237" s="124">
        <f t="shared" ref="BY237" si="3289">Q237/Q250</f>
        <v>4.4638276038994354E-2</v>
      </c>
      <c r="BZ237" s="125">
        <f t="shared" ref="BZ237" si="3290">R237/R250</f>
        <v>6.17560232358823E-2</v>
      </c>
      <c r="CA237" s="126">
        <f t="shared" ref="CA237" si="3291">S237/S250</f>
        <v>5.2861919748229742E-2</v>
      </c>
      <c r="CB237" s="123">
        <f t="shared" ref="CB237" si="3292">T237/T250</f>
        <v>4.7326367547633683E-2</v>
      </c>
      <c r="CC237" s="124">
        <f t="shared" ref="CC237" si="3293">U237/U250</f>
        <v>3.8842544316996873E-2</v>
      </c>
      <c r="CD237" s="125">
        <f t="shared" ref="CD237" si="3294">V237/V250</f>
        <v>5.0793827023426226E-2</v>
      </c>
      <c r="CE237" s="126">
        <f t="shared" ref="CE237" si="3295">W237/W250</f>
        <v>5.4122524182404423E-2</v>
      </c>
      <c r="CF237" s="123">
        <f t="shared" ref="CF237" si="3296">X237/X250</f>
        <v>5.019414048711613E-2</v>
      </c>
      <c r="CG237" s="124">
        <f t="shared" ref="CG237" si="3297">Y237/Y250</f>
        <v>4.430616054760423E-2</v>
      </c>
      <c r="CH237" s="125">
        <f t="shared" ref="CH237" si="3298">Z237/Z250</f>
        <v>6.4715517507803563E-2</v>
      </c>
      <c r="CI237" s="123">
        <f t="shared" ref="CI237" si="3299">AA237/AA250</f>
        <v>6.5170207904957728E-2</v>
      </c>
      <c r="CJ237" s="129">
        <f t="shared" ref="CJ237" si="3300">AB237/AB250</f>
        <v>5.615149643485897E-2</v>
      </c>
      <c r="CK237" s="130">
        <f t="shared" ref="CK237" si="3301">AC237/AC250</f>
        <v>5.5338385180124905E-2</v>
      </c>
    </row>
    <row r="238" spans="1:89" ht="13.5" thickTop="1" x14ac:dyDescent="0.2">
      <c r="A238" s="139" t="s">
        <v>28</v>
      </c>
      <c r="B238" s="181">
        <v>1236</v>
      </c>
      <c r="C238" s="175">
        <v>1585</v>
      </c>
      <c r="D238" s="176">
        <v>547</v>
      </c>
      <c r="E238" s="177">
        <v>528</v>
      </c>
      <c r="F238" s="174">
        <v>809</v>
      </c>
      <c r="G238" s="178">
        <v>1028</v>
      </c>
      <c r="H238" s="176">
        <v>1916</v>
      </c>
      <c r="I238" s="177">
        <v>2041</v>
      </c>
      <c r="J238" s="174">
        <v>249</v>
      </c>
      <c r="K238" s="175">
        <v>191</v>
      </c>
      <c r="L238" s="176">
        <v>1182</v>
      </c>
      <c r="M238" s="174">
        <v>901</v>
      </c>
      <c r="N238" s="179">
        <v>2366</v>
      </c>
      <c r="O238" s="182">
        <v>1565</v>
      </c>
      <c r="P238" s="174">
        <v>1298</v>
      </c>
      <c r="Q238" s="175">
        <v>906</v>
      </c>
      <c r="R238" s="176">
        <v>1361</v>
      </c>
      <c r="S238" s="177">
        <v>1373</v>
      </c>
      <c r="T238" s="174">
        <v>224</v>
      </c>
      <c r="U238" s="178">
        <v>107</v>
      </c>
      <c r="V238" s="176">
        <v>1385</v>
      </c>
      <c r="W238" s="183">
        <v>1499</v>
      </c>
      <c r="X238" s="174">
        <v>952</v>
      </c>
      <c r="Y238" s="178">
        <v>404</v>
      </c>
      <c r="Z238" s="176">
        <v>2150</v>
      </c>
      <c r="AA238" s="174">
        <v>2608</v>
      </c>
      <c r="AB238" s="149">
        <f t="shared" si="2999"/>
        <v>15675</v>
      </c>
      <c r="AC238" s="150">
        <f t="shared" si="3000"/>
        <v>14736</v>
      </c>
      <c r="BI238" s="139" t="s">
        <v>28</v>
      </c>
      <c r="BJ238" s="123">
        <f>B238/B250</f>
        <v>6.1257867869356199E-2</v>
      </c>
      <c r="BK238" s="124">
        <f t="shared" ref="BK238" si="3302">C238/C250</f>
        <v>7.669602245233717E-2</v>
      </c>
      <c r="BL238" s="125">
        <f t="shared" ref="BL238" si="3303">D238/D250</f>
        <v>6.1654643823264202E-2</v>
      </c>
      <c r="BM238" s="126">
        <f t="shared" ref="BM238" si="3304">E238/E250</f>
        <v>5.9586954068389569E-2</v>
      </c>
      <c r="BN238" s="123">
        <f t="shared" ref="BN238" si="3305">F238/F250</f>
        <v>4.4015233949945595E-2</v>
      </c>
      <c r="BO238" s="124">
        <f t="shared" ref="BO238" si="3306">G238/G250</f>
        <v>6.2686749192023911E-2</v>
      </c>
      <c r="BP238" s="125">
        <f t="shared" ref="BP238" si="3307">H238/H250</f>
        <v>5.8307973219720026E-2</v>
      </c>
      <c r="BQ238" s="126">
        <f t="shared" ref="BQ238" si="3308">I238/I250</f>
        <v>6.163742336846556E-2</v>
      </c>
      <c r="BR238" s="123">
        <f t="shared" ref="BR238" si="3309">J238/J250</f>
        <v>6.8860619469026552E-2</v>
      </c>
      <c r="BS238" s="124">
        <f t="shared" ref="BS238" si="3310">K238/K250</f>
        <v>4.4930604563632084E-2</v>
      </c>
      <c r="BT238" s="125">
        <f t="shared" ref="BT238" si="3311">L238/L250</f>
        <v>7.7994061365885853E-2</v>
      </c>
      <c r="BU238" s="123">
        <f t="shared" ref="BU238" si="3312">M238/M250</f>
        <v>5.5164391110022651E-2</v>
      </c>
      <c r="BV238" s="127">
        <f t="shared" ref="BV238" si="3313">N238/N250</f>
        <v>7.1947696518169374E-2</v>
      </c>
      <c r="BW238" s="128">
        <f t="shared" ref="BW238" si="3314">O238/O250</f>
        <v>4.7434304246355287E-2</v>
      </c>
      <c r="BX238" s="123">
        <f t="shared" ref="BX238" si="3315">P238/P250</f>
        <v>7.5194067894797822E-2</v>
      </c>
      <c r="BY238" s="124">
        <f t="shared" ref="BY238" si="3316">Q238/Q250</f>
        <v>5.810672139558748E-2</v>
      </c>
      <c r="BZ238" s="125">
        <f t="shared" ref="BZ238" si="3317">R238/R250</f>
        <v>6.4803352061708411E-2</v>
      </c>
      <c r="CA238" s="126">
        <f t="shared" ref="CA238" si="3318">S238/S250</f>
        <v>6.7515735641227384E-2</v>
      </c>
      <c r="CB238" s="123">
        <f t="shared" ref="CB238" si="3319">T238/T250</f>
        <v>6.8838352796558089E-2</v>
      </c>
      <c r="CC238" s="124">
        <f t="shared" ref="CC238" si="3320">U238/U250</f>
        <v>2.7893639207507821E-2</v>
      </c>
      <c r="CD238" s="125">
        <f t="shared" ref="CD238" si="3321">V238/V250</f>
        <v>7.6884645275896529E-2</v>
      </c>
      <c r="CE238" s="126">
        <f t="shared" ref="CE238" si="3322">W238/W250</f>
        <v>6.9046522339935509E-2</v>
      </c>
      <c r="CF238" s="123">
        <f t="shared" ref="CF238" si="3323">X238/X250</f>
        <v>6.7207906812566179E-2</v>
      </c>
      <c r="CG238" s="124">
        <f t="shared" ref="CG238" si="3324">Y238/Y250</f>
        <v>5.0280024891101428E-2</v>
      </c>
      <c r="CH238" s="125">
        <f t="shared" ref="CH238" si="3325">Z238/Z250</f>
        <v>6.6446209475538517E-2</v>
      </c>
      <c r="CI238" s="123">
        <f t="shared" ref="CI238" si="3326">AA238/AA250</f>
        <v>7.448023760566598E-2</v>
      </c>
      <c r="CJ238" s="129">
        <f t="shared" ref="CJ238" si="3327">AB238/AB250</f>
        <v>6.5861621267316248E-2</v>
      </c>
      <c r="CK238" s="130">
        <f t="shared" ref="CK238" si="3328">AC238/AC250</f>
        <v>6.2140245676622768E-2</v>
      </c>
    </row>
    <row r="239" spans="1:89" x14ac:dyDescent="0.2">
      <c r="A239" s="131" t="s">
        <v>29</v>
      </c>
      <c r="B239" s="184">
        <v>1425</v>
      </c>
      <c r="C239" s="168">
        <v>1849</v>
      </c>
      <c r="D239" s="169">
        <v>723</v>
      </c>
      <c r="E239" s="170">
        <v>686</v>
      </c>
      <c r="F239" s="167">
        <v>887</v>
      </c>
      <c r="G239" s="171">
        <v>1393</v>
      </c>
      <c r="H239" s="169">
        <v>2153</v>
      </c>
      <c r="I239" s="170">
        <v>2988</v>
      </c>
      <c r="J239" s="167">
        <v>396</v>
      </c>
      <c r="K239" s="168">
        <v>216</v>
      </c>
      <c r="L239" s="169">
        <v>1403</v>
      </c>
      <c r="M239" s="167">
        <v>838</v>
      </c>
      <c r="N239" s="172">
        <v>2419</v>
      </c>
      <c r="O239" s="185">
        <v>1992</v>
      </c>
      <c r="P239" s="167">
        <v>1332</v>
      </c>
      <c r="Q239" s="168">
        <v>1080</v>
      </c>
      <c r="R239" s="169">
        <v>1347</v>
      </c>
      <c r="S239" s="170">
        <v>1638</v>
      </c>
      <c r="T239" s="167">
        <v>309</v>
      </c>
      <c r="U239" s="171">
        <v>156</v>
      </c>
      <c r="V239" s="169">
        <v>1591</v>
      </c>
      <c r="W239" s="186">
        <v>1428</v>
      </c>
      <c r="X239" s="167">
        <v>1118</v>
      </c>
      <c r="Y239" s="171">
        <v>490</v>
      </c>
      <c r="Z239" s="169">
        <v>2565</v>
      </c>
      <c r="AA239" s="167">
        <v>2608</v>
      </c>
      <c r="AB239" s="149">
        <f t="shared" si="2999"/>
        <v>17668</v>
      </c>
      <c r="AC239" s="150">
        <f t="shared" si="3000"/>
        <v>17362</v>
      </c>
      <c r="BI239" s="131" t="s">
        <v>29</v>
      </c>
      <c r="BJ239" s="123">
        <f>B239/B250</f>
        <v>7.0624969024136397E-2</v>
      </c>
      <c r="BK239" s="124">
        <f t="shared" ref="BK239" si="3329">C239/C250</f>
        <v>8.9470628084776932E-2</v>
      </c>
      <c r="BL239" s="125">
        <f t="shared" ref="BL239" si="3330">D239/D250</f>
        <v>8.1492335437330934E-2</v>
      </c>
      <c r="BM239" s="126">
        <f t="shared" ref="BM239" si="3331">E239/E250</f>
        <v>7.7417898657036452E-2</v>
      </c>
      <c r="BN239" s="123">
        <f t="shared" ref="BN239" si="3332">F239/F250</f>
        <v>4.825897714907508E-2</v>
      </c>
      <c r="BO239" s="124">
        <f t="shared" ref="BO239" si="3333">G239/G250</f>
        <v>8.4944203914872854E-2</v>
      </c>
      <c r="BP239" s="125">
        <f t="shared" ref="BP239" si="3334">H239/H250</f>
        <v>6.5520389531345105E-2</v>
      </c>
      <c r="BQ239" s="126">
        <f t="shared" ref="BQ239" si="3335">I239/I250</f>
        <v>9.0236463020565941E-2</v>
      </c>
      <c r="BR239" s="123">
        <f t="shared" ref="BR239" si="3336">J239/J250</f>
        <v>0.10951327433628319</v>
      </c>
      <c r="BS239" s="124">
        <f t="shared" ref="BS239" si="3337">K239/K250</f>
        <v>5.0811573747353567E-2</v>
      </c>
      <c r="BT239" s="125">
        <f t="shared" ref="BT239" si="3338">L239/L250</f>
        <v>9.2576707357307816E-2</v>
      </c>
      <c r="BU239" s="123">
        <f t="shared" ref="BU239" si="3339">M239/M250</f>
        <v>5.1307169534072126E-2</v>
      </c>
      <c r="BV239" s="127">
        <f t="shared" ref="BV239" si="3340">N239/N250</f>
        <v>7.3559373574578077E-2</v>
      </c>
      <c r="BW239" s="128">
        <f t="shared" ref="BW239" si="3341">O239/O250</f>
        <v>6.0376443488012611E-2</v>
      </c>
      <c r="BX239" s="123">
        <f t="shared" ref="BX239" si="3342">P239/P250</f>
        <v>7.7163712200208553E-2</v>
      </c>
      <c r="BY239" s="124">
        <f t="shared" ref="BY239" si="3343">Q239/Q250</f>
        <v>6.9266290405336065E-2</v>
      </c>
      <c r="BZ239" s="125">
        <f t="shared" ref="BZ239" si="3344">R239/R250</f>
        <v>6.4136748881058941E-2</v>
      </c>
      <c r="CA239" s="126">
        <f t="shared" ref="CA239" si="3345">S239/S250</f>
        <v>8.0546813532651459E-2</v>
      </c>
      <c r="CB239" s="123">
        <f t="shared" ref="CB239" si="3346">T239/T250</f>
        <v>9.4960049170251998E-2</v>
      </c>
      <c r="CC239" s="124">
        <f t="shared" ref="CC239" si="3347">U239/U250</f>
        <v>4.0667361835245046E-2</v>
      </c>
      <c r="CD239" s="125">
        <f t="shared" ref="CD239" si="3348">V239/V250</f>
        <v>8.8320195403574997E-2</v>
      </c>
      <c r="CE239" s="126">
        <f t="shared" ref="CE239" si="3349">W239/W250</f>
        <v>6.5776140027637028E-2</v>
      </c>
      <c r="CF239" s="123">
        <f t="shared" ref="CF239" si="3350">X239/X250</f>
        <v>7.892693258030356E-2</v>
      </c>
      <c r="CG239" s="124">
        <f t="shared" ref="CG239" si="3351">Y239/Y250</f>
        <v>6.0983198506533914E-2</v>
      </c>
      <c r="CH239" s="125">
        <f t="shared" ref="CH239" si="3352">Z239/Z250</f>
        <v>7.9271873165002935E-2</v>
      </c>
      <c r="CI239" s="123">
        <f t="shared" ref="CI239" si="3353">AA239/AA250</f>
        <v>7.448023760566598E-2</v>
      </c>
      <c r="CJ239" s="129">
        <f t="shared" ref="CJ239" si="3354">AB239/AB250</f>
        <v>7.4235606031958112E-2</v>
      </c>
      <c r="CK239" s="130">
        <f t="shared" ref="CK239" si="3355">AC239/AC250</f>
        <v>7.3213826373339064E-2</v>
      </c>
    </row>
    <row r="240" spans="1:89" x14ac:dyDescent="0.2">
      <c r="A240" s="139" t="s">
        <v>30</v>
      </c>
      <c r="B240" s="181">
        <v>1494</v>
      </c>
      <c r="C240" s="175">
        <v>1734</v>
      </c>
      <c r="D240" s="176">
        <v>572</v>
      </c>
      <c r="E240" s="177">
        <v>681</v>
      </c>
      <c r="F240" s="174">
        <v>947</v>
      </c>
      <c r="G240" s="178">
        <v>1482</v>
      </c>
      <c r="H240" s="176">
        <v>2301</v>
      </c>
      <c r="I240" s="177">
        <v>2656</v>
      </c>
      <c r="J240" s="174">
        <v>341</v>
      </c>
      <c r="K240" s="175">
        <v>206</v>
      </c>
      <c r="L240" s="176">
        <v>1284</v>
      </c>
      <c r="M240" s="174">
        <v>711</v>
      </c>
      <c r="N240" s="179">
        <v>2727</v>
      </c>
      <c r="O240" s="182">
        <v>1789</v>
      </c>
      <c r="P240" s="174">
        <v>1177</v>
      </c>
      <c r="Q240" s="175">
        <v>1227</v>
      </c>
      <c r="R240" s="176">
        <v>1271</v>
      </c>
      <c r="S240" s="177">
        <v>1767</v>
      </c>
      <c r="T240" s="174">
        <v>229</v>
      </c>
      <c r="U240" s="178">
        <v>191</v>
      </c>
      <c r="V240" s="176">
        <v>1541</v>
      </c>
      <c r="W240" s="183">
        <v>1367</v>
      </c>
      <c r="X240" s="174">
        <v>1023</v>
      </c>
      <c r="Y240" s="178">
        <v>588</v>
      </c>
      <c r="Z240" s="176">
        <v>2438</v>
      </c>
      <c r="AA240" s="174">
        <v>2975</v>
      </c>
      <c r="AB240" s="149">
        <f t="shared" si="2999"/>
        <v>17345</v>
      </c>
      <c r="AC240" s="150">
        <f t="shared" si="3000"/>
        <v>17374</v>
      </c>
      <c r="BI240" s="139" t="s">
        <v>30</v>
      </c>
      <c r="BJ240" s="123">
        <f>B240/B250</f>
        <v>7.4044704366357739E-2</v>
      </c>
      <c r="BK240" s="124">
        <f t="shared" ref="BK240" si="3356">C240/C250</f>
        <v>8.3905932449433854E-2</v>
      </c>
      <c r="BL240" s="125">
        <f t="shared" ref="BL240" si="3357">D240/D250</f>
        <v>6.4472497745716867E-2</v>
      </c>
      <c r="BM240" s="126">
        <f t="shared" ref="BM240" si="3358">E240/E250</f>
        <v>7.6853628258661544E-2</v>
      </c>
      <c r="BN240" s="123">
        <f t="shared" ref="BN240" si="3359">F240/F250</f>
        <v>5.1523394994559303E-2</v>
      </c>
      <c r="BO240" s="124">
        <f t="shared" ref="BO240" si="3360">G240/G250</f>
        <v>9.0371364107567534E-2</v>
      </c>
      <c r="BP240" s="125">
        <f t="shared" ref="BP240" si="3361">H240/H250</f>
        <v>7.0024345709068778E-2</v>
      </c>
      <c r="BQ240" s="126">
        <f t="shared" ref="BQ240" si="3362">I240/I250</f>
        <v>8.021018935161417E-2</v>
      </c>
      <c r="BR240" s="123">
        <f t="shared" ref="BR240" si="3363">J240/J250</f>
        <v>9.4303097345132744E-2</v>
      </c>
      <c r="BS240" s="124">
        <f t="shared" ref="BS240" si="3364">K240/K250</f>
        <v>4.8459186073864971E-2</v>
      </c>
      <c r="BT240" s="125">
        <f t="shared" ref="BT240" si="3365">L240/L250</f>
        <v>8.4724513361926754E-2</v>
      </c>
      <c r="BU240" s="123">
        <f t="shared" ref="BU240" si="3366">M240/M250</f>
        <v>4.3531500642870265E-2</v>
      </c>
      <c r="BV240" s="127">
        <f t="shared" ref="BV240" si="3367">N240/N250</f>
        <v>8.2925345902387107E-2</v>
      </c>
      <c r="BW240" s="128">
        <f t="shared" ref="BW240" si="3368">O240/O250</f>
        <v>5.422362319279847E-2</v>
      </c>
      <c r="BX240" s="123">
        <f t="shared" ref="BX240" si="3369">P240/P250</f>
        <v>6.8184451396130233E-2</v>
      </c>
      <c r="BY240" s="124">
        <f t="shared" ref="BY240" si="3370">Q240/Q250</f>
        <v>7.8694202154951251E-2</v>
      </c>
      <c r="BZ240" s="125">
        <f t="shared" ref="BZ240" si="3371">R240/R250</f>
        <v>6.0518045900390442E-2</v>
      </c>
      <c r="CA240" s="126">
        <f t="shared" ref="CA240" si="3372">S240/S250</f>
        <v>8.6890243902439018E-2</v>
      </c>
      <c r="CB240" s="123">
        <f t="shared" ref="CB240" si="3373">T240/T250</f>
        <v>7.0374923171481252E-2</v>
      </c>
      <c r="CC240" s="124">
        <f t="shared" ref="CC240" si="3374">U240/U250</f>
        <v>4.9791449426485924E-2</v>
      </c>
      <c r="CD240" s="125">
        <f t="shared" ref="CD240" si="3375">V240/V250</f>
        <v>8.5544576440546236E-2</v>
      </c>
      <c r="CE240" s="126">
        <f t="shared" ref="CE240" si="3376">W240/W250</f>
        <v>6.296637494242284E-2</v>
      </c>
      <c r="CF240" s="123">
        <f t="shared" ref="CF240" si="3377">X240/X250</f>
        <v>7.2220261207200848E-2</v>
      </c>
      <c r="CG240" s="124">
        <f t="shared" ref="CG240" si="3378">Y240/Y250</f>
        <v>7.31798382078407E-2</v>
      </c>
      <c r="CH240" s="125">
        <f t="shared" ref="CH240" si="3379">Z240/Z250</f>
        <v>7.5346911023889726E-2</v>
      </c>
      <c r="CI240" s="123">
        <f t="shared" ref="CI240" si="3380">AA240/AA250</f>
        <v>8.4961160612291517E-2</v>
      </c>
      <c r="CJ240" s="129">
        <f t="shared" ref="CJ240" si="3381">AB240/AB250</f>
        <v>7.2878457472510386E-2</v>
      </c>
      <c r="CK240" s="130">
        <f t="shared" ref="CK240" si="3382">AC240/AC250</f>
        <v>7.3264429179264651E-2</v>
      </c>
    </row>
    <row r="241" spans="1:89" x14ac:dyDescent="0.2">
      <c r="A241" s="131" t="s">
        <v>31</v>
      </c>
      <c r="B241" s="184">
        <v>1585</v>
      </c>
      <c r="C241" s="168">
        <v>1612</v>
      </c>
      <c r="D241" s="169">
        <v>501</v>
      </c>
      <c r="E241" s="170">
        <v>728</v>
      </c>
      <c r="F241" s="167">
        <v>833</v>
      </c>
      <c r="G241" s="171">
        <v>1305</v>
      </c>
      <c r="H241" s="169">
        <v>2081</v>
      </c>
      <c r="I241" s="170">
        <v>2631</v>
      </c>
      <c r="J241" s="167">
        <v>316</v>
      </c>
      <c r="K241" s="168">
        <v>206</v>
      </c>
      <c r="L241" s="169">
        <v>1382</v>
      </c>
      <c r="M241" s="167">
        <v>722</v>
      </c>
      <c r="N241" s="172">
        <v>2698</v>
      </c>
      <c r="O241" s="185">
        <v>1713</v>
      </c>
      <c r="P241" s="167">
        <v>975</v>
      </c>
      <c r="Q241" s="168">
        <v>1240</v>
      </c>
      <c r="R241" s="169">
        <v>1106</v>
      </c>
      <c r="S241" s="170">
        <v>1898</v>
      </c>
      <c r="T241" s="167">
        <v>257</v>
      </c>
      <c r="U241" s="171">
        <v>187</v>
      </c>
      <c r="V241" s="169">
        <v>1551</v>
      </c>
      <c r="W241" s="186">
        <v>1341</v>
      </c>
      <c r="X241" s="167">
        <v>1032</v>
      </c>
      <c r="Y241" s="171">
        <v>582</v>
      </c>
      <c r="Z241" s="169">
        <v>2167</v>
      </c>
      <c r="AA241" s="167">
        <v>2450</v>
      </c>
      <c r="AB241" s="149">
        <f t="shared" si="2999"/>
        <v>16484</v>
      </c>
      <c r="AC241" s="150">
        <f t="shared" si="3000"/>
        <v>16615</v>
      </c>
      <c r="BI241" s="131" t="s">
        <v>31</v>
      </c>
      <c r="BJ241" s="123">
        <f>B241/B250</f>
        <v>7.8554790107548192E-2</v>
      </c>
      <c r="BK241" s="124">
        <f t="shared" ref="BK241" si="3383">C241/C250</f>
        <v>7.8002516210200323E-2</v>
      </c>
      <c r="BL241" s="125">
        <f t="shared" ref="BL241" si="3384">D241/D250</f>
        <v>5.6469792605951308E-2</v>
      </c>
      <c r="BM241" s="126">
        <f t="shared" ref="BM241" si="3385">E241/E250</f>
        <v>8.2157770003385616E-2</v>
      </c>
      <c r="BN241" s="123">
        <f t="shared" ref="BN241" si="3386">F241/F250</f>
        <v>4.532100108813928E-2</v>
      </c>
      <c r="BO241" s="124">
        <f t="shared" ref="BO241" si="3387">G241/G250</f>
        <v>7.9578023050185992E-2</v>
      </c>
      <c r="BP241" s="125">
        <f t="shared" ref="BP241" si="3388">H241/H250</f>
        <v>6.3329275715155203E-2</v>
      </c>
      <c r="BQ241" s="126">
        <f t="shared" ref="BQ241" si="3389">I241/I250</f>
        <v>7.9455198864494314E-2</v>
      </c>
      <c r="BR241" s="123">
        <f t="shared" ref="BR241" si="3390">J241/J250</f>
        <v>8.7389380530973448E-2</v>
      </c>
      <c r="BS241" s="124">
        <f t="shared" ref="BS241" si="3391">K241/K250</f>
        <v>4.8459186073864971E-2</v>
      </c>
      <c r="BT241" s="125">
        <f t="shared" ref="BT241" si="3392">L241/L250</f>
        <v>9.1191026064005282E-2</v>
      </c>
      <c r="BU241" s="123">
        <f t="shared" ref="BU241" si="3393">M241/M250</f>
        <v>4.4204983775179084E-2</v>
      </c>
      <c r="BV241" s="127">
        <f t="shared" ref="BV241" si="3394">N241/N250</f>
        <v>8.2043484871521966E-2</v>
      </c>
      <c r="BW241" s="128">
        <f t="shared" ref="BW241" si="3395">O241/O250</f>
        <v>5.192010426454096E-2</v>
      </c>
      <c r="BX241" s="123">
        <f t="shared" ref="BX241" si="3396">P241/P250</f>
        <v>5.6482446993395899E-2</v>
      </c>
      <c r="BY241" s="124">
        <f t="shared" ref="BY241" si="3397">Q241/Q250</f>
        <v>7.9527963057978449E-2</v>
      </c>
      <c r="BZ241" s="125">
        <f t="shared" ref="BZ241" si="3398">R241/R250</f>
        <v>5.2661651271307494E-2</v>
      </c>
      <c r="CA241" s="126">
        <f t="shared" ref="CA241" si="3399">S241/S250</f>
        <v>9.3332022029897724E-2</v>
      </c>
      <c r="CB241" s="123">
        <f t="shared" ref="CB241" si="3400">T241/T250</f>
        <v>7.897971727105102E-2</v>
      </c>
      <c r="CC241" s="124">
        <f t="shared" ref="CC241" si="3401">U241/U250</f>
        <v>4.874869655891554E-2</v>
      </c>
      <c r="CD241" s="125">
        <f t="shared" ref="CD241" si="3402">V241/V250</f>
        <v>8.6099700233151999E-2</v>
      </c>
      <c r="CE241" s="126">
        <f t="shared" ref="CE241" si="3403">W241/W250</f>
        <v>6.1768770152003688E-2</v>
      </c>
      <c r="CF241" s="123">
        <f t="shared" ref="CF241" si="3404">X241/X250</f>
        <v>7.2855630074126362E-2</v>
      </c>
      <c r="CG241" s="124">
        <f t="shared" ref="CG241" si="3405">Y241/Y250</f>
        <v>7.2433105164903547E-2</v>
      </c>
      <c r="CH241" s="125">
        <f t="shared" ref="CH241" si="3406">Z241/Z250</f>
        <v>6.6971598108600927E-2</v>
      </c>
      <c r="CI241" s="123">
        <f t="shared" ref="CI241" si="3407">AA241/AA250</f>
        <v>6.9968014621887134E-2</v>
      </c>
      <c r="CJ241" s="129">
        <f t="shared" ref="CJ241" si="3408">AB241/AB250</f>
        <v>6.9260795213425264E-2</v>
      </c>
      <c r="CK241" s="130">
        <f t="shared" ref="CK241" si="3409">AC241/AC250</f>
        <v>7.0063801704471185E-2</v>
      </c>
    </row>
    <row r="242" spans="1:89" x14ac:dyDescent="0.2">
      <c r="A242" s="139" t="s">
        <v>32</v>
      </c>
      <c r="B242" s="181">
        <v>1722</v>
      </c>
      <c r="C242" s="175">
        <v>1368</v>
      </c>
      <c r="D242" s="176">
        <v>484</v>
      </c>
      <c r="E242" s="177">
        <v>748</v>
      </c>
      <c r="F242" s="174">
        <v>891</v>
      </c>
      <c r="G242" s="178">
        <v>1397</v>
      </c>
      <c r="H242" s="176">
        <v>2092</v>
      </c>
      <c r="I242" s="177">
        <v>2479</v>
      </c>
      <c r="J242" s="174">
        <v>273</v>
      </c>
      <c r="K242" s="175">
        <v>160</v>
      </c>
      <c r="L242" s="176">
        <v>1234</v>
      </c>
      <c r="M242" s="174">
        <v>696</v>
      </c>
      <c r="N242" s="179">
        <v>2208</v>
      </c>
      <c r="O242" s="182">
        <v>1941</v>
      </c>
      <c r="P242" s="174">
        <v>746</v>
      </c>
      <c r="Q242" s="175">
        <v>1302</v>
      </c>
      <c r="R242" s="176">
        <v>968</v>
      </c>
      <c r="S242" s="177">
        <v>1602</v>
      </c>
      <c r="T242" s="174">
        <v>219</v>
      </c>
      <c r="U242" s="178">
        <v>195</v>
      </c>
      <c r="V242" s="176">
        <v>1480</v>
      </c>
      <c r="W242" s="183">
        <v>1353</v>
      </c>
      <c r="X242" s="174">
        <v>831</v>
      </c>
      <c r="Y242" s="178">
        <v>556</v>
      </c>
      <c r="Z242" s="176">
        <v>2097</v>
      </c>
      <c r="AA242" s="174">
        <v>2369</v>
      </c>
      <c r="AB242" s="149">
        <f t="shared" si="2999"/>
        <v>15245</v>
      </c>
      <c r="AC242" s="150">
        <f t="shared" si="3000"/>
        <v>16166</v>
      </c>
      <c r="BI242" s="139" t="s">
        <v>32</v>
      </c>
      <c r="BJ242" s="123">
        <f>B242/B250</f>
        <v>8.5344699410219563E-2</v>
      </c>
      <c r="BK242" s="124">
        <f t="shared" ref="BK242" si="3410">C242/C250</f>
        <v>6.6195683731733276E-2</v>
      </c>
      <c r="BL242" s="125">
        <f t="shared" ref="BL242" si="3411">D242/D250</f>
        <v>5.4553651938683501E-2</v>
      </c>
      <c r="BM242" s="126">
        <f t="shared" ref="BM242" si="3412">E242/E250</f>
        <v>8.4414851596885221E-2</v>
      </c>
      <c r="BN242" s="123">
        <f t="shared" ref="BN242" si="3413">F242/F250</f>
        <v>4.8476605005440696E-2</v>
      </c>
      <c r="BO242" s="124">
        <f t="shared" ref="BO242" si="3414">G242/G250</f>
        <v>8.5188121226904084E-2</v>
      </c>
      <c r="BP242" s="125">
        <f t="shared" ref="BP242" si="3415">H242/H250</f>
        <v>6.3664029214850884E-2</v>
      </c>
      <c r="BQ242" s="126">
        <f t="shared" ref="BQ242" si="3416">I242/I250</f>
        <v>7.4864856702805543E-2</v>
      </c>
      <c r="BR242" s="123">
        <f t="shared" ref="BR242" si="3417">J242/J250</f>
        <v>7.5497787610619468E-2</v>
      </c>
      <c r="BS242" s="124">
        <f t="shared" ref="BS242" si="3418">K242/K250</f>
        <v>3.7638202775817454E-2</v>
      </c>
      <c r="BT242" s="125">
        <f t="shared" ref="BT242" si="3419">L242/L250</f>
        <v>8.1425272187396897E-2</v>
      </c>
      <c r="BU242" s="123">
        <f t="shared" ref="BU242" si="3420">M242/M250</f>
        <v>4.2613114553358235E-2</v>
      </c>
      <c r="BV242" s="127">
        <f t="shared" ref="BV242" si="3421">N242/N250</f>
        <v>6.7143074350007603E-2</v>
      </c>
      <c r="BW242" s="128">
        <f t="shared" ref="BW242" si="3422">O242/O250</f>
        <v>5.883066104931349E-2</v>
      </c>
      <c r="BX242" s="123">
        <f t="shared" ref="BX242" si="3423">P242/P250</f>
        <v>4.3216313289305988E-2</v>
      </c>
      <c r="BY242" s="124">
        <f t="shared" ref="BY242" si="3424">Q242/Q250</f>
        <v>8.350436121087737E-2</v>
      </c>
      <c r="BZ242" s="125">
        <f t="shared" ref="BZ242" si="3425">R242/R250</f>
        <v>4.6090848490619944E-2</v>
      </c>
      <c r="CA242" s="126">
        <f t="shared" ref="CA242" si="3426">S242/S250</f>
        <v>7.8776553894571208E-2</v>
      </c>
      <c r="CB242" s="123">
        <f t="shared" ref="CB242" si="3427">T242/T250</f>
        <v>6.7301782421634912E-2</v>
      </c>
      <c r="CC242" s="124">
        <f t="shared" ref="CC242" si="3428">U242/U250</f>
        <v>5.0834202294056309E-2</v>
      </c>
      <c r="CD242" s="125">
        <f t="shared" ref="CD242" si="3429">V242/V250</f>
        <v>8.2158321305651164E-2</v>
      </c>
      <c r="CE242" s="126">
        <f t="shared" ref="CE242" si="3430">W242/W250</f>
        <v>6.2321510824504836E-2</v>
      </c>
      <c r="CF242" s="123">
        <f t="shared" ref="CF242" si="3431">X242/X250</f>
        <v>5.8665725379456406E-2</v>
      </c>
      <c r="CG242" s="124">
        <f t="shared" ref="CG242" si="3432">Y242/Y250</f>
        <v>6.9197261978842559E-2</v>
      </c>
      <c r="CH242" s="125">
        <f t="shared" ref="CH242" si="3433">Z242/Z250</f>
        <v>6.4808233148932221E-2</v>
      </c>
      <c r="CI242" s="123">
        <f t="shared" ref="CI242" si="3434">AA242/AA250</f>
        <v>6.765478638336761E-2</v>
      </c>
      <c r="CJ242" s="129">
        <f t="shared" ref="CJ242" si="3435">AB242/AB250</f>
        <v>6.4054890986936924E-2</v>
      </c>
      <c r="CK242" s="130">
        <f t="shared" ref="CK242" si="3436">AC242/AC250</f>
        <v>6.817041338275541E-2</v>
      </c>
    </row>
    <row r="243" spans="1:89" x14ac:dyDescent="0.2">
      <c r="A243" s="131" t="s">
        <v>33</v>
      </c>
      <c r="B243" s="184">
        <v>1644</v>
      </c>
      <c r="C243" s="168">
        <v>1075</v>
      </c>
      <c r="D243" s="169">
        <v>449</v>
      </c>
      <c r="E243" s="170">
        <v>515</v>
      </c>
      <c r="F243" s="167">
        <v>995</v>
      </c>
      <c r="G243" s="171">
        <v>977</v>
      </c>
      <c r="H243" s="169">
        <v>2108</v>
      </c>
      <c r="I243" s="170">
        <v>1954</v>
      </c>
      <c r="J243" s="167">
        <v>293</v>
      </c>
      <c r="K243" s="168">
        <v>97</v>
      </c>
      <c r="L243" s="169">
        <v>1078</v>
      </c>
      <c r="M243" s="167">
        <v>888</v>
      </c>
      <c r="N243" s="172">
        <v>1908</v>
      </c>
      <c r="O243" s="185">
        <v>2096</v>
      </c>
      <c r="P243" s="167">
        <v>638</v>
      </c>
      <c r="Q243" s="168">
        <v>1239</v>
      </c>
      <c r="R243" s="169">
        <v>975</v>
      </c>
      <c r="S243" s="170">
        <v>1357</v>
      </c>
      <c r="T243" s="167">
        <v>133</v>
      </c>
      <c r="U243" s="171">
        <v>273</v>
      </c>
      <c r="V243" s="169">
        <v>1518</v>
      </c>
      <c r="W243" s="186">
        <v>1375</v>
      </c>
      <c r="X243" s="167">
        <v>640</v>
      </c>
      <c r="Y243" s="171">
        <v>572</v>
      </c>
      <c r="Z243" s="169">
        <v>1915</v>
      </c>
      <c r="AA243" s="167">
        <v>1867</v>
      </c>
      <c r="AB243" s="149">
        <f t="shared" si="2999"/>
        <v>14294</v>
      </c>
      <c r="AC243" s="150">
        <f t="shared" si="3000"/>
        <v>14285</v>
      </c>
      <c r="BI243" s="131" t="s">
        <v>33</v>
      </c>
      <c r="BJ243" s="123">
        <f>B243/B250</f>
        <v>8.1478911632056297E-2</v>
      </c>
      <c r="BK243" s="124">
        <f t="shared" ref="BK243" si="3437">C243/C250</f>
        <v>5.2017807026033099E-2</v>
      </c>
      <c r="BL243" s="125">
        <f t="shared" ref="BL243" si="3438">D243/D250</f>
        <v>5.0608656447249774E-2</v>
      </c>
      <c r="BM243" s="126">
        <f t="shared" ref="BM243" si="3439">E243/E250</f>
        <v>5.8119851032614828E-2</v>
      </c>
      <c r="BN243" s="123">
        <f t="shared" ref="BN243" si="3440">F243/F250</f>
        <v>5.413492927094668E-2</v>
      </c>
      <c r="BO243" s="124">
        <f t="shared" ref="BO243" si="3441">G243/G250</f>
        <v>5.957680346362583E-2</v>
      </c>
      <c r="BP243" s="125">
        <f t="shared" ref="BP243" si="3442">H243/H250</f>
        <v>6.4150943396226415E-2</v>
      </c>
      <c r="BQ243" s="126">
        <f t="shared" ref="BQ243" si="3443">I243/I250</f>
        <v>5.9010056473288434E-2</v>
      </c>
      <c r="BR243" s="123">
        <f t="shared" ref="BR243" si="3444">J243/J250</f>
        <v>8.1028761061946897E-2</v>
      </c>
      <c r="BS243" s="124">
        <f t="shared" ref="BS243" si="3445">K243/K250</f>
        <v>2.2818160432839331E-2</v>
      </c>
      <c r="BT243" s="125">
        <f t="shared" ref="BT243" si="3446">L243/L250</f>
        <v>7.1131639722863738E-2</v>
      </c>
      <c r="BU243" s="123">
        <f t="shared" ref="BU243" si="3447">M243/M250</f>
        <v>5.4368456499112226E-2</v>
      </c>
      <c r="BV243" s="127">
        <f t="shared" ref="BV243" si="3448">N243/N250</f>
        <v>5.8020374030713091E-2</v>
      </c>
      <c r="BW243" s="128">
        <f t="shared" ref="BW243" si="3449">O243/O250</f>
        <v>6.352862728457552E-2</v>
      </c>
      <c r="BX243" s="123">
        <f t="shared" ref="BX243" si="3450">P243/P250</f>
        <v>3.6959796083883674E-2</v>
      </c>
      <c r="BY243" s="124">
        <f t="shared" ref="BY243" si="3451">Q243/Q250</f>
        <v>7.9463827603899431E-2</v>
      </c>
      <c r="BZ243" s="125">
        <f t="shared" ref="BZ243" si="3452">R243/R250</f>
        <v>4.6424150080944672E-2</v>
      </c>
      <c r="CA243" s="126">
        <f t="shared" ref="CA243" si="3453">S243/S250</f>
        <v>6.6728953579858377E-2</v>
      </c>
      <c r="CB243" s="123">
        <f t="shared" ref="CB243" si="3454">T243/T250</f>
        <v>4.0872771972956363E-2</v>
      </c>
      <c r="CC243" s="124">
        <f t="shared" ref="CC243" si="3455">U243/U250</f>
        <v>7.1167883211678828E-2</v>
      </c>
      <c r="CD243" s="125">
        <f t="shared" ref="CD243" si="3456">V243/V250</f>
        <v>8.4267791717553012E-2</v>
      </c>
      <c r="CE243" s="126">
        <f t="shared" ref="CE243" si="3457">W243/W250</f>
        <v>6.3334868724090276E-2</v>
      </c>
      <c r="CF243" s="123">
        <f t="shared" ref="CF243" si="3458">X243/X250</f>
        <v>4.5181786092481468E-2</v>
      </c>
      <c r="CG243" s="124">
        <f t="shared" ref="CG243" si="3459">Y243/Y250</f>
        <v>7.1188550093341629E-2</v>
      </c>
      <c r="CH243" s="125">
        <f t="shared" ref="CH243" si="3460">Z243/Z250</f>
        <v>5.9183484253793613E-2</v>
      </c>
      <c r="CI243" s="123">
        <f t="shared" ref="CI243" si="3461">AA243/AA250</f>
        <v>5.3318482979209506E-2</v>
      </c>
      <c r="CJ243" s="129">
        <f t="shared" ref="CJ243" si="3462">AB243/AB250</f>
        <v>6.0059075878470078E-2</v>
      </c>
      <c r="CK243" s="130">
        <f t="shared" ref="CK243" si="3463">AC243/AC250</f>
        <v>6.0238423553919396E-2</v>
      </c>
    </row>
    <row r="244" spans="1:89" x14ac:dyDescent="0.2">
      <c r="A244" s="139" t="s">
        <v>34</v>
      </c>
      <c r="B244" s="181">
        <v>509</v>
      </c>
      <c r="C244" s="175">
        <v>913</v>
      </c>
      <c r="D244" s="176">
        <v>241</v>
      </c>
      <c r="E244" s="177">
        <v>487</v>
      </c>
      <c r="F244" s="174">
        <v>512</v>
      </c>
      <c r="G244" s="178">
        <v>996</v>
      </c>
      <c r="H244" s="176">
        <v>1158</v>
      </c>
      <c r="I244" s="177">
        <v>1688</v>
      </c>
      <c r="J244" s="174">
        <v>297</v>
      </c>
      <c r="K244" s="175">
        <v>99</v>
      </c>
      <c r="L244" s="176">
        <v>818</v>
      </c>
      <c r="M244" s="174">
        <v>754</v>
      </c>
      <c r="N244" s="179">
        <v>1530</v>
      </c>
      <c r="O244" s="182">
        <v>1883</v>
      </c>
      <c r="P244" s="174">
        <v>536</v>
      </c>
      <c r="Q244" s="175">
        <v>1230</v>
      </c>
      <c r="R244" s="176">
        <v>819</v>
      </c>
      <c r="S244" s="177">
        <v>1091</v>
      </c>
      <c r="T244" s="174">
        <v>132</v>
      </c>
      <c r="U244" s="178">
        <v>239</v>
      </c>
      <c r="V244" s="176">
        <v>1417</v>
      </c>
      <c r="W244" s="183">
        <v>998</v>
      </c>
      <c r="X244" s="174">
        <v>491</v>
      </c>
      <c r="Y244" s="178">
        <v>534</v>
      </c>
      <c r="Z244" s="176">
        <v>1469</v>
      </c>
      <c r="AA244" s="174">
        <v>1576</v>
      </c>
      <c r="AB244" s="149">
        <f t="shared" si="2999"/>
        <v>9929</v>
      </c>
      <c r="AC244" s="150">
        <f t="shared" si="3000"/>
        <v>12488</v>
      </c>
      <c r="BI244" s="139" t="s">
        <v>34</v>
      </c>
      <c r="BJ244" s="123">
        <f>B244/B250</f>
        <v>2.5226743321603805E-2</v>
      </c>
      <c r="BK244" s="124">
        <f t="shared" ref="BK244" si="3464">C244/C250</f>
        <v>4.417884447885416E-2</v>
      </c>
      <c r="BL244" s="125">
        <f t="shared" ref="BL244" si="3465">D244/D250</f>
        <v>2.7164111812443641E-2</v>
      </c>
      <c r="BM244" s="126">
        <f t="shared" ref="BM244" si="3466">E244/E250</f>
        <v>5.4959936801715382E-2</v>
      </c>
      <c r="BN244" s="123">
        <f t="shared" ref="BN244" si="3467">F244/F250</f>
        <v>2.7856365614798696E-2</v>
      </c>
      <c r="BO244" s="124">
        <f t="shared" ref="BO244" si="3468">G244/G250</f>
        <v>6.0735410695774129E-2</v>
      </c>
      <c r="BP244" s="125">
        <f t="shared" ref="BP244" si="3469">H244/H250</f>
        <v>3.5240413877054171E-2</v>
      </c>
      <c r="BQ244" s="126">
        <f t="shared" ref="BQ244" si="3470">I244/I250</f>
        <v>5.09769576903331E-2</v>
      </c>
      <c r="BR244" s="123">
        <f t="shared" ref="BR244" si="3471">J244/J250</f>
        <v>8.2134955752212385E-2</v>
      </c>
      <c r="BS244" s="124">
        <f t="shared" ref="BS244" si="3472">K244/K250</f>
        <v>2.3288637967537051E-2</v>
      </c>
      <c r="BT244" s="125">
        <f t="shared" ref="BT244" si="3473">L244/L250</f>
        <v>5.3975585615308477E-2</v>
      </c>
      <c r="BU244" s="123">
        <f t="shared" ref="BU244" si="3474">M244/M250</f>
        <v>4.6164207432804749E-2</v>
      </c>
      <c r="BV244" s="127">
        <f t="shared" ref="BV244" si="3475">N244/N250</f>
        <v>4.6525771628402005E-2</v>
      </c>
      <c r="BW244" s="128">
        <f t="shared" ref="BW244" si="3476">O244/O250</f>
        <v>5.7072712393538026E-2</v>
      </c>
      <c r="BX244" s="123">
        <f t="shared" ref="BX244" si="3477">P244/P250</f>
        <v>3.1050863167651488E-2</v>
      </c>
      <c r="BY244" s="124">
        <f t="shared" ref="BY244" si="3478">Q244/Q250</f>
        <v>7.8886608517188303E-2</v>
      </c>
      <c r="BZ244" s="125">
        <f t="shared" ref="BZ244" si="3479">R244/R250</f>
        <v>3.8996286067993526E-2</v>
      </c>
      <c r="CA244" s="126">
        <f t="shared" ref="CA244" si="3480">S244/S250</f>
        <v>5.3648701809598742E-2</v>
      </c>
      <c r="CB244" s="123">
        <f t="shared" ref="CB244" si="3481">T244/T250</f>
        <v>4.0565457897971724E-2</v>
      </c>
      <c r="CC244" s="124">
        <f t="shared" ref="CC244" si="3482">U244/U250</f>
        <v>6.2304483837330553E-2</v>
      </c>
      <c r="CD244" s="125">
        <f t="shared" ref="CD244" si="3483">V244/V250</f>
        <v>7.8661041412234928E-2</v>
      </c>
      <c r="CE244" s="126">
        <f t="shared" ref="CE244" si="3484">W244/W250</f>
        <v>4.5969599263012438E-2</v>
      </c>
      <c r="CF244" s="123">
        <f t="shared" ref="CF244" si="3485">X244/X250</f>
        <v>3.4662901517825626E-2</v>
      </c>
      <c r="CG244" s="124">
        <f t="shared" ref="CG244" si="3486">Y244/Y250</f>
        <v>6.6459240821406348E-2</v>
      </c>
      <c r="CH244" s="125">
        <f t="shared" ref="CH244" si="3487">Z244/Z250</f>
        <v>4.5399758939333068E-2</v>
      </c>
      <c r="CI244" s="123">
        <f t="shared" ref="CI244" si="3488">AA244/AA250</f>
        <v>4.5007996344528213E-2</v>
      </c>
      <c r="CJ244" s="129">
        <f t="shared" ref="CJ244" si="3489">AB244/AB250</f>
        <v>4.1718662683456656E-2</v>
      </c>
      <c r="CK244" s="130">
        <f t="shared" ref="CK244" si="3490">AC244/AC250</f>
        <v>5.2660653366562511E-2</v>
      </c>
    </row>
    <row r="245" spans="1:89" x14ac:dyDescent="0.2">
      <c r="A245" s="131" t="s">
        <v>35</v>
      </c>
      <c r="B245" s="184">
        <v>0</v>
      </c>
      <c r="C245" s="168">
        <v>388</v>
      </c>
      <c r="D245" s="169">
        <v>1</v>
      </c>
      <c r="E245" s="170">
        <v>299</v>
      </c>
      <c r="F245" s="167">
        <v>25</v>
      </c>
      <c r="G245" s="171">
        <v>643</v>
      </c>
      <c r="H245" s="169">
        <v>65</v>
      </c>
      <c r="I245" s="170">
        <v>839</v>
      </c>
      <c r="J245" s="167">
        <v>53</v>
      </c>
      <c r="K245" s="168">
        <v>47</v>
      </c>
      <c r="L245" s="169">
        <v>336</v>
      </c>
      <c r="M245" s="167">
        <v>158</v>
      </c>
      <c r="N245" s="172">
        <v>584</v>
      </c>
      <c r="O245" s="185">
        <v>342</v>
      </c>
      <c r="P245" s="167">
        <v>117</v>
      </c>
      <c r="Q245" s="168">
        <v>245</v>
      </c>
      <c r="R245" s="169">
        <v>192</v>
      </c>
      <c r="S245" s="170">
        <v>126</v>
      </c>
      <c r="T245" s="167">
        <v>12</v>
      </c>
      <c r="U245" s="171">
        <v>16</v>
      </c>
      <c r="V245" s="169">
        <v>322</v>
      </c>
      <c r="W245" s="186">
        <v>41</v>
      </c>
      <c r="X245" s="167">
        <v>67</v>
      </c>
      <c r="Y245" s="171">
        <v>17</v>
      </c>
      <c r="Z245" s="169">
        <v>67</v>
      </c>
      <c r="AA245" s="167">
        <v>15</v>
      </c>
      <c r="AB245" s="149">
        <f t="shared" si="2999"/>
        <v>1841</v>
      </c>
      <c r="AC245" s="150">
        <f t="shared" si="3000"/>
        <v>3176</v>
      </c>
      <c r="BI245" s="131" t="s">
        <v>35</v>
      </c>
      <c r="BJ245" s="123">
        <f>B245/B250</f>
        <v>0</v>
      </c>
      <c r="BK245" s="124">
        <f t="shared" ref="BK245" si="3491">C245/C250</f>
        <v>1.8774799187070552E-2</v>
      </c>
      <c r="BL245" s="125">
        <f t="shared" ref="BL245" si="3492">D245/D250</f>
        <v>1.127141568981064E-4</v>
      </c>
      <c r="BM245" s="126">
        <f t="shared" ref="BM245" si="3493">E245/E250</f>
        <v>3.3743369822819093E-2</v>
      </c>
      <c r="BN245" s="123">
        <f t="shared" ref="BN245" si="3494">F245/F250</f>
        <v>1.3601741022850925E-3</v>
      </c>
      <c r="BO245" s="124">
        <f t="shared" ref="BO245" si="3495">G245/G250</f>
        <v>3.9209707909018843E-2</v>
      </c>
      <c r="BP245" s="125">
        <f t="shared" ref="BP245" si="3496">H245/H250</f>
        <v>1.9780888618381011E-3</v>
      </c>
      <c r="BQ245" s="126">
        <f t="shared" ref="BQ245" si="3497">I245/I250</f>
        <v>2.5337480747742579E-2</v>
      </c>
      <c r="BR245" s="123">
        <f t="shared" ref="BR245" si="3498">J245/J250</f>
        <v>1.4657079646017699E-2</v>
      </c>
      <c r="BS245" s="124">
        <f t="shared" ref="BS245" si="3499">K245/K250</f>
        <v>1.1056222065396377E-2</v>
      </c>
      <c r="BT245" s="125">
        <f t="shared" ref="BT245" si="3500">L245/L250</f>
        <v>2.2170900692840646E-2</v>
      </c>
      <c r="BU245" s="123">
        <f t="shared" ref="BU245" si="3501">M245/M250</f>
        <v>9.6736668095267243E-3</v>
      </c>
      <c r="BV245" s="127">
        <f t="shared" ref="BV245" si="3502">N245/N250</f>
        <v>1.7758856621559981E-2</v>
      </c>
      <c r="BW245" s="128">
        <f t="shared" ref="BW245" si="3503">O245/O250</f>
        <v>1.0365835177158791E-2</v>
      </c>
      <c r="BX245" s="123">
        <f t="shared" ref="BX245" si="3504">P245/P250</f>
        <v>6.7778936392075082E-3</v>
      </c>
      <c r="BY245" s="124">
        <f t="shared" ref="BY245" si="3505">Q245/Q250</f>
        <v>1.5713186249358645E-2</v>
      </c>
      <c r="BZ245" s="125">
        <f t="shared" ref="BZ245" si="3506">R245/R250</f>
        <v>9.1419864774783359E-3</v>
      </c>
      <c r="CA245" s="126">
        <f t="shared" ref="CA245" si="3507">S245/S250</f>
        <v>6.1959087332808813E-3</v>
      </c>
      <c r="CB245" s="123">
        <f t="shared" ref="CB245" si="3508">T245/T250</f>
        <v>3.6877688998156115E-3</v>
      </c>
      <c r="CC245" s="124">
        <f t="shared" ref="CC245" si="3509">U245/U250</f>
        <v>4.1710114702815434E-3</v>
      </c>
      <c r="CD245" s="125">
        <f t="shared" ref="CD245" si="3510">V245/V250</f>
        <v>1.7874986121905186E-2</v>
      </c>
      <c r="CE245" s="126">
        <f t="shared" ref="CE245" si="3511">W245/W250</f>
        <v>1.888530631045601E-3</v>
      </c>
      <c r="CF245" s="123">
        <f t="shared" ref="CF245" si="3512">X245/X250</f>
        <v>4.7299682315566534E-3</v>
      </c>
      <c r="CG245" s="124">
        <f t="shared" ref="CG245" si="3513">Y245/Y250</f>
        <v>2.1157436216552583E-3</v>
      </c>
      <c r="CH245" s="125">
        <f t="shared" ref="CH245" si="3514">Z245/Z250</f>
        <v>2.0706493185400376E-3</v>
      </c>
      <c r="CI245" s="123">
        <f t="shared" ref="CI245" si="3515">AA245/AA250</f>
        <v>4.2837559972583962E-4</v>
      </c>
      <c r="CJ245" s="129">
        <f t="shared" ref="CJ245" si="3516">AB245/AB250</f>
        <v>7.7353266190194076E-3</v>
      </c>
      <c r="CK245" s="130">
        <f t="shared" ref="CK245" si="3517">AC245/AC250</f>
        <v>1.3392875968305776E-2</v>
      </c>
    </row>
    <row r="246" spans="1:89" x14ac:dyDescent="0.2">
      <c r="A246" s="139" t="s">
        <v>36</v>
      </c>
      <c r="B246" s="181">
        <v>0</v>
      </c>
      <c r="C246" s="175">
        <v>0</v>
      </c>
      <c r="D246" s="176">
        <v>0</v>
      </c>
      <c r="E246" s="177">
        <v>0</v>
      </c>
      <c r="F246" s="174">
        <v>0</v>
      </c>
      <c r="G246" s="178">
        <v>0</v>
      </c>
      <c r="H246" s="176">
        <v>0</v>
      </c>
      <c r="I246" s="177">
        <v>0</v>
      </c>
      <c r="J246" s="174">
        <v>0</v>
      </c>
      <c r="K246" s="178">
        <v>0</v>
      </c>
      <c r="L246" s="176">
        <v>0</v>
      </c>
      <c r="M246" s="174">
        <v>0</v>
      </c>
      <c r="N246" s="179">
        <v>0</v>
      </c>
      <c r="O246" s="182">
        <v>0</v>
      </c>
      <c r="P246" s="174">
        <v>0</v>
      </c>
      <c r="Q246" s="178">
        <v>0</v>
      </c>
      <c r="R246" s="176">
        <v>0</v>
      </c>
      <c r="S246" s="177">
        <v>0</v>
      </c>
      <c r="T246" s="174">
        <v>0</v>
      </c>
      <c r="U246" s="178">
        <v>0</v>
      </c>
      <c r="V246" s="176">
        <v>0</v>
      </c>
      <c r="W246" s="177">
        <v>0</v>
      </c>
      <c r="X246" s="174">
        <v>0</v>
      </c>
      <c r="Y246" s="178">
        <v>0</v>
      </c>
      <c r="Z246" s="176">
        <v>0</v>
      </c>
      <c r="AA246" s="174">
        <v>0</v>
      </c>
      <c r="AB246" s="149">
        <f t="shared" si="2999"/>
        <v>0</v>
      </c>
      <c r="AC246" s="150">
        <f t="shared" si="3000"/>
        <v>0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0</v>
      </c>
      <c r="BU246" s="123">
        <f t="shared" ref="BU246" si="3528">M246/M250</f>
        <v>0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0</v>
      </c>
      <c r="CK246" s="130">
        <f t="shared" ref="CK246" si="3544">AC246/AC250</f>
        <v>0</v>
      </c>
    </row>
    <row r="247" spans="1:89" x14ac:dyDescent="0.2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20177</v>
      </c>
      <c r="C250" s="1">
        <f t="shared" ref="C250" si="3630">SUM(C227:C249)</f>
        <v>20666</v>
      </c>
      <c r="D250" s="14">
        <f t="shared" ref="D250" si="3631">SUM(D227:D249)</f>
        <v>8872</v>
      </c>
      <c r="E250" s="1">
        <f t="shared" ref="E250" si="3632">SUM(E227:E249)</f>
        <v>8861</v>
      </c>
      <c r="F250" s="14">
        <f t="shared" ref="F250" si="3633">SUM(F227:F249)</f>
        <v>18380</v>
      </c>
      <c r="G250" s="1">
        <f t="shared" ref="G250" si="3634">SUM(G227:G249)</f>
        <v>16399</v>
      </c>
      <c r="H250" s="14">
        <f t="shared" ref="H250" si="3635">SUM(H227:H249)</f>
        <v>32860</v>
      </c>
      <c r="I250" s="1">
        <f t="shared" ref="I250" si="3636">SUM(I227:I249)</f>
        <v>33113</v>
      </c>
      <c r="J250" s="14">
        <f t="shared" ref="J250" si="3637">SUM(J227:J249)</f>
        <v>3616</v>
      </c>
      <c r="K250" s="1">
        <f t="shared" ref="K250" si="3638">SUM(K227:K249)</f>
        <v>4251</v>
      </c>
      <c r="L250" s="14">
        <f t="shared" ref="L250" si="3639">SUM(L227:L249)</f>
        <v>15155</v>
      </c>
      <c r="M250" s="1">
        <f t="shared" ref="M250" si="3640">SUM(M227:M249)</f>
        <v>16333</v>
      </c>
      <c r="N250" s="14">
        <f t="shared" ref="N250" si="3641">SUM(N227:N249)</f>
        <v>32885</v>
      </c>
      <c r="O250" s="1">
        <f t="shared" ref="O250" si="3642">SUM(O227:O249)</f>
        <v>32993</v>
      </c>
      <c r="P250" s="14">
        <f t="shared" ref="P250" si="3643">SUM(P227:P249)</f>
        <v>17262</v>
      </c>
      <c r="Q250" s="1">
        <f t="shared" ref="Q250" si="3644">SUM(Q227:Q249)</f>
        <v>15592</v>
      </c>
      <c r="R250" s="14">
        <f t="shared" ref="R250" si="3645">SUM(R227:R249)</f>
        <v>21002</v>
      </c>
      <c r="S250" s="1">
        <f t="shared" ref="S250" si="3646">SUM(S227:S249)</f>
        <v>20336</v>
      </c>
      <c r="T250" s="14">
        <f t="shared" ref="T250" si="3647">SUM(T227:T249)</f>
        <v>3254</v>
      </c>
      <c r="U250" s="1">
        <f t="shared" ref="U250" si="3648">SUM(U227:U249)</f>
        <v>3836</v>
      </c>
      <c r="V250" s="14">
        <f t="shared" ref="V250" si="3649">SUM(V227:V249)</f>
        <v>18014</v>
      </c>
      <c r="W250" s="1">
        <f t="shared" ref="W250" si="3650">SUM(W227:W249)</f>
        <v>21710</v>
      </c>
      <c r="X250" s="14">
        <f t="shared" ref="X250" si="3651">SUM(X227:X249)</f>
        <v>14165</v>
      </c>
      <c r="Y250" s="1">
        <f t="shared" ref="Y250" si="3652">SUM(Y227:Y249)</f>
        <v>8035</v>
      </c>
      <c r="Z250" s="14">
        <f t="shared" ref="Z250" si="3653">SUM(Z227:Z249)</f>
        <v>32357</v>
      </c>
      <c r="AA250" s="1">
        <f t="shared" ref="AA250" si="3654">SUM(AA227:AA249)</f>
        <v>35016</v>
      </c>
      <c r="AB250" s="153">
        <f t="shared" ref="AB250:AC250" si="3655">SUM(AB226:AB249)</f>
        <v>237999</v>
      </c>
      <c r="AC250" s="154">
        <f t="shared" si="3655"/>
        <v>237141</v>
      </c>
      <c r="BI250" s="221" t="s">
        <v>13</v>
      </c>
      <c r="BJ250" s="147">
        <f>SUM(BJ226:BJ249)</f>
        <v>1</v>
      </c>
      <c r="BK250" s="148">
        <f t="shared" ref="BK250:CK250" si="3656">SUM(BK226:BK249)</f>
        <v>0.99999999999999989</v>
      </c>
      <c r="BL250" s="147">
        <f t="shared" si="3656"/>
        <v>0.99999999999999989</v>
      </c>
      <c r="BM250" s="148">
        <f t="shared" si="3656"/>
        <v>1</v>
      </c>
      <c r="BN250" s="147">
        <f t="shared" si="3656"/>
        <v>0.99999999999999989</v>
      </c>
      <c r="BO250" s="148">
        <f t="shared" si="3656"/>
        <v>1</v>
      </c>
      <c r="BP250" s="147">
        <f t="shared" si="3656"/>
        <v>1</v>
      </c>
      <c r="BQ250" s="148">
        <f t="shared" si="3656"/>
        <v>1</v>
      </c>
      <c r="BR250" s="147">
        <f t="shared" si="3656"/>
        <v>1</v>
      </c>
      <c r="BS250" s="148">
        <f t="shared" si="3656"/>
        <v>1.0000000000000002</v>
      </c>
      <c r="BT250" s="147">
        <f t="shared" si="3656"/>
        <v>1</v>
      </c>
      <c r="BU250" s="148">
        <f t="shared" si="3656"/>
        <v>1.0000000000000002</v>
      </c>
      <c r="BV250" s="147">
        <f t="shared" si="3656"/>
        <v>1</v>
      </c>
      <c r="BW250" s="148">
        <f t="shared" si="3656"/>
        <v>1</v>
      </c>
      <c r="BX250" s="147">
        <f t="shared" si="3656"/>
        <v>1</v>
      </c>
      <c r="BY250" s="148">
        <f t="shared" si="3656"/>
        <v>1</v>
      </c>
      <c r="BZ250" s="147">
        <f t="shared" si="3656"/>
        <v>1</v>
      </c>
      <c r="CA250" s="148">
        <f t="shared" si="3656"/>
        <v>1</v>
      </c>
      <c r="CB250" s="147">
        <f t="shared" si="3656"/>
        <v>0.99999999999999978</v>
      </c>
      <c r="CC250" s="148">
        <f t="shared" si="3656"/>
        <v>1.0000000000000002</v>
      </c>
      <c r="CD250" s="147">
        <f t="shared" si="3656"/>
        <v>1</v>
      </c>
      <c r="CE250" s="148">
        <f t="shared" si="3656"/>
        <v>0.99999999999999989</v>
      </c>
      <c r="CF250" s="147">
        <f t="shared" si="3656"/>
        <v>0.99999999999999989</v>
      </c>
      <c r="CG250" s="148">
        <f t="shared" si="3656"/>
        <v>0.99999999999999989</v>
      </c>
      <c r="CH250" s="147">
        <f t="shared" si="3656"/>
        <v>1</v>
      </c>
      <c r="CI250" s="148">
        <f t="shared" si="3656"/>
        <v>1.0000000000000002</v>
      </c>
      <c r="CJ250" s="147">
        <f t="shared" si="3656"/>
        <v>1</v>
      </c>
      <c r="CK250" s="148">
        <f t="shared" si="3656"/>
        <v>1.0000000000000002</v>
      </c>
    </row>
    <row r="251" spans="1:89" ht="13.5" thickTop="1" x14ac:dyDescent="0.2">
      <c r="A251" s="165"/>
    </row>
    <row r="253" spans="1:89" x14ac:dyDescent="0.2">
      <c r="A253" s="285">
        <f>+A222+1</f>
        <v>44904</v>
      </c>
      <c r="B253" s="285"/>
      <c r="C253" s="285"/>
      <c r="D253" s="285"/>
      <c r="BI253" s="282">
        <f>+BI222+1</f>
        <v>44904</v>
      </c>
      <c r="BJ253" s="282"/>
      <c r="BK253" s="282"/>
      <c r="BL253" s="282"/>
    </row>
    <row r="254" spans="1:89" ht="13.5" thickBot="1" x14ac:dyDescent="0.25">
      <c r="AE254" t="s">
        <v>84</v>
      </c>
    </row>
    <row r="255" spans="1:89" ht="14.25" thickTop="1" thickBot="1" x14ac:dyDescent="0.25">
      <c r="A255" s="280" t="s">
        <v>0</v>
      </c>
      <c r="B255" s="274" t="s">
        <v>1</v>
      </c>
      <c r="C255" s="275"/>
      <c r="D255" s="274" t="s">
        <v>2</v>
      </c>
      <c r="E255" s="275"/>
      <c r="F255" s="274" t="s">
        <v>3</v>
      </c>
      <c r="G255" s="275"/>
      <c r="H255" s="274" t="s">
        <v>4</v>
      </c>
      <c r="I255" s="275"/>
      <c r="J255" s="274" t="s">
        <v>5</v>
      </c>
      <c r="K255" s="275"/>
      <c r="L255" s="274" t="s">
        <v>6</v>
      </c>
      <c r="M255" s="275"/>
      <c r="N255" s="274" t="s">
        <v>7</v>
      </c>
      <c r="O255" s="275"/>
      <c r="P255" s="274" t="s">
        <v>8</v>
      </c>
      <c r="Q255" s="275"/>
      <c r="R255" s="274" t="s">
        <v>9</v>
      </c>
      <c r="S255" s="275"/>
      <c r="T255" s="274" t="s">
        <v>10</v>
      </c>
      <c r="U255" s="275"/>
      <c r="V255" s="274" t="s">
        <v>11</v>
      </c>
      <c r="W255" s="275"/>
      <c r="X255" s="274" t="s">
        <v>12</v>
      </c>
      <c r="Y255" s="275"/>
      <c r="Z255" s="276" t="s">
        <v>40</v>
      </c>
      <c r="AA255" s="277"/>
      <c r="AB255" s="278" t="s">
        <v>41</v>
      </c>
      <c r="AC255" s="279"/>
      <c r="AE255" s="280" t="s">
        <v>0</v>
      </c>
      <c r="AF255" s="274" t="s">
        <v>1</v>
      </c>
      <c r="AG255" s="275"/>
      <c r="AH255" s="274" t="s">
        <v>2</v>
      </c>
      <c r="AI255" s="275"/>
      <c r="AJ255" s="274" t="s">
        <v>3</v>
      </c>
      <c r="AK255" s="275"/>
      <c r="AL255" s="274" t="s">
        <v>4</v>
      </c>
      <c r="AM255" s="275"/>
      <c r="AN255" s="274" t="s">
        <v>5</v>
      </c>
      <c r="AO255" s="275"/>
      <c r="AP255" s="274" t="s">
        <v>6</v>
      </c>
      <c r="AQ255" s="275"/>
      <c r="AR255" s="274" t="s">
        <v>7</v>
      </c>
      <c r="AS255" s="275"/>
      <c r="AT255" s="274" t="s">
        <v>8</v>
      </c>
      <c r="AU255" s="275"/>
      <c r="AV255" s="274" t="s">
        <v>9</v>
      </c>
      <c r="AW255" s="275"/>
      <c r="AX255" s="274" t="s">
        <v>10</v>
      </c>
      <c r="AY255" s="275"/>
      <c r="AZ255" s="274" t="s">
        <v>11</v>
      </c>
      <c r="BA255" s="275"/>
      <c r="BB255" s="274" t="s">
        <v>12</v>
      </c>
      <c r="BC255" s="275"/>
      <c r="BD255" s="276" t="s">
        <v>40</v>
      </c>
      <c r="BE255" s="277"/>
      <c r="BF255" s="278" t="s">
        <v>41</v>
      </c>
      <c r="BG255" s="279"/>
      <c r="BI255" s="280" t="s">
        <v>0</v>
      </c>
      <c r="BJ255" s="274" t="s">
        <v>1</v>
      </c>
      <c r="BK255" s="275"/>
      <c r="BL255" s="274" t="s">
        <v>2</v>
      </c>
      <c r="BM255" s="275"/>
      <c r="BN255" s="274" t="s">
        <v>3</v>
      </c>
      <c r="BO255" s="275"/>
      <c r="BP255" s="274" t="s">
        <v>4</v>
      </c>
      <c r="BQ255" s="275"/>
      <c r="BR255" s="274" t="s">
        <v>5</v>
      </c>
      <c r="BS255" s="275"/>
      <c r="BT255" s="274" t="s">
        <v>6</v>
      </c>
      <c r="BU255" s="275"/>
      <c r="BV255" s="274" t="s">
        <v>7</v>
      </c>
      <c r="BW255" s="275"/>
      <c r="BX255" s="274" t="s">
        <v>8</v>
      </c>
      <c r="BY255" s="275"/>
      <c r="BZ255" s="274" t="s">
        <v>9</v>
      </c>
      <c r="CA255" s="275"/>
      <c r="CB255" s="274" t="s">
        <v>10</v>
      </c>
      <c r="CC255" s="275"/>
      <c r="CD255" s="274" t="s">
        <v>11</v>
      </c>
      <c r="CE255" s="275"/>
      <c r="CF255" s="274" t="s">
        <v>12</v>
      </c>
      <c r="CG255" s="275"/>
      <c r="CH255" s="276" t="s">
        <v>40</v>
      </c>
      <c r="CI255" s="277"/>
      <c r="CJ255" s="274" t="s">
        <v>41</v>
      </c>
      <c r="CK255" s="275"/>
    </row>
    <row r="256" spans="1:89" ht="15" thickTop="1" thickBot="1" x14ac:dyDescent="0.3">
      <c r="A256" s="281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81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81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3628</v>
      </c>
      <c r="AG257" s="164">
        <f t="shared" ref="AG257:AV258" si="3657">SUMIF($A$9:$A$32,$AE257,C$257:C$280)</f>
        <v>1235</v>
      </c>
      <c r="AH257" s="121">
        <f t="shared" si="3657"/>
        <v>1396</v>
      </c>
      <c r="AI257" s="159">
        <f t="shared" si="3657"/>
        <v>1245</v>
      </c>
      <c r="AJ257" s="120">
        <f t="shared" si="3657"/>
        <v>3172</v>
      </c>
      <c r="AK257" s="122">
        <f t="shared" si="3657"/>
        <v>1512</v>
      </c>
      <c r="AL257" s="121">
        <f t="shared" si="3657"/>
        <v>4207</v>
      </c>
      <c r="AM257" s="159">
        <f t="shared" si="3657"/>
        <v>2549</v>
      </c>
      <c r="AN257" s="120">
        <f t="shared" si="3657"/>
        <v>265</v>
      </c>
      <c r="AO257" s="122">
        <f t="shared" si="3657"/>
        <v>1129</v>
      </c>
      <c r="AP257" s="121">
        <f t="shared" si="3657"/>
        <v>1173</v>
      </c>
      <c r="AQ257" s="120">
        <f t="shared" si="3657"/>
        <v>3278</v>
      </c>
      <c r="AR257" s="158">
        <f t="shared" si="3657"/>
        <v>3077</v>
      </c>
      <c r="AS257" s="160">
        <f t="shared" si="3657"/>
        <v>4047</v>
      </c>
      <c r="AT257" s="120">
        <f t="shared" si="3657"/>
        <v>2266</v>
      </c>
      <c r="AU257" s="122">
        <f t="shared" si="3657"/>
        <v>2110</v>
      </c>
      <c r="AV257" s="121">
        <f t="shared" si="3657"/>
        <v>2732</v>
      </c>
      <c r="AW257" s="159">
        <f t="shared" ref="AW257:BE258" si="3658">SUMIF($A$9:$A$32,$AE257,S$257:S$280)</f>
        <v>2030</v>
      </c>
      <c r="AX257" s="120">
        <f t="shared" si="3658"/>
        <v>390</v>
      </c>
      <c r="AY257" s="122">
        <f t="shared" si="3658"/>
        <v>1481</v>
      </c>
      <c r="AZ257" s="121">
        <f t="shared" si="3658"/>
        <v>1136</v>
      </c>
      <c r="BA257" s="159">
        <f t="shared" si="3658"/>
        <v>3075</v>
      </c>
      <c r="BB257" s="120">
        <f t="shared" si="3658"/>
        <v>1907</v>
      </c>
      <c r="BC257" s="122">
        <f t="shared" si="3658"/>
        <v>2093</v>
      </c>
      <c r="BD257" s="21">
        <f t="shared" si="3658"/>
        <v>3897</v>
      </c>
      <c r="BE257" s="163">
        <f t="shared" si="3658"/>
        <v>3080</v>
      </c>
      <c r="BF257" s="149">
        <f>AF257+AH257+AJ257+AL257+AN257+AP257+AR257+AT257+AV257+AX257+AZ257+BB257+BD257</f>
        <v>29246</v>
      </c>
      <c r="BG257" s="150">
        <f>AG257+AI257+AK257+AM257+AO257+AQ257+AS257+AU257+AW257+AY257+BA257+BC257+BE257</f>
        <v>28864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299</v>
      </c>
      <c r="C258" s="168">
        <v>0</v>
      </c>
      <c r="D258" s="169">
        <v>239</v>
      </c>
      <c r="E258" s="170">
        <v>5</v>
      </c>
      <c r="F258" s="167">
        <v>684</v>
      </c>
      <c r="G258" s="171">
        <v>8</v>
      </c>
      <c r="H258" s="169">
        <v>497</v>
      </c>
      <c r="I258" s="170">
        <v>40</v>
      </c>
      <c r="J258" s="167">
        <v>10</v>
      </c>
      <c r="K258" s="171">
        <v>33</v>
      </c>
      <c r="L258" s="169">
        <v>52</v>
      </c>
      <c r="M258" s="167">
        <v>92</v>
      </c>
      <c r="N258" s="172">
        <v>215</v>
      </c>
      <c r="O258" s="173">
        <v>197</v>
      </c>
      <c r="P258" s="167">
        <v>78</v>
      </c>
      <c r="Q258" s="171">
        <v>89</v>
      </c>
      <c r="R258" s="169">
        <v>30</v>
      </c>
      <c r="S258" s="170">
        <v>131</v>
      </c>
      <c r="T258" s="167">
        <v>4</v>
      </c>
      <c r="U258" s="171">
        <v>42</v>
      </c>
      <c r="V258" s="169">
        <v>12</v>
      </c>
      <c r="W258" s="170">
        <v>112</v>
      </c>
      <c r="X258" s="167">
        <v>2</v>
      </c>
      <c r="Y258" s="171">
        <v>53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2122</v>
      </c>
      <c r="AC258" s="150">
        <f t="shared" ref="AC258:AC277" si="3687">C258+E258+G258+I258+K258+M258+O258+Q258+S258+U258+W258+Y258+AA258</f>
        <v>802</v>
      </c>
      <c r="AE258" s="226" t="str">
        <f>$AE$10</f>
        <v>08:00 - 08:59</v>
      </c>
      <c r="AF258" s="120">
        <f>SUMIF($A$9:$A$32,$AE258,B$257:B$280)</f>
        <v>2553</v>
      </c>
      <c r="AG258" s="168">
        <f t="shared" si="3657"/>
        <v>773</v>
      </c>
      <c r="AH258" s="169">
        <f t="shared" si="3657"/>
        <v>1154</v>
      </c>
      <c r="AI258" s="170">
        <f t="shared" si="3657"/>
        <v>687</v>
      </c>
      <c r="AJ258" s="167">
        <f t="shared" si="3657"/>
        <v>2577</v>
      </c>
      <c r="AK258" s="171">
        <f t="shared" si="3657"/>
        <v>886</v>
      </c>
      <c r="AL258" s="169">
        <f t="shared" si="3657"/>
        <v>3229</v>
      </c>
      <c r="AM258" s="170">
        <f t="shared" si="3657"/>
        <v>1745</v>
      </c>
      <c r="AN258" s="167">
        <f t="shared" si="3657"/>
        <v>246</v>
      </c>
      <c r="AO258" s="171">
        <f t="shared" si="3657"/>
        <v>842</v>
      </c>
      <c r="AP258" s="169">
        <f t="shared" si="3657"/>
        <v>1034</v>
      </c>
      <c r="AQ258" s="167">
        <f t="shared" si="3657"/>
        <v>2537</v>
      </c>
      <c r="AR258" s="172">
        <f t="shared" si="3657"/>
        <v>2541</v>
      </c>
      <c r="AS258" s="173">
        <f t="shared" si="3657"/>
        <v>3274</v>
      </c>
      <c r="AT258" s="167">
        <f t="shared" si="3657"/>
        <v>1674</v>
      </c>
      <c r="AU258" s="171">
        <f t="shared" si="3657"/>
        <v>1426</v>
      </c>
      <c r="AV258" s="169">
        <f t="shared" si="3657"/>
        <v>1778</v>
      </c>
      <c r="AW258" s="170">
        <f t="shared" si="3658"/>
        <v>1302</v>
      </c>
      <c r="AX258" s="167">
        <f t="shared" si="3658"/>
        <v>289</v>
      </c>
      <c r="AY258" s="171">
        <f t="shared" si="3658"/>
        <v>942</v>
      </c>
      <c r="AZ258" s="169">
        <f t="shared" si="3658"/>
        <v>942</v>
      </c>
      <c r="BA258" s="170">
        <f t="shared" si="3658"/>
        <v>1792</v>
      </c>
      <c r="BB258" s="167">
        <f t="shared" si="3658"/>
        <v>1386</v>
      </c>
      <c r="BC258" s="171">
        <f t="shared" si="3658"/>
        <v>1109</v>
      </c>
      <c r="BD258" s="169">
        <f t="shared" si="3658"/>
        <v>2586</v>
      </c>
      <c r="BE258" s="167">
        <f t="shared" si="3658"/>
        <v>1388</v>
      </c>
      <c r="BF258" s="151">
        <f>SUM(AF258,AH258,AJ258,AL258,AN258,AP258,AR258,AT258,AV258,AX258,AZ258,BB258,BD258)</f>
        <v>21989</v>
      </c>
      <c r="BG258" s="152">
        <f>SUM(AG258,AI258,AK258,AM258,AO258,AQ258,AS258,AU258,AW258,AY258,BA258,BC258,BE258)</f>
        <v>18703</v>
      </c>
      <c r="BI258" s="131" t="s">
        <v>17</v>
      </c>
      <c r="BJ258" s="123">
        <f>B258/B281</f>
        <v>9.8510806536636786E-3</v>
      </c>
      <c r="BK258" s="124">
        <f t="shared" ref="BK258" si="3688">C258/C281</f>
        <v>0</v>
      </c>
      <c r="BL258" s="125">
        <f t="shared" ref="BL258" si="3689">D258/D281</f>
        <v>1.5206464337977985E-2</v>
      </c>
      <c r="BM258" s="126">
        <f t="shared" ref="BM258" si="3690">E258/E281</f>
        <v>3.5303254960107323E-4</v>
      </c>
      <c r="BN258" s="123">
        <f t="shared" ref="BN258" si="3691">F258/F281</f>
        <v>2.3243959628912222E-2</v>
      </c>
      <c r="BO258" s="124">
        <f t="shared" ref="BO258" si="3692">G258/G281</f>
        <v>3.2312787785766214E-4</v>
      </c>
      <c r="BP258" s="125">
        <f t="shared" ref="BP258" si="3693">H258/H281</f>
        <v>1.0801764795375019E-2</v>
      </c>
      <c r="BQ258" s="126">
        <f t="shared" ref="BQ258" si="3694">I258/I281</f>
        <v>8.0426259173620185E-4</v>
      </c>
      <c r="BR258" s="123">
        <f t="shared" ref="BR258" si="3695">J258/J281</f>
        <v>1.4543339150668994E-3</v>
      </c>
      <c r="BS258" s="124">
        <f t="shared" ref="BS258" si="3696">K258/K281</f>
        <v>4.2525773195876285E-3</v>
      </c>
      <c r="BT258" s="125">
        <f t="shared" ref="BT258" si="3697">L258/L281</f>
        <v>2.0405760703213907E-3</v>
      </c>
      <c r="BU258" s="123">
        <f t="shared" ref="BU258" si="3698">M258/M281</f>
        <v>3.5173573940969569E-3</v>
      </c>
      <c r="BV258" s="127">
        <f t="shared" ref="BV258" si="3699">N258/N281</f>
        <v>4.7761857158724868E-3</v>
      </c>
      <c r="BW258" s="128">
        <f t="shared" ref="BW258" si="3700">O258/O281</f>
        <v>4.2569743068911125E-3</v>
      </c>
      <c r="BX258" s="123">
        <f t="shared" ref="BX258" si="3701">P258/P281</f>
        <v>3.0981887511916111E-3</v>
      </c>
      <c r="BY258" s="124">
        <f t="shared" ref="BY258" si="3702">Q258/Q281</f>
        <v>3.6886604774535809E-3</v>
      </c>
      <c r="BZ258" s="125">
        <f t="shared" ref="BZ258" si="3703">R258/R281</f>
        <v>1.051967178624027E-3</v>
      </c>
      <c r="CA258" s="126">
        <f t="shared" ref="CA258" si="3704">S258/S281</f>
        <v>4.5918188509937253E-3</v>
      </c>
      <c r="CB258" s="123">
        <f t="shared" ref="CB258" si="3705">T258/T281</f>
        <v>5.0093926111458985E-4</v>
      </c>
      <c r="CC258" s="124">
        <f t="shared" ref="CC258" si="3706">U258/U281</f>
        <v>4.8797490414778672E-3</v>
      </c>
      <c r="CD258" s="125">
        <f t="shared" ref="CD258" si="3707">V258/V281</f>
        <v>4.4900097283544113E-4</v>
      </c>
      <c r="CE258" s="126">
        <f t="shared" ref="CE258" si="3708">W258/W281</f>
        <v>3.4191165247122752E-3</v>
      </c>
      <c r="CF258" s="123">
        <f t="shared" ref="CF258" si="3709">X258/X281</f>
        <v>8.1037277147487838E-5</v>
      </c>
      <c r="CG258" s="124">
        <f t="shared" ref="CG258" si="3710">Y258/Y281</f>
        <v>3.6607266196988534E-3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5.9390865785599531E-3</v>
      </c>
      <c r="CK258" s="130">
        <f t="shared" ref="CK258" si="3714">AC258/AC281</f>
        <v>2.251335502325725E-3</v>
      </c>
    </row>
    <row r="259" spans="1:89" ht="13.5" thickBot="1" x14ac:dyDescent="0.25">
      <c r="A259" s="139" t="s">
        <v>18</v>
      </c>
      <c r="B259" s="174">
        <v>1497</v>
      </c>
      <c r="C259" s="175">
        <v>242</v>
      </c>
      <c r="D259" s="176">
        <v>863</v>
      </c>
      <c r="E259" s="177">
        <v>174</v>
      </c>
      <c r="F259" s="174">
        <v>2343</v>
      </c>
      <c r="G259" s="178">
        <v>306</v>
      </c>
      <c r="H259" s="176">
        <v>2039</v>
      </c>
      <c r="I259" s="177">
        <v>588</v>
      </c>
      <c r="J259" s="174">
        <v>92</v>
      </c>
      <c r="K259" s="178">
        <v>297</v>
      </c>
      <c r="L259" s="176">
        <v>468</v>
      </c>
      <c r="M259" s="174">
        <v>1009</v>
      </c>
      <c r="N259" s="179">
        <v>1476</v>
      </c>
      <c r="O259" s="180">
        <v>1925</v>
      </c>
      <c r="P259" s="174">
        <v>736</v>
      </c>
      <c r="Q259" s="178">
        <v>995</v>
      </c>
      <c r="R259" s="176">
        <v>947</v>
      </c>
      <c r="S259" s="177">
        <v>988</v>
      </c>
      <c r="T259" s="174">
        <v>120</v>
      </c>
      <c r="U259" s="178">
        <v>487</v>
      </c>
      <c r="V259" s="176">
        <v>480</v>
      </c>
      <c r="W259" s="177">
        <v>1168</v>
      </c>
      <c r="X259" s="174">
        <v>875</v>
      </c>
      <c r="Y259" s="178">
        <v>722</v>
      </c>
      <c r="Z259" s="176">
        <v>2009</v>
      </c>
      <c r="AA259" s="174">
        <v>1181</v>
      </c>
      <c r="AB259" s="149">
        <f t="shared" si="3686"/>
        <v>13945</v>
      </c>
      <c r="AC259" s="150">
        <f t="shared" si="3687"/>
        <v>10082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4.9321296784396416E-2</v>
      </c>
      <c r="BK259" s="124">
        <f t="shared" ref="BK259" si="3715">C259/C281</f>
        <v>8.1627146085607311E-3</v>
      </c>
      <c r="BL259" s="125">
        <f t="shared" ref="BL259" si="3716">D259/D281</f>
        <v>5.4908697588598336E-2</v>
      </c>
      <c r="BM259" s="126">
        <f t="shared" ref="BM259" si="3717">E259/E281</f>
        <v>1.2285532726117349E-2</v>
      </c>
      <c r="BN259" s="123">
        <f t="shared" ref="BN259" si="3718">F259/F281</f>
        <v>7.9620756448159857E-2</v>
      </c>
      <c r="BO259" s="124">
        <f t="shared" ref="BO259" si="3719">G259/G281</f>
        <v>1.2359641328055579E-2</v>
      </c>
      <c r="BP259" s="125">
        <f t="shared" ref="BP259" si="3720">H259/H281</f>
        <v>4.4315489774184431E-2</v>
      </c>
      <c r="BQ259" s="126">
        <f t="shared" ref="BQ259" si="3721">I259/I281</f>
        <v>1.1822660098522168E-2</v>
      </c>
      <c r="BR259" s="123">
        <f t="shared" ref="BR259" si="3722">J259/J281</f>
        <v>1.3379872018615475E-2</v>
      </c>
      <c r="BS259" s="124">
        <f t="shared" ref="BS259" si="3723">K259/K281</f>
        <v>3.8273195876288663E-2</v>
      </c>
      <c r="BT259" s="125">
        <f t="shared" ref="BT259" si="3724">L259/L281</f>
        <v>1.8365184632892516E-2</v>
      </c>
      <c r="BU259" s="123">
        <f t="shared" ref="BU259" si="3725">M259/M281</f>
        <v>3.8576234898302496E-2</v>
      </c>
      <c r="BV259" s="127">
        <f t="shared" ref="BV259" si="3726">N259/N281</f>
        <v>3.2789070309896702E-2</v>
      </c>
      <c r="BW259" s="128">
        <f t="shared" ref="BW259" si="3727">O259/O281</f>
        <v>4.1597337770382693E-2</v>
      </c>
      <c r="BX259" s="123">
        <f t="shared" ref="BX259" si="3728">P259/P281</f>
        <v>2.92341912932952E-2</v>
      </c>
      <c r="BY259" s="124">
        <f t="shared" ref="BY259" si="3729">Q259/Q281</f>
        <v>4.1238395225464193E-2</v>
      </c>
      <c r="BZ259" s="125">
        <f t="shared" ref="BZ259" si="3730">R259/R281</f>
        <v>3.3207097271898453E-2</v>
      </c>
      <c r="CA259" s="126">
        <f t="shared" ref="CA259" si="3731">S259/S281</f>
        <v>3.4631427670090087E-2</v>
      </c>
      <c r="CB259" s="123">
        <f t="shared" ref="CB259" si="3732">T259/T281</f>
        <v>1.5028177833437696E-2</v>
      </c>
      <c r="CC259" s="124">
        <f t="shared" ref="CC259" si="3733">U259/U281</f>
        <v>5.6581851980945744E-2</v>
      </c>
      <c r="CD259" s="125">
        <f t="shared" ref="CD259" si="3734">V259/V281</f>
        <v>1.7960038913417645E-2</v>
      </c>
      <c r="CE259" s="126">
        <f t="shared" ref="CE259" si="3735">W259/W281</f>
        <v>3.5656500900570869E-2</v>
      </c>
      <c r="CF259" s="123">
        <f t="shared" ref="CF259" si="3736">X259/X281</f>
        <v>3.5453808752025931E-2</v>
      </c>
      <c r="CG259" s="124">
        <f t="shared" ref="CG259" si="3737">Y259/Y281</f>
        <v>4.9868766404199474E-2</v>
      </c>
      <c r="CH259" s="125">
        <f t="shared" ref="CH259" si="3738">Z259/Z281</f>
        <v>4.4321390751853158E-2</v>
      </c>
      <c r="CI259" s="123">
        <f t="shared" ref="CI259" si="3739">AA259/AA281</f>
        <v>2.3985539623867746E-2</v>
      </c>
      <c r="CJ259" s="129">
        <f t="shared" ref="CJ259" si="3740">AB259/AB281</f>
        <v>3.9029482722911665E-2</v>
      </c>
      <c r="CK259" s="130">
        <f t="shared" ref="CK259" si="3741">AC259/AC281</f>
        <v>2.830170141452364E-2</v>
      </c>
    </row>
    <row r="260" spans="1:89" ht="14.25" thickTop="1" thickBot="1" x14ac:dyDescent="0.25">
      <c r="A260" s="131" t="s">
        <v>19</v>
      </c>
      <c r="B260" s="167">
        <v>2681</v>
      </c>
      <c r="C260" s="168">
        <v>919</v>
      </c>
      <c r="D260" s="169">
        <v>1310</v>
      </c>
      <c r="E260" s="170">
        <v>801</v>
      </c>
      <c r="F260" s="167">
        <v>2678</v>
      </c>
      <c r="G260" s="171">
        <v>1186</v>
      </c>
      <c r="H260" s="169">
        <v>3300</v>
      </c>
      <c r="I260" s="170">
        <v>1923</v>
      </c>
      <c r="J260" s="167">
        <v>200</v>
      </c>
      <c r="K260" s="171">
        <v>716</v>
      </c>
      <c r="L260" s="169">
        <v>1066</v>
      </c>
      <c r="M260" s="167">
        <v>2157</v>
      </c>
      <c r="N260" s="172">
        <v>2722</v>
      </c>
      <c r="O260" s="173">
        <v>3344</v>
      </c>
      <c r="P260" s="167">
        <v>1641</v>
      </c>
      <c r="Q260" s="171">
        <v>1693</v>
      </c>
      <c r="R260" s="169">
        <v>1976</v>
      </c>
      <c r="S260" s="170">
        <v>1443</v>
      </c>
      <c r="T260" s="167">
        <v>290</v>
      </c>
      <c r="U260" s="171">
        <v>874</v>
      </c>
      <c r="V260" s="169">
        <v>1073</v>
      </c>
      <c r="W260" s="170">
        <v>2247</v>
      </c>
      <c r="X260" s="167">
        <v>1671</v>
      </c>
      <c r="Y260" s="171">
        <v>1244</v>
      </c>
      <c r="Z260" s="169">
        <v>3040</v>
      </c>
      <c r="AA260" s="167">
        <v>1984</v>
      </c>
      <c r="AB260" s="149">
        <f t="shared" si="3686"/>
        <v>23648</v>
      </c>
      <c r="AC260" s="150">
        <f t="shared" si="3687"/>
        <v>20531</v>
      </c>
      <c r="AE260" s="221" t="s">
        <v>13</v>
      </c>
      <c r="AF260" s="14">
        <f t="shared" ref="AF260:BG260" si="3742">SUM(AF257:AF259)</f>
        <v>6181</v>
      </c>
      <c r="AG260" s="1">
        <f t="shared" si="3742"/>
        <v>2008</v>
      </c>
      <c r="AH260" s="14">
        <f t="shared" si="3742"/>
        <v>2550</v>
      </c>
      <c r="AI260" s="1">
        <f t="shared" si="3742"/>
        <v>1932</v>
      </c>
      <c r="AJ260" s="14">
        <f t="shared" si="3742"/>
        <v>5749</v>
      </c>
      <c r="AK260" s="1">
        <f t="shared" si="3742"/>
        <v>2398</v>
      </c>
      <c r="AL260" s="14">
        <f t="shared" si="3742"/>
        <v>7436</v>
      </c>
      <c r="AM260" s="1">
        <f t="shared" si="3742"/>
        <v>4294</v>
      </c>
      <c r="AN260" s="14">
        <f t="shared" si="3742"/>
        <v>511</v>
      </c>
      <c r="AO260" s="1">
        <f t="shared" si="3742"/>
        <v>1971</v>
      </c>
      <c r="AP260" s="14">
        <f t="shared" si="3742"/>
        <v>2207</v>
      </c>
      <c r="AQ260" s="1">
        <f t="shared" si="3742"/>
        <v>5815</v>
      </c>
      <c r="AR260" s="14">
        <f t="shared" si="3742"/>
        <v>5618</v>
      </c>
      <c r="AS260" s="1">
        <f t="shared" si="3742"/>
        <v>7321</v>
      </c>
      <c r="AT260" s="14">
        <f t="shared" si="3742"/>
        <v>3940</v>
      </c>
      <c r="AU260" s="1">
        <f t="shared" si="3742"/>
        <v>3536</v>
      </c>
      <c r="AV260" s="14">
        <f t="shared" si="3742"/>
        <v>4510</v>
      </c>
      <c r="AW260" s="1">
        <f t="shared" si="3742"/>
        <v>3332</v>
      </c>
      <c r="AX260" s="14">
        <f t="shared" si="3742"/>
        <v>679</v>
      </c>
      <c r="AY260" s="1">
        <f t="shared" si="3742"/>
        <v>2423</v>
      </c>
      <c r="AZ260" s="14">
        <f t="shared" si="3742"/>
        <v>2078</v>
      </c>
      <c r="BA260" s="1">
        <f t="shared" si="3742"/>
        <v>4867</v>
      </c>
      <c r="BB260" s="14">
        <f t="shared" si="3742"/>
        <v>3293</v>
      </c>
      <c r="BC260" s="1">
        <f t="shared" si="3742"/>
        <v>3202</v>
      </c>
      <c r="BD260" s="14">
        <f t="shared" si="3742"/>
        <v>6483</v>
      </c>
      <c r="BE260" s="1">
        <f t="shared" si="3742"/>
        <v>4468</v>
      </c>
      <c r="BF260" s="153">
        <f t="shared" si="3742"/>
        <v>51235</v>
      </c>
      <c r="BG260" s="154">
        <f t="shared" si="3742"/>
        <v>47567</v>
      </c>
      <c r="BI260" s="131" t="s">
        <v>19</v>
      </c>
      <c r="BJ260" s="123">
        <f>B260/B281</f>
        <v>8.8330258302583023E-2</v>
      </c>
      <c r="BK260" s="124">
        <f t="shared" ref="BK260" si="3743">C260/C281</f>
        <v>3.0998077377137653E-2</v>
      </c>
      <c r="BL260" s="125">
        <f t="shared" ref="BL260" si="3744">D260/D281</f>
        <v>8.3349239676783107E-2</v>
      </c>
      <c r="BM260" s="126">
        <f t="shared" ref="BM260" si="3745">E260/E281</f>
        <v>5.655581444609193E-2</v>
      </c>
      <c r="BN260" s="123">
        <f t="shared" ref="BN260" si="3746">F260/F281</f>
        <v>9.1004859482787914E-2</v>
      </c>
      <c r="BO260" s="124">
        <f t="shared" ref="BO260" si="3747">G260/G281</f>
        <v>4.7903707892398416E-2</v>
      </c>
      <c r="BP260" s="125">
        <f t="shared" ref="BP260" si="3748">H260/H281</f>
        <v>7.1721979526634935E-2</v>
      </c>
      <c r="BQ260" s="126">
        <f t="shared" ref="BQ260" si="3749">I260/I281</f>
        <v>3.8664924097717907E-2</v>
      </c>
      <c r="BR260" s="123">
        <f t="shared" ref="BR260" si="3750">J260/J281</f>
        <v>2.9086678301337987E-2</v>
      </c>
      <c r="BS260" s="124">
        <f t="shared" ref="BS260" si="3751">K260/K281</f>
        <v>9.2268041237113407E-2</v>
      </c>
      <c r="BT260" s="125">
        <f t="shared" ref="BT260" si="3752">L260/L281</f>
        <v>4.1831809441588513E-2</v>
      </c>
      <c r="BU260" s="123">
        <f t="shared" ref="BU260" si="3753">M260/M281</f>
        <v>8.2466738033338427E-2</v>
      </c>
      <c r="BV260" s="127">
        <f t="shared" ref="BV260" si="3754">N260/N281</f>
        <v>6.0468732644673999E-2</v>
      </c>
      <c r="BW260" s="128">
        <f t="shared" ref="BW260" si="3755">O260/O281</f>
        <v>7.2260518183979078E-2</v>
      </c>
      <c r="BX260" s="123">
        <f t="shared" ref="BX260" si="3756">P260/P281</f>
        <v>6.5181124880838895E-2</v>
      </c>
      <c r="BY260" s="124">
        <f t="shared" ref="BY260" si="3757">Q260/Q281</f>
        <v>7.0167440318302382E-2</v>
      </c>
      <c r="BZ260" s="125">
        <f t="shared" ref="BZ260" si="3758">R260/R281</f>
        <v>6.9289571498702573E-2</v>
      </c>
      <c r="CA260" s="126">
        <f t="shared" ref="CA260" si="3759">S260/S281</f>
        <v>5.0580111465526309E-2</v>
      </c>
      <c r="CB260" s="123">
        <f t="shared" ref="CB260" si="3760">T260/T281</f>
        <v>3.6318096430807766E-2</v>
      </c>
      <c r="CC260" s="124">
        <f t="shared" ref="CC260" si="3761">U260/U281</f>
        <v>0.10154525386313466</v>
      </c>
      <c r="CD260" s="125">
        <f t="shared" ref="CD260" si="3762">V260/V281</f>
        <v>4.0148170321035695E-2</v>
      </c>
      <c r="CE260" s="126">
        <f t="shared" ref="CE260" si="3763">W260/W281</f>
        <v>6.8596025277040021E-2</v>
      </c>
      <c r="CF260" s="123">
        <f t="shared" ref="CF260" si="3764">X260/X281</f>
        <v>6.7706645056726092E-2</v>
      </c>
      <c r="CG260" s="124">
        <f t="shared" ref="CG260" si="3765">Y260/Y281</f>
        <v>8.5923470092554216E-2</v>
      </c>
      <c r="CH260" s="125">
        <f t="shared" ref="CH260" si="3766">Z260/Z281</f>
        <v>6.7066713731027183E-2</v>
      </c>
      <c r="CI260" s="123">
        <f t="shared" ref="CI260" si="3767">AA260/AA281</f>
        <v>4.0294081806734633E-2</v>
      </c>
      <c r="CJ260" s="129">
        <f t="shared" ref="CJ260" si="3768">AB260/AB281</f>
        <v>6.618638991978594E-2</v>
      </c>
      <c r="CK260" s="130">
        <f t="shared" ref="CK260" si="3769">AC260/AC281</f>
        <v>5.7633627429238728E-2</v>
      </c>
    </row>
    <row r="261" spans="1:89" ht="13.5" thickTop="1" x14ac:dyDescent="0.2">
      <c r="A261" s="139" t="s">
        <v>20</v>
      </c>
      <c r="B261" s="174">
        <v>3628</v>
      </c>
      <c r="C261" s="175">
        <v>1235</v>
      </c>
      <c r="D261" s="176">
        <v>1396</v>
      </c>
      <c r="E261" s="177">
        <v>1245</v>
      </c>
      <c r="F261" s="174">
        <v>3172</v>
      </c>
      <c r="G261" s="178">
        <v>1512</v>
      </c>
      <c r="H261" s="176">
        <v>4207</v>
      </c>
      <c r="I261" s="177">
        <v>2549</v>
      </c>
      <c r="J261" s="174">
        <v>265</v>
      </c>
      <c r="K261" s="178">
        <v>1129</v>
      </c>
      <c r="L261" s="176">
        <v>1173</v>
      </c>
      <c r="M261" s="174">
        <v>3278</v>
      </c>
      <c r="N261" s="179">
        <v>3077</v>
      </c>
      <c r="O261" s="180">
        <v>4047</v>
      </c>
      <c r="P261" s="174">
        <v>2266</v>
      </c>
      <c r="Q261" s="178">
        <v>2110</v>
      </c>
      <c r="R261" s="176">
        <v>2732</v>
      </c>
      <c r="S261" s="177">
        <v>2030</v>
      </c>
      <c r="T261" s="174">
        <v>390</v>
      </c>
      <c r="U261" s="178">
        <v>1481</v>
      </c>
      <c r="V261" s="176">
        <v>1136</v>
      </c>
      <c r="W261" s="177">
        <v>3075</v>
      </c>
      <c r="X261" s="174">
        <v>1907</v>
      </c>
      <c r="Y261" s="178">
        <v>2093</v>
      </c>
      <c r="Z261" s="176">
        <v>3897</v>
      </c>
      <c r="AA261" s="174">
        <v>3080</v>
      </c>
      <c r="AB261" s="149">
        <f t="shared" si="3686"/>
        <v>29246</v>
      </c>
      <c r="AC261" s="150">
        <f t="shared" si="3687"/>
        <v>28864</v>
      </c>
      <c r="BI261" s="139" t="s">
        <v>20</v>
      </c>
      <c r="BJ261" s="123">
        <f>B261/B281</f>
        <v>0.11953083816552451</v>
      </c>
      <c r="BK261" s="124">
        <f t="shared" ref="BK261" si="3770">C261/C281</f>
        <v>4.1656828684183897E-2</v>
      </c>
      <c r="BL261" s="125">
        <f t="shared" ref="BL261" si="3771">D261/D281</f>
        <v>8.882102182350321E-2</v>
      </c>
      <c r="BM261" s="126">
        <f t="shared" ref="BM261" si="3772">E261/E281</f>
        <v>8.7905104850667229E-2</v>
      </c>
      <c r="BN261" s="123">
        <f t="shared" ref="BN261" si="3773">F261/F281</f>
        <v>0.10779216365922452</v>
      </c>
      <c r="BO261" s="124">
        <f t="shared" ref="BO261" si="3774">G261/G281</f>
        <v>6.1071168915098152E-2</v>
      </c>
      <c r="BP261" s="125">
        <f t="shared" ref="BP261" si="3775">H261/H281</f>
        <v>9.1434656929864591E-2</v>
      </c>
      <c r="BQ261" s="126">
        <f t="shared" ref="BQ261" si="3776">I261/I281</f>
        <v>5.1251633658389466E-2</v>
      </c>
      <c r="BR261" s="123">
        <f t="shared" ref="BR261" si="3777">J261/J281</f>
        <v>3.8539848749272833E-2</v>
      </c>
      <c r="BS261" s="124">
        <f t="shared" ref="BS261" si="3778">K261/K281</f>
        <v>0.1454896907216495</v>
      </c>
      <c r="BT261" s="125">
        <f t="shared" ref="BT261" si="3779">L261/L281</f>
        <v>4.6030687124749836E-2</v>
      </c>
      <c r="BU261" s="123">
        <f t="shared" ref="BU261" si="3780">M261/M281</f>
        <v>0.12532497323749808</v>
      </c>
      <c r="BV261" s="127">
        <f t="shared" ref="BV261" si="3781">N261/N281</f>
        <v>6.8354992780184379E-2</v>
      </c>
      <c r="BW261" s="128">
        <f t="shared" ref="BW261" si="3782">O261/O281</f>
        <v>8.7451649847656507E-2</v>
      </c>
      <c r="BX261" s="123">
        <f t="shared" ref="BX261" si="3783">P261/P281</f>
        <v>9.0006355258976808E-2</v>
      </c>
      <c r="BY261" s="124">
        <f t="shared" ref="BY261" si="3784">Q261/Q281</f>
        <v>8.7450265251989387E-2</v>
      </c>
      <c r="BZ261" s="125">
        <f t="shared" ref="BZ261" si="3785">R261/R281</f>
        <v>9.5799144400028055E-2</v>
      </c>
      <c r="CA261" s="126">
        <f t="shared" ref="CA261" si="3786">S261/S281</f>
        <v>7.1155666164253922E-2</v>
      </c>
      <c r="CB261" s="123">
        <f t="shared" ref="CB261" si="3787">T261/T281</f>
        <v>4.8841577958672514E-2</v>
      </c>
      <c r="CC261" s="124">
        <f t="shared" ref="CC261" si="3788">U261/U281</f>
        <v>0.1720692459625886</v>
      </c>
      <c r="CD261" s="125">
        <f t="shared" ref="CD261" si="3789">V261/V281</f>
        <v>4.2505425428421763E-2</v>
      </c>
      <c r="CE261" s="126">
        <f t="shared" ref="CE261" si="3790">W261/W281</f>
        <v>9.387306529902005E-2</v>
      </c>
      <c r="CF261" s="123">
        <f t="shared" ref="CF261" si="3791">X261/X281</f>
        <v>7.7269043760129663E-2</v>
      </c>
      <c r="CG261" s="124">
        <f t="shared" ref="CG261" si="3792">Y261/Y281</f>
        <v>0.14456416632131511</v>
      </c>
      <c r="CH261" s="125">
        <f t="shared" ref="CH261" si="3793">Z261/Z281</f>
        <v>8.5973349805859509E-2</v>
      </c>
      <c r="CI261" s="123">
        <f t="shared" ref="CI261" si="3794">AA261/AA281</f>
        <v>6.2553312482229173E-2</v>
      </c>
      <c r="CJ261" s="129">
        <f t="shared" ref="CJ261" si="3795">AB261/AB281</f>
        <v>8.1854159319775868E-2</v>
      </c>
      <c r="CK261" s="130">
        <f t="shared" ref="CK261" si="3796">AC261/AC281</f>
        <v>8.1025620871732831E-2</v>
      </c>
    </row>
    <row r="262" spans="1:89" ht="13.5" thickBot="1" x14ac:dyDescent="0.25">
      <c r="A262" s="131" t="s">
        <v>21</v>
      </c>
      <c r="B262" s="167">
        <v>2553</v>
      </c>
      <c r="C262" s="168">
        <v>773</v>
      </c>
      <c r="D262" s="169">
        <v>1154</v>
      </c>
      <c r="E262" s="170">
        <v>687</v>
      </c>
      <c r="F262" s="167">
        <v>2577</v>
      </c>
      <c r="G262" s="171">
        <v>886</v>
      </c>
      <c r="H262" s="169">
        <v>3229</v>
      </c>
      <c r="I262" s="170">
        <v>1745</v>
      </c>
      <c r="J262" s="167">
        <v>246</v>
      </c>
      <c r="K262" s="171">
        <v>842</v>
      </c>
      <c r="L262" s="169">
        <v>1034</v>
      </c>
      <c r="M262" s="167">
        <v>2537</v>
      </c>
      <c r="N262" s="172">
        <v>2541</v>
      </c>
      <c r="O262" s="173">
        <v>3274</v>
      </c>
      <c r="P262" s="167">
        <v>1674</v>
      </c>
      <c r="Q262" s="171">
        <v>1426</v>
      </c>
      <c r="R262" s="169">
        <v>1778</v>
      </c>
      <c r="S262" s="170">
        <v>1302</v>
      </c>
      <c r="T262" s="167">
        <v>289</v>
      </c>
      <c r="U262" s="171">
        <v>942</v>
      </c>
      <c r="V262" s="169">
        <v>942</v>
      </c>
      <c r="W262" s="170">
        <v>1792</v>
      </c>
      <c r="X262" s="167">
        <v>1386</v>
      </c>
      <c r="Y262" s="171">
        <v>1109</v>
      </c>
      <c r="Z262" s="169">
        <v>2586</v>
      </c>
      <c r="AA262" s="167">
        <v>1388</v>
      </c>
      <c r="AB262" s="149">
        <f t="shared" si="3686"/>
        <v>21989</v>
      </c>
      <c r="AC262" s="150">
        <f t="shared" si="3687"/>
        <v>18703</v>
      </c>
      <c r="AE262" t="s">
        <v>85</v>
      </c>
      <c r="BI262" s="131" t="s">
        <v>21</v>
      </c>
      <c r="BJ262" s="123">
        <f>B262/B281</f>
        <v>8.4113073273589883E-2</v>
      </c>
      <c r="BK262" s="124">
        <f t="shared" ref="BK262" si="3797">C262/C281</f>
        <v>2.6073464431477046E-2</v>
      </c>
      <c r="BL262" s="125">
        <f t="shared" ref="BL262" si="3798">D262/D281</f>
        <v>7.342368136412801E-2</v>
      </c>
      <c r="BM262" s="126">
        <f t="shared" ref="BM262" si="3799">E262/E281</f>
        <v>4.850667231518746E-2</v>
      </c>
      <c r="BN262" s="123">
        <f t="shared" ref="BN262" si="3800">F262/F281</f>
        <v>8.7572637373840356E-2</v>
      </c>
      <c r="BO262" s="124">
        <f t="shared" ref="BO262" si="3801">G262/G281</f>
        <v>3.5786412472736083E-2</v>
      </c>
      <c r="BP262" s="125">
        <f t="shared" ref="BP262" si="3802">H262/H281</f>
        <v>7.0178870270152793E-2</v>
      </c>
      <c r="BQ262" s="126">
        <f t="shared" ref="BQ262" si="3803">I262/I281</f>
        <v>3.5085955564491809E-2</v>
      </c>
      <c r="BR262" s="123">
        <f t="shared" ref="BR262" si="3804">J262/J281</f>
        <v>3.5776614310645723E-2</v>
      </c>
      <c r="BS262" s="124">
        <f t="shared" ref="BS262" si="3805">K262/K281</f>
        <v>0.10850515463917526</v>
      </c>
      <c r="BT262" s="125">
        <f t="shared" ref="BT262" si="3806">L262/L281</f>
        <v>4.0576070321390732E-2</v>
      </c>
      <c r="BU262" s="123">
        <f t="shared" ref="BU262" si="3807">M262/M281</f>
        <v>9.6994953356782376E-2</v>
      </c>
      <c r="BV262" s="127">
        <f t="shared" ref="BV262" si="3808">N262/N281</f>
        <v>5.6447850716427855E-2</v>
      </c>
      <c r="BW262" s="128">
        <f t="shared" ref="BW262" si="3809">O262/O281</f>
        <v>7.0747887719601527E-2</v>
      </c>
      <c r="BX262" s="123">
        <f t="shared" ref="BX262" si="3810">P262/P281</f>
        <v>6.6491897044804571E-2</v>
      </c>
      <c r="BY262" s="124">
        <f t="shared" ref="BY262" si="3811">Q262/Q281</f>
        <v>5.9101458885941642E-2</v>
      </c>
      <c r="BZ262" s="125">
        <f t="shared" ref="BZ262" si="3812">R262/R281</f>
        <v>6.2346588119783997E-2</v>
      </c>
      <c r="CA262" s="126">
        <f t="shared" ref="CA262" si="3813">S262/S281</f>
        <v>4.5637772091555957E-2</v>
      </c>
      <c r="CB262" s="123">
        <f t="shared" ref="CB262" si="3814">T262/T281</f>
        <v>3.6192861615529121E-2</v>
      </c>
      <c r="CC262" s="124">
        <f t="shared" ref="CC262" si="3815">U262/U281</f>
        <v>0.1094457999302893</v>
      </c>
      <c r="CD262" s="125">
        <f t="shared" ref="CD262" si="3816">V262/V281</f>
        <v>3.5246576367582133E-2</v>
      </c>
      <c r="CE262" s="126">
        <f t="shared" ref="CE262" si="3817">W262/W281</f>
        <v>5.4705864395396403E-2</v>
      </c>
      <c r="CF262" s="123">
        <f t="shared" ref="CF262" si="3818">X262/X281</f>
        <v>5.6158833063209075E-2</v>
      </c>
      <c r="CG262" s="124">
        <f t="shared" ref="CG262" si="3819">Y262/Y281</f>
        <v>7.6598977759359033E-2</v>
      </c>
      <c r="CH262" s="125">
        <f t="shared" ref="CH262" si="3820">Z262/Z281</f>
        <v>5.7050829509354042E-2</v>
      </c>
      <c r="CI262" s="123">
        <f t="shared" ref="CI262" si="3821">AA262/AA281</f>
        <v>2.8189609651082498E-2</v>
      </c>
      <c r="CJ262" s="129">
        <f t="shared" ref="CJ262" si="3822">AB262/AB281</f>
        <v>6.1543154936830734E-2</v>
      </c>
      <c r="CK262" s="130">
        <f t="shared" ref="CK262" si="3823">AC262/AC281</f>
        <v>5.2502154488775606E-2</v>
      </c>
    </row>
    <row r="263" spans="1:89" ht="14.25" thickTop="1" thickBot="1" x14ac:dyDescent="0.25">
      <c r="A263" s="139" t="s">
        <v>22</v>
      </c>
      <c r="B263" s="174">
        <v>1830</v>
      </c>
      <c r="C263" s="175">
        <v>1170</v>
      </c>
      <c r="D263" s="176">
        <v>787</v>
      </c>
      <c r="E263" s="177">
        <v>920</v>
      </c>
      <c r="F263" s="174">
        <v>1928</v>
      </c>
      <c r="G263" s="178">
        <v>1253</v>
      </c>
      <c r="H263" s="176">
        <v>2695</v>
      </c>
      <c r="I263" s="177">
        <v>2449</v>
      </c>
      <c r="J263" s="174">
        <v>221</v>
      </c>
      <c r="K263" s="178">
        <v>777</v>
      </c>
      <c r="L263" s="176">
        <v>932</v>
      </c>
      <c r="M263" s="174">
        <v>2494</v>
      </c>
      <c r="N263" s="179">
        <v>2183</v>
      </c>
      <c r="O263" s="180">
        <v>4041</v>
      </c>
      <c r="P263" s="174">
        <v>1455</v>
      </c>
      <c r="Q263" s="178">
        <v>1818</v>
      </c>
      <c r="R263" s="176">
        <v>1774</v>
      </c>
      <c r="S263" s="177">
        <v>1787</v>
      </c>
      <c r="T263" s="174">
        <v>292</v>
      </c>
      <c r="U263" s="178">
        <v>905</v>
      </c>
      <c r="V263" s="176">
        <v>812</v>
      </c>
      <c r="W263" s="177">
        <v>2483</v>
      </c>
      <c r="X263" s="174">
        <v>1369</v>
      </c>
      <c r="Y263" s="178">
        <v>1388</v>
      </c>
      <c r="Z263" s="176">
        <v>3007</v>
      </c>
      <c r="AA263" s="174">
        <v>3178</v>
      </c>
      <c r="AB263" s="149">
        <f t="shared" si="3686"/>
        <v>19285</v>
      </c>
      <c r="AC263" s="150">
        <f t="shared" si="3687"/>
        <v>24663</v>
      </c>
      <c r="AE263" s="280" t="s">
        <v>0</v>
      </c>
      <c r="AF263" s="274" t="s">
        <v>1</v>
      </c>
      <c r="AG263" s="275"/>
      <c r="AH263" s="274" t="s">
        <v>2</v>
      </c>
      <c r="AI263" s="275"/>
      <c r="AJ263" s="274" t="s">
        <v>3</v>
      </c>
      <c r="AK263" s="275"/>
      <c r="AL263" s="274" t="s">
        <v>4</v>
      </c>
      <c r="AM263" s="275"/>
      <c r="AN263" s="274" t="s">
        <v>5</v>
      </c>
      <c r="AO263" s="275"/>
      <c r="AP263" s="274" t="s">
        <v>6</v>
      </c>
      <c r="AQ263" s="275"/>
      <c r="AR263" s="274" t="s">
        <v>7</v>
      </c>
      <c r="AS263" s="275"/>
      <c r="AT263" s="274" t="s">
        <v>8</v>
      </c>
      <c r="AU263" s="275"/>
      <c r="AV263" s="274" t="s">
        <v>9</v>
      </c>
      <c r="AW263" s="275"/>
      <c r="AX263" s="274" t="s">
        <v>10</v>
      </c>
      <c r="AY263" s="275"/>
      <c r="AZ263" s="274" t="s">
        <v>11</v>
      </c>
      <c r="BA263" s="275"/>
      <c r="BB263" s="274" t="s">
        <v>12</v>
      </c>
      <c r="BC263" s="275"/>
      <c r="BD263" s="276" t="s">
        <v>40</v>
      </c>
      <c r="BE263" s="277"/>
      <c r="BF263" s="278" t="s">
        <v>41</v>
      </c>
      <c r="BG263" s="279"/>
      <c r="BI263" s="139" t="s">
        <v>22</v>
      </c>
      <c r="BJ263" s="123">
        <f>B263/B281</f>
        <v>6.02925672113864E-2</v>
      </c>
      <c r="BK263" s="124">
        <f t="shared" ref="BK263" si="3824">C263/C281</f>
        <v>3.9464364016595269E-2</v>
      </c>
      <c r="BL263" s="125">
        <f t="shared" ref="BL263" si="3825">D263/D281</f>
        <v>5.0073169179868933E-2</v>
      </c>
      <c r="BM263" s="126">
        <f t="shared" ref="BM263" si="3826">E263/E281</f>
        <v>6.4957989126597476E-2</v>
      </c>
      <c r="BN263" s="123">
        <f t="shared" ref="BN263" si="3827">F263/F281</f>
        <v>6.5518061644068371E-2</v>
      </c>
      <c r="BO263" s="124">
        <f t="shared" ref="BO263" si="3828">G263/G281</f>
        <v>5.0609903869456338E-2</v>
      </c>
      <c r="BP263" s="125">
        <f t="shared" ref="BP263" si="3829">H263/H281</f>
        <v>5.8572949946751864E-2</v>
      </c>
      <c r="BQ263" s="126">
        <f t="shared" ref="BQ263" si="3830">I263/I281</f>
        <v>4.9240977179048961E-2</v>
      </c>
      <c r="BR263" s="123">
        <f t="shared" ref="BR263" si="3831">J263/J281</f>
        <v>3.2140779522978474E-2</v>
      </c>
      <c r="BS263" s="124">
        <f t="shared" ref="BS263" si="3832">K263/K281</f>
        <v>0.10012886597938145</v>
      </c>
      <c r="BT263" s="125">
        <f t="shared" ref="BT263" si="3833">L263/L281</f>
        <v>3.657340187576031E-2</v>
      </c>
      <c r="BU263" s="123">
        <f t="shared" ref="BU263" si="3834">M263/M281</f>
        <v>9.5350971096497941E-2</v>
      </c>
      <c r="BV263" s="127">
        <f t="shared" ref="BV263" si="3835">N263/N281</f>
        <v>4.8494946129068087E-2</v>
      </c>
      <c r="BW263" s="128">
        <f t="shared" ref="BW263" si="3836">O263/O281</f>
        <v>8.7321995807852715E-2</v>
      </c>
      <c r="BX263" s="123">
        <f t="shared" ref="BX263" si="3837">P263/P281</f>
        <v>5.7793136320305055E-2</v>
      </c>
      <c r="BY263" s="124">
        <f t="shared" ref="BY263" si="3838">Q263/Q281</f>
        <v>7.5348143236074264E-2</v>
      </c>
      <c r="BZ263" s="125">
        <f t="shared" ref="BZ263" si="3839">R263/R281</f>
        <v>6.2206325829300795E-2</v>
      </c>
      <c r="CA263" s="126">
        <f t="shared" ref="CA263" si="3840">S263/S281</f>
        <v>6.263801745592204E-2</v>
      </c>
      <c r="CB263" s="123">
        <f t="shared" ref="CB263" si="3841">T263/T281</f>
        <v>3.6568566061365063E-2</v>
      </c>
      <c r="CC263" s="124">
        <f t="shared" ref="CC263" si="3842">U263/U281</f>
        <v>0.10514697339374927</v>
      </c>
      <c r="CD263" s="125">
        <f t="shared" ref="CD263" si="3843">V263/V281</f>
        <v>3.0382399161864852E-2</v>
      </c>
      <c r="CE263" s="126">
        <f t="shared" ref="CE263" si="3844">W263/W281</f>
        <v>7.5800592239826603E-2</v>
      </c>
      <c r="CF263" s="123">
        <f t="shared" ref="CF263" si="3845">X263/X281</f>
        <v>5.5470016207455432E-2</v>
      </c>
      <c r="CG263" s="124">
        <f t="shared" ref="CG263" si="3846">Y263/Y281</f>
        <v>9.586959524796243E-2</v>
      </c>
      <c r="CH263" s="125">
        <f t="shared" ref="CH263" si="3847">Z263/Z281</f>
        <v>6.6338686904341693E-2</v>
      </c>
      <c r="CI263" s="123">
        <f t="shared" ref="CI263" si="3848">AA263/AA281</f>
        <v>6.4543645152118287E-2</v>
      </c>
      <c r="CJ263" s="129">
        <f t="shared" ref="CJ263" si="3849">AB263/AB281</f>
        <v>5.3975157713255749E-2</v>
      </c>
      <c r="CK263" s="130">
        <f t="shared" ref="CK263" si="3850">AC263/AC281</f>
        <v>6.9232777423764782E-2</v>
      </c>
    </row>
    <row r="264" spans="1:89" ht="15" thickTop="1" thickBot="1" x14ac:dyDescent="0.3">
      <c r="A264" s="131" t="s">
        <v>23</v>
      </c>
      <c r="B264" s="167">
        <v>1470</v>
      </c>
      <c r="C264" s="168">
        <v>1126</v>
      </c>
      <c r="D264" s="169">
        <v>794</v>
      </c>
      <c r="E264" s="170">
        <v>587</v>
      </c>
      <c r="F264" s="167">
        <v>1794</v>
      </c>
      <c r="G264" s="171">
        <v>822</v>
      </c>
      <c r="H264" s="169">
        <v>2400</v>
      </c>
      <c r="I264" s="170">
        <v>2145</v>
      </c>
      <c r="J264" s="167">
        <v>280</v>
      </c>
      <c r="K264" s="171">
        <v>666</v>
      </c>
      <c r="L264" s="169">
        <v>788</v>
      </c>
      <c r="M264" s="167">
        <v>1741</v>
      </c>
      <c r="N264" s="172">
        <v>1784</v>
      </c>
      <c r="O264" s="173">
        <v>2916</v>
      </c>
      <c r="P264" s="167">
        <v>1244</v>
      </c>
      <c r="Q264" s="171">
        <v>987</v>
      </c>
      <c r="R264" s="169">
        <v>1647</v>
      </c>
      <c r="S264" s="170">
        <v>1173</v>
      </c>
      <c r="T264" s="167">
        <v>274</v>
      </c>
      <c r="U264" s="171">
        <v>468</v>
      </c>
      <c r="V264" s="169">
        <v>743</v>
      </c>
      <c r="W264" s="170">
        <v>2265</v>
      </c>
      <c r="X264" s="167">
        <v>1180</v>
      </c>
      <c r="Y264" s="171">
        <v>734</v>
      </c>
      <c r="Z264" s="169">
        <v>2472</v>
      </c>
      <c r="AA264" s="167">
        <v>2679</v>
      </c>
      <c r="AB264" s="149">
        <f t="shared" si="3686"/>
        <v>16870</v>
      </c>
      <c r="AC264" s="150">
        <f t="shared" si="3687"/>
        <v>18309</v>
      </c>
      <c r="AE264" s="281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4.8431734317343177E-2</v>
      </c>
      <c r="BK264" s="124">
        <f t="shared" ref="BK264" si="3851">C264/C281</f>
        <v>3.7980234087766046E-2</v>
      </c>
      <c r="BL264" s="125">
        <f t="shared" ref="BL264" si="3852">D264/D281</f>
        <v>5.0518546796462428E-2</v>
      </c>
      <c r="BM264" s="126">
        <f t="shared" ref="BM264" si="3853">E264/E281</f>
        <v>4.1446021323165994E-2</v>
      </c>
      <c r="BN264" s="123">
        <f t="shared" ref="BN264" si="3854">F264/F281</f>
        <v>6.0964420430217145E-2</v>
      </c>
      <c r="BO264" s="124">
        <f t="shared" ref="BO264" si="3855">G264/G281</f>
        <v>3.3201389449874788E-2</v>
      </c>
      <c r="BP264" s="125">
        <f t="shared" ref="BP264" si="3856">H264/H281</f>
        <v>5.2161439655734498E-2</v>
      </c>
      <c r="BQ264" s="126">
        <f t="shared" ref="BQ264" si="3857">I264/I281</f>
        <v>4.3128581481853827E-2</v>
      </c>
      <c r="BR264" s="123">
        <f t="shared" ref="BR264" si="3858">J264/J281</f>
        <v>4.0721349621873182E-2</v>
      </c>
      <c r="BS264" s="124">
        <f t="shared" ref="BS264" si="3859">K264/K281</f>
        <v>8.5824742268041238E-2</v>
      </c>
      <c r="BT264" s="125">
        <f t="shared" ref="BT264" si="3860">L264/L281</f>
        <v>3.0922575834870306E-2</v>
      </c>
      <c r="BU264" s="123">
        <f t="shared" ref="BU264" si="3861">M264/M281</f>
        <v>6.6562165468726106E-2</v>
      </c>
      <c r="BV264" s="127">
        <f t="shared" ref="BV264" si="3862">N264/N281</f>
        <v>3.963123403310008E-2</v>
      </c>
      <c r="BW264" s="128">
        <f t="shared" ref="BW264" si="3863">O264/O281</f>
        <v>6.3011863344642052E-2</v>
      </c>
      <c r="BX264" s="123">
        <f t="shared" ref="BX264" si="3864">P264/P281</f>
        <v>4.9412138544645691E-2</v>
      </c>
      <c r="BY264" s="124">
        <f t="shared" ref="BY264" si="3865">Q264/Q281</f>
        <v>4.0906830238726793E-2</v>
      </c>
      <c r="BZ264" s="125">
        <f t="shared" ref="BZ264" si="3866">R264/R281</f>
        <v>5.7752998106459077E-2</v>
      </c>
      <c r="CA264" s="126">
        <f t="shared" ref="CA264" si="3867">S264/S281</f>
        <v>4.111605734515756E-2</v>
      </c>
      <c r="CB264" s="123">
        <f t="shared" ref="CB264" si="3868">T264/T281</f>
        <v>3.4314339386349403E-2</v>
      </c>
      <c r="CC264" s="124">
        <f t="shared" ref="CC264" si="3869">U264/U281</f>
        <v>5.4374346462181943E-2</v>
      </c>
      <c r="CD264" s="125">
        <f t="shared" ref="CD264" si="3870">V264/V281</f>
        <v>2.7800643568061063E-2</v>
      </c>
      <c r="CE264" s="126">
        <f t="shared" ref="CE264" si="3871">W264/W281</f>
        <v>6.9145526147083067E-2</v>
      </c>
      <c r="CF264" s="123">
        <f t="shared" ref="CF264" si="3872">X264/X281</f>
        <v>4.7811993517017828E-2</v>
      </c>
      <c r="CG264" s="124">
        <f t="shared" ref="CG264" si="3873">Y264/Y281</f>
        <v>5.0697610167150159E-2</v>
      </c>
      <c r="CH264" s="125">
        <f t="shared" ref="CH264" si="3874">Z264/Z281</f>
        <v>5.4535827744440525E-2</v>
      </c>
      <c r="CI264" s="123">
        <f t="shared" ref="CI264" si="3875">AA264/AA281</f>
        <v>5.4409196149315567E-2</v>
      </c>
      <c r="CJ264" s="129">
        <f t="shared" ref="CJ264" si="3876">AB264/AB281</f>
        <v>4.7216018181105754E-2</v>
      </c>
      <c r="CK264" s="130">
        <f t="shared" ref="CK264" si="3877">AC264/AC281</f>
        <v>5.139613679810686E-2</v>
      </c>
    </row>
    <row r="265" spans="1:89" ht="13.5" thickTop="1" x14ac:dyDescent="0.2">
      <c r="A265" s="139" t="s">
        <v>24</v>
      </c>
      <c r="B265" s="181">
        <v>1302</v>
      </c>
      <c r="C265" s="175">
        <v>1282</v>
      </c>
      <c r="D265" s="176">
        <v>665</v>
      </c>
      <c r="E265" s="177">
        <v>524</v>
      </c>
      <c r="F265" s="174">
        <v>1597</v>
      </c>
      <c r="G265" s="178">
        <v>725</v>
      </c>
      <c r="H265" s="176">
        <v>2442</v>
      </c>
      <c r="I265" s="177">
        <v>1897</v>
      </c>
      <c r="J265" s="174">
        <v>279</v>
      </c>
      <c r="K265" s="178">
        <v>499</v>
      </c>
      <c r="L265" s="176">
        <v>759</v>
      </c>
      <c r="M265" s="174">
        <v>1514</v>
      </c>
      <c r="N265" s="179">
        <v>1689</v>
      </c>
      <c r="O265" s="182">
        <v>2176</v>
      </c>
      <c r="P265" s="174">
        <v>1233</v>
      </c>
      <c r="Q265" s="178">
        <v>916</v>
      </c>
      <c r="R265" s="176">
        <v>1522</v>
      </c>
      <c r="S265" s="177">
        <v>1170</v>
      </c>
      <c r="T265" s="174">
        <v>276</v>
      </c>
      <c r="U265" s="178">
        <v>322</v>
      </c>
      <c r="V265" s="176">
        <v>696</v>
      </c>
      <c r="W265" s="183">
        <v>1855</v>
      </c>
      <c r="X265" s="174">
        <v>1043</v>
      </c>
      <c r="Y265" s="178">
        <v>488</v>
      </c>
      <c r="Z265" s="176">
        <v>2220</v>
      </c>
      <c r="AA265" s="174">
        <v>2126</v>
      </c>
      <c r="AB265" s="149">
        <f t="shared" si="3686"/>
        <v>15723</v>
      </c>
      <c r="AC265" s="150">
        <f t="shared" si="3687"/>
        <v>15494</v>
      </c>
      <c r="AE265" s="224" t="str">
        <f>$AE$17</f>
        <v>17:00 - 17:59</v>
      </c>
      <c r="AF265" s="120">
        <f t="shared" ref="AF265:AU266" si="3878">SUMIF($A$9:$A$32,$AE265,B$257:B$280)</f>
        <v>1768</v>
      </c>
      <c r="AG265" s="164">
        <f t="shared" si="3878"/>
        <v>3463</v>
      </c>
      <c r="AH265" s="121">
        <f t="shared" si="3878"/>
        <v>1471</v>
      </c>
      <c r="AI265" s="159">
        <f t="shared" si="3878"/>
        <v>1181</v>
      </c>
      <c r="AJ265" s="120">
        <f t="shared" si="3878"/>
        <v>1541</v>
      </c>
      <c r="AK265" s="122">
        <f t="shared" si="3878"/>
        <v>2726</v>
      </c>
      <c r="AL265" s="121">
        <f t="shared" si="3878"/>
        <v>2941</v>
      </c>
      <c r="AM265" s="159">
        <f t="shared" si="3878"/>
        <v>5222</v>
      </c>
      <c r="AN265" s="120">
        <f t="shared" si="3878"/>
        <v>1063</v>
      </c>
      <c r="AO265" s="122">
        <f t="shared" si="3878"/>
        <v>275</v>
      </c>
      <c r="AP265" s="121">
        <f t="shared" si="3878"/>
        <v>3069</v>
      </c>
      <c r="AQ265" s="120">
        <f t="shared" si="3878"/>
        <v>1162</v>
      </c>
      <c r="AR265" s="158">
        <f t="shared" si="3878"/>
        <v>4032</v>
      </c>
      <c r="AS265" s="160">
        <f t="shared" si="3878"/>
        <v>2896</v>
      </c>
      <c r="AT265" s="120">
        <f t="shared" si="3878"/>
        <v>2208</v>
      </c>
      <c r="AU265" s="122">
        <f t="shared" si="3878"/>
        <v>1681</v>
      </c>
      <c r="AV265" s="121">
        <f t="shared" ref="AP265:BE266" si="3879">SUMIF($A$9:$A$32,$AE265,R$257:R$280)</f>
        <v>1897</v>
      </c>
      <c r="AW265" s="159">
        <f t="shared" si="3879"/>
        <v>2565</v>
      </c>
      <c r="AX265" s="120">
        <f t="shared" si="3879"/>
        <v>1133</v>
      </c>
      <c r="AY265" s="122">
        <f t="shared" si="3879"/>
        <v>310</v>
      </c>
      <c r="AZ265" s="121">
        <f t="shared" si="3879"/>
        <v>2740</v>
      </c>
      <c r="BA265" s="159">
        <f t="shared" si="3879"/>
        <v>2035</v>
      </c>
      <c r="BB265" s="120">
        <f t="shared" si="3879"/>
        <v>2495</v>
      </c>
      <c r="BC265" s="122">
        <f t="shared" si="3879"/>
        <v>769</v>
      </c>
      <c r="BD265" s="21">
        <f t="shared" si="3879"/>
        <v>3300</v>
      </c>
      <c r="BE265" s="163">
        <f t="shared" si="3879"/>
        <v>4424</v>
      </c>
      <c r="BF265" s="149">
        <f>AF265+AH265+AJ265+AL265+AN265+AP265+AR265+AT265+AV265+AX265+AZ265+BB265+BD265</f>
        <v>29658</v>
      </c>
      <c r="BG265" s="150">
        <f>AG265+AI265+AK265+AM265+AO265+AQ265+AS265+AU265+AW265+AY265+BA265+BC265+BE265</f>
        <v>28709</v>
      </c>
      <c r="BI265" s="139" t="s">
        <v>24</v>
      </c>
      <c r="BJ265" s="123">
        <f>B265/B281</f>
        <v>4.289667896678967E-2</v>
      </c>
      <c r="BK265" s="124">
        <f t="shared" ref="BK265" si="3880">C265/C281</f>
        <v>4.324214928997875E-2</v>
      </c>
      <c r="BL265" s="125">
        <f t="shared" ref="BL265" si="3881">D265/D281</f>
        <v>4.231087357638226E-2</v>
      </c>
      <c r="BM265" s="126">
        <f t="shared" ref="BM265" si="3882">E265/E281</f>
        <v>3.6997811198192475E-2</v>
      </c>
      <c r="BN265" s="123">
        <f t="shared" ref="BN265" si="3883">F265/F281</f>
        <v>5.426988819791348E-2</v>
      </c>
      <c r="BO265" s="124">
        <f t="shared" ref="BO265" si="3884">G265/G281</f>
        <v>2.9283463930850635E-2</v>
      </c>
      <c r="BP265" s="125">
        <f t="shared" ref="BP265" si="3885">H265/H281</f>
        <v>5.3074264849709854E-2</v>
      </c>
      <c r="BQ265" s="126">
        <f t="shared" ref="BQ265" si="3886">I265/I281</f>
        <v>3.8142153413089373E-2</v>
      </c>
      <c r="BR265" s="123">
        <f t="shared" ref="BR265" si="3887">J265/J281</f>
        <v>4.0575916230366493E-2</v>
      </c>
      <c r="BS265" s="124">
        <f t="shared" ref="BS265" si="3888">K265/K281</f>
        <v>6.43041237113402E-2</v>
      </c>
      <c r="BT265" s="125">
        <f t="shared" ref="BT265" si="3889">L265/L281</f>
        <v>2.9784562257191068E-2</v>
      </c>
      <c r="BU265" s="123">
        <f t="shared" ref="BU265" si="3890">M265/M281</f>
        <v>5.7883468420247747E-2</v>
      </c>
      <c r="BV265" s="127">
        <f t="shared" ref="BV265" si="3891">N265/N281</f>
        <v>3.7520826391202931E-2</v>
      </c>
      <c r="BW265" s="128">
        <f t="shared" ref="BW265" si="3892">O265/O281</f>
        <v>4.7021198435507922E-2</v>
      </c>
      <c r="BX265" s="123">
        <f t="shared" ref="BX265" si="3893">P265/P281</f>
        <v>4.8975214489990468E-2</v>
      </c>
      <c r="BY265" s="124">
        <f t="shared" ref="BY265" si="3894">Q265/Q281</f>
        <v>3.7964190981432361E-2</v>
      </c>
      <c r="BZ265" s="125">
        <f t="shared" ref="BZ265" si="3895">R265/R281</f>
        <v>5.3369801528858965E-2</v>
      </c>
      <c r="CA265" s="126">
        <f t="shared" ref="CA265" si="3896">S265/S281</f>
        <v>4.1010901188264573E-2</v>
      </c>
      <c r="CB265" s="123">
        <f t="shared" ref="CB265" si="3897">T265/T281</f>
        <v>3.45648090169067E-2</v>
      </c>
      <c r="CC265" s="124">
        <f t="shared" ref="CC265" si="3898">U265/U281</f>
        <v>3.7411409317996983E-2</v>
      </c>
      <c r="CD265" s="125">
        <f t="shared" ref="CD265" si="3899">V265/V281</f>
        <v>2.6042056424455586E-2</v>
      </c>
      <c r="CE265" s="126">
        <f t="shared" ref="CE265" si="3900">W265/W281</f>
        <v>5.6629117440547057E-2</v>
      </c>
      <c r="CF265" s="123">
        <f t="shared" ref="CF265" si="3901">X265/X281</f>
        <v>4.2260940032414908E-2</v>
      </c>
      <c r="CG265" s="124">
        <f t="shared" ref="CG265" si="3902">Y265/Y281</f>
        <v>3.370631302666114E-2</v>
      </c>
      <c r="CH265" s="125">
        <f t="shared" ref="CH265" si="3903">Z265/Z281</f>
        <v>4.8976350158842219E-2</v>
      </c>
      <c r="CI265" s="123">
        <f t="shared" ref="CI265" si="3904">AA265/AA281</f>
        <v>4.3178033226369879E-2</v>
      </c>
      <c r="CJ265" s="129">
        <f t="shared" ref="CJ265" si="3905">AB265/AB281</f>
        <v>4.4005776755277164E-2</v>
      </c>
      <c r="CK265" s="130">
        <f t="shared" ref="CK265" si="3906">AC265/AC281</f>
        <v>4.3494005327973546E-2</v>
      </c>
    </row>
    <row r="266" spans="1:89" x14ac:dyDescent="0.2">
      <c r="A266" s="131" t="s">
        <v>25</v>
      </c>
      <c r="B266" s="184">
        <v>1468</v>
      </c>
      <c r="C266" s="168">
        <v>1405</v>
      </c>
      <c r="D266" s="169">
        <v>744</v>
      </c>
      <c r="E266" s="170">
        <v>571</v>
      </c>
      <c r="F266" s="167">
        <v>1434</v>
      </c>
      <c r="G266" s="171">
        <v>765</v>
      </c>
      <c r="H266" s="169">
        <v>2424</v>
      </c>
      <c r="I266" s="170">
        <v>2197</v>
      </c>
      <c r="J266" s="167">
        <v>320</v>
      </c>
      <c r="K266" s="168">
        <v>363</v>
      </c>
      <c r="L266" s="169">
        <v>937</v>
      </c>
      <c r="M266" s="167">
        <v>1423</v>
      </c>
      <c r="N266" s="172">
        <v>1821</v>
      </c>
      <c r="O266" s="185">
        <v>2374</v>
      </c>
      <c r="P266" s="167">
        <v>1282</v>
      </c>
      <c r="Q266" s="168">
        <v>929</v>
      </c>
      <c r="R266" s="169">
        <v>1530</v>
      </c>
      <c r="S266" s="170">
        <v>1223</v>
      </c>
      <c r="T266" s="176">
        <v>288</v>
      </c>
      <c r="U266" s="167">
        <v>376</v>
      </c>
      <c r="V266" s="169">
        <v>897</v>
      </c>
      <c r="W266" s="186">
        <v>1904</v>
      </c>
      <c r="X266" s="167">
        <v>910</v>
      </c>
      <c r="Y266" s="171">
        <v>631</v>
      </c>
      <c r="Z266" s="169">
        <v>2381</v>
      </c>
      <c r="AA266" s="167">
        <v>2428</v>
      </c>
      <c r="AB266" s="149">
        <f t="shared" si="3686"/>
        <v>16436</v>
      </c>
      <c r="AC266" s="150">
        <f t="shared" si="3687"/>
        <v>16589</v>
      </c>
      <c r="AE266" s="226" t="str">
        <f>$AE$18</f>
        <v>18:00 - 18:59</v>
      </c>
      <c r="AF266" s="120">
        <f t="shared" si="3878"/>
        <v>1695</v>
      </c>
      <c r="AG266" s="168">
        <f t="shared" si="3878"/>
        <v>3729</v>
      </c>
      <c r="AH266" s="169">
        <f t="shared" si="3878"/>
        <v>1112</v>
      </c>
      <c r="AI266" s="170">
        <f t="shared" si="3878"/>
        <v>1420</v>
      </c>
      <c r="AJ266" s="167">
        <f t="shared" si="3878"/>
        <v>1466</v>
      </c>
      <c r="AK266" s="171">
        <f t="shared" si="3878"/>
        <v>2634</v>
      </c>
      <c r="AL266" s="169">
        <f t="shared" si="3878"/>
        <v>2733</v>
      </c>
      <c r="AM266" s="170">
        <f t="shared" si="3878"/>
        <v>5255</v>
      </c>
      <c r="AN266" s="167">
        <f t="shared" si="3878"/>
        <v>705</v>
      </c>
      <c r="AO266" s="171">
        <f t="shared" si="3878"/>
        <v>322</v>
      </c>
      <c r="AP266" s="169">
        <f t="shared" si="3879"/>
        <v>3029</v>
      </c>
      <c r="AQ266" s="167">
        <f t="shared" si="3879"/>
        <v>1113</v>
      </c>
      <c r="AR266" s="172">
        <f t="shared" si="3879"/>
        <v>4076</v>
      </c>
      <c r="AS266" s="173">
        <f t="shared" si="3879"/>
        <v>2668</v>
      </c>
      <c r="AT266" s="167">
        <f t="shared" si="3879"/>
        <v>2022</v>
      </c>
      <c r="AU266" s="171">
        <f t="shared" si="3879"/>
        <v>1761</v>
      </c>
      <c r="AV266" s="169">
        <f t="shared" si="3879"/>
        <v>2017</v>
      </c>
      <c r="AW266" s="170">
        <f t="shared" si="3879"/>
        <v>2682</v>
      </c>
      <c r="AX266" s="167">
        <f t="shared" si="3879"/>
        <v>1152</v>
      </c>
      <c r="AY266" s="171">
        <f t="shared" si="3879"/>
        <v>242</v>
      </c>
      <c r="AZ266" s="169">
        <f t="shared" si="3879"/>
        <v>3044</v>
      </c>
      <c r="BA266" s="170">
        <f t="shared" si="3879"/>
        <v>1787</v>
      </c>
      <c r="BB266" s="167">
        <f t="shared" si="3879"/>
        <v>2297</v>
      </c>
      <c r="BC266" s="171">
        <f t="shared" si="3879"/>
        <v>854</v>
      </c>
      <c r="BD266" s="169">
        <f t="shared" si="3879"/>
        <v>3010</v>
      </c>
      <c r="BE266" s="167">
        <f t="shared" si="3879"/>
        <v>5129</v>
      </c>
      <c r="BF266" s="151">
        <f>SUM(AF266,AH266,AJ266,AL266,AN266,AP266,AR266,AT266,AV266,AX266,AZ266,BB266,BD266)</f>
        <v>28358</v>
      </c>
      <c r="BG266" s="152">
        <f>SUM(AG266,AI266,AK266,AM266,AO266,AQ266,AS266,AU266,AW266,AY266,BA266,BC266,BE266)</f>
        <v>29596</v>
      </c>
      <c r="BI266" s="131" t="s">
        <v>25</v>
      </c>
      <c r="BJ266" s="123">
        <f>B266/B281</f>
        <v>4.8365840801265159E-2</v>
      </c>
      <c r="BK266" s="124">
        <f t="shared" ref="BK266" si="3907">C266/C281</f>
        <v>4.7390967045569533E-2</v>
      </c>
      <c r="BL266" s="125">
        <f t="shared" ref="BL266" si="3908">D266/D281</f>
        <v>4.7337278106508875E-2</v>
      </c>
      <c r="BM266" s="126">
        <f t="shared" ref="BM266" si="3909">E266/E281</f>
        <v>4.0316317164442561E-2</v>
      </c>
      <c r="BN266" s="123">
        <f t="shared" ref="BN266" si="3910">F266/F281</f>
        <v>4.8730757467631766E-2</v>
      </c>
      <c r="BO266" s="124">
        <f t="shared" ref="BO266" si="3911">G266/G281</f>
        <v>3.0899103320138944E-2</v>
      </c>
      <c r="BP266" s="125">
        <f t="shared" ref="BP266" si="3912">H266/H281</f>
        <v>5.2683054052291844E-2</v>
      </c>
      <c r="BQ266" s="126">
        <f t="shared" ref="BQ266" si="3913">I266/I281</f>
        <v>4.4174122851110886E-2</v>
      </c>
      <c r="BR266" s="123">
        <f t="shared" ref="BR266" si="3914">J266/J281</f>
        <v>4.6538685282140779E-2</v>
      </c>
      <c r="BS266" s="124">
        <f t="shared" ref="BS266" si="3915">K266/K281</f>
        <v>4.6778350515463918E-2</v>
      </c>
      <c r="BT266" s="125">
        <f t="shared" ref="BT266" si="3916">L266/L281</f>
        <v>3.676961111329121E-2</v>
      </c>
      <c r="BU266" s="123">
        <f t="shared" ref="BU266" si="3917">M266/M281</f>
        <v>5.4404343171738798E-2</v>
      </c>
      <c r="BV266" s="127">
        <f t="shared" ref="BV266" si="3918">N266/N281</f>
        <v>4.0453182272575806E-2</v>
      </c>
      <c r="BW266" s="128">
        <f t="shared" ref="BW266" si="3919">O266/O281</f>
        <v>5.1299781749032998E-2</v>
      </c>
      <c r="BX266" s="123">
        <f t="shared" ref="BX266" si="3920">P266/P281</f>
        <v>5.0921512551636482E-2</v>
      </c>
      <c r="BY266" s="124">
        <f t="shared" ref="BY266" si="3921">Q266/Q281</f>
        <v>3.8502984084880634E-2</v>
      </c>
      <c r="BZ266" s="125">
        <f t="shared" ref="BZ266" si="3922">R266/R281</f>
        <v>5.3650326109825376E-2</v>
      </c>
      <c r="CA266" s="126">
        <f t="shared" ref="CA266" si="3923">S266/S281</f>
        <v>4.2868659960040661E-2</v>
      </c>
      <c r="CB266" s="123">
        <f t="shared" ref="CB266" si="3924">T266/T281</f>
        <v>3.6067626800250469E-2</v>
      </c>
      <c r="CC266" s="124">
        <f t="shared" ref="CC266" si="3925">U266/U281</f>
        <v>4.3685372371325665E-2</v>
      </c>
      <c r="CD266" s="125">
        <f t="shared" ref="CD266" si="3926">V266/V281</f>
        <v>3.3562822719449228E-2</v>
      </c>
      <c r="CE266" s="126">
        <f t="shared" ref="CE266" si="3927">W266/W281</f>
        <v>5.8124980920108676E-2</v>
      </c>
      <c r="CF266" s="123">
        <f t="shared" ref="CF266" si="3928">X266/X281</f>
        <v>3.687196110210697E-2</v>
      </c>
      <c r="CG266" s="124">
        <f t="shared" ref="CG266" si="3929">Y266/Y281</f>
        <v>4.3583367868490125E-2</v>
      </c>
      <c r="CH266" s="125">
        <f t="shared" ref="CH266" si="3930">Z266/Z281</f>
        <v>5.2528238616307801E-2</v>
      </c>
      <c r="CI266" s="123">
        <f t="shared" ref="CI266" si="3931">AA266/AA281</f>
        <v>4.9311507372354686E-2</v>
      </c>
      <c r="CJ266" s="129">
        <f t="shared" ref="CJ266" si="3932">AB266/AB281</f>
        <v>4.6001332236197644E-2</v>
      </c>
      <c r="CK266" s="130">
        <f t="shared" ref="CK266" si="3933">AC266/AC281</f>
        <v>4.6567836219552933E-2</v>
      </c>
    </row>
    <row r="267" spans="1:89" ht="13.5" thickBot="1" x14ac:dyDescent="0.25">
      <c r="A267" s="139" t="s">
        <v>26</v>
      </c>
      <c r="B267" s="181">
        <v>1470</v>
      </c>
      <c r="C267" s="175">
        <v>1239</v>
      </c>
      <c r="D267" s="176">
        <v>785</v>
      </c>
      <c r="E267" s="177">
        <v>558</v>
      </c>
      <c r="F267" s="174">
        <v>1490</v>
      </c>
      <c r="G267" s="178">
        <v>859</v>
      </c>
      <c r="H267" s="176">
        <v>2295</v>
      </c>
      <c r="I267" s="177">
        <v>2296</v>
      </c>
      <c r="J267" s="174">
        <v>338</v>
      </c>
      <c r="K267" s="175">
        <v>330</v>
      </c>
      <c r="L267" s="176">
        <v>961</v>
      </c>
      <c r="M267" s="174">
        <v>1355</v>
      </c>
      <c r="N267" s="179">
        <v>1957</v>
      </c>
      <c r="O267" s="182">
        <v>2184</v>
      </c>
      <c r="P267" s="174">
        <v>1192</v>
      </c>
      <c r="Q267" s="175">
        <v>1063</v>
      </c>
      <c r="R267" s="176">
        <v>1563</v>
      </c>
      <c r="S267" s="177">
        <v>1218</v>
      </c>
      <c r="T267" s="174">
        <v>263</v>
      </c>
      <c r="U267" s="178">
        <v>340</v>
      </c>
      <c r="V267" s="176">
        <v>993</v>
      </c>
      <c r="W267" s="183">
        <v>1848</v>
      </c>
      <c r="X267" s="174">
        <v>1177</v>
      </c>
      <c r="Y267" s="178">
        <v>559</v>
      </c>
      <c r="Z267" s="176">
        <v>2404</v>
      </c>
      <c r="AA267" s="174">
        <v>2591</v>
      </c>
      <c r="AB267" s="149">
        <f t="shared" si="3686"/>
        <v>16888</v>
      </c>
      <c r="AC267" s="150">
        <f t="shared" si="3687"/>
        <v>16440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4.8431734317343177E-2</v>
      </c>
      <c r="BK267" s="124">
        <f t="shared" ref="BK267" si="3934">C267/C281</f>
        <v>4.1791749586804733E-2</v>
      </c>
      <c r="BL267" s="125">
        <f t="shared" ref="BL267" si="3935">D267/D281</f>
        <v>4.9945918432270787E-2</v>
      </c>
      <c r="BM267" s="126">
        <f t="shared" ref="BM267" si="3936">E267/E281</f>
        <v>3.9398432535479769E-2</v>
      </c>
      <c r="BN267" s="123">
        <f t="shared" ref="BN267" si="3937">F267/F281</f>
        <v>5.0633771706256159E-2</v>
      </c>
      <c r="BO267" s="124">
        <f t="shared" ref="BO267" si="3938">G267/G281</f>
        <v>3.4695855884966473E-2</v>
      </c>
      <c r="BP267" s="125">
        <f t="shared" ref="BP267" si="3939">H267/H281</f>
        <v>4.9879376670796116E-2</v>
      </c>
      <c r="BQ267" s="126">
        <f t="shared" ref="BQ267" si="3940">I267/I281</f>
        <v>4.6164672765657985E-2</v>
      </c>
      <c r="BR267" s="123">
        <f t="shared" ref="BR267" si="3941">J267/J281</f>
        <v>4.9156486329261201E-2</v>
      </c>
      <c r="BS267" s="124">
        <f t="shared" ref="BS267" si="3942">K267/K281</f>
        <v>4.252577319587629E-2</v>
      </c>
      <c r="BT267" s="125">
        <f t="shared" ref="BT267" si="3943">L267/L281</f>
        <v>3.7711415453439548E-2</v>
      </c>
      <c r="BU267" s="123">
        <f t="shared" ref="BU267" si="3944">M267/M281</f>
        <v>5.1804557271754093E-2</v>
      </c>
      <c r="BV267" s="127">
        <f t="shared" ref="BV267" si="3945">N267/N281</f>
        <v>4.3474397423081193E-2</v>
      </c>
      <c r="BW267" s="128">
        <f t="shared" ref="BW267" si="3946">O267/O281</f>
        <v>4.719407048857964E-2</v>
      </c>
      <c r="BX267" s="123">
        <f t="shared" ref="BX267" si="3947">P267/P281</f>
        <v>4.7346679377184619E-2</v>
      </c>
      <c r="BY267" s="124">
        <f t="shared" ref="BY267" si="3948">Q267/Q281</f>
        <v>4.4056697612732093E-2</v>
      </c>
      <c r="BZ267" s="125">
        <f t="shared" ref="BZ267" si="3949">R267/R281</f>
        <v>5.4807490006311806E-2</v>
      </c>
      <c r="CA267" s="126">
        <f t="shared" ref="CA267" si="3950">S267/S281</f>
        <v>4.2693399698552348E-2</v>
      </c>
      <c r="CB267" s="123">
        <f t="shared" ref="CB267" si="3951">T267/T281</f>
        <v>3.293675641828428E-2</v>
      </c>
      <c r="CC267" s="124">
        <f t="shared" ref="CC267" si="3952">U267/U281</f>
        <v>3.9502730335773208E-2</v>
      </c>
      <c r="CD267" s="125">
        <f t="shared" ref="CD267" si="3953">V267/V281</f>
        <v>3.7154830502132752E-2</v>
      </c>
      <c r="CE267" s="126">
        <f t="shared" ref="CE267" si="3954">W267/W281</f>
        <v>5.641542265775254E-2</v>
      </c>
      <c r="CF267" s="123">
        <f t="shared" ref="CF267" si="3955">X267/X281</f>
        <v>4.7690437601296598E-2</v>
      </c>
      <c r="CG267" s="124">
        <f t="shared" ref="CG267" si="3956">Y267/Y281</f>
        <v>3.8610305290786018E-2</v>
      </c>
      <c r="CH267" s="125">
        <f t="shared" ref="CH267" si="3957">Z267/Z281</f>
        <v>5.3035651253088602E-2</v>
      </c>
      <c r="CI267" s="123">
        <f t="shared" ref="CI267" si="3958">AA267/AA281</f>
        <v>5.262195864982331E-2</v>
      </c>
      <c r="CJ267" s="129">
        <f t="shared" ref="CJ267" si="3959">AB267/AB281</f>
        <v>4.7266396860848492E-2</v>
      </c>
      <c r="CK267" s="130">
        <f t="shared" ref="CK267" si="3960">AC267/AC281</f>
        <v>4.6149570646178202E-2</v>
      </c>
    </row>
    <row r="268" spans="1:89" ht="14.25" thickTop="1" thickBot="1" x14ac:dyDescent="0.25">
      <c r="A268" s="131" t="s">
        <v>27</v>
      </c>
      <c r="B268" s="184">
        <v>1376</v>
      </c>
      <c r="C268" s="168">
        <v>1483</v>
      </c>
      <c r="D268" s="169">
        <v>804</v>
      </c>
      <c r="E268" s="170">
        <v>667</v>
      </c>
      <c r="F268" s="167">
        <v>1101</v>
      </c>
      <c r="G268" s="171">
        <v>1106</v>
      </c>
      <c r="H268" s="169">
        <v>2248</v>
      </c>
      <c r="I268" s="170">
        <v>2489</v>
      </c>
      <c r="J268" s="167">
        <v>400</v>
      </c>
      <c r="K268" s="168">
        <v>333</v>
      </c>
      <c r="L268" s="169">
        <v>1144</v>
      </c>
      <c r="M268" s="167">
        <v>1192</v>
      </c>
      <c r="N268" s="172">
        <v>2125</v>
      </c>
      <c r="O268" s="185">
        <v>2171</v>
      </c>
      <c r="P268" s="167">
        <v>1271</v>
      </c>
      <c r="Q268" s="168">
        <v>1032</v>
      </c>
      <c r="R268" s="169">
        <v>1369</v>
      </c>
      <c r="S268" s="170">
        <v>1406</v>
      </c>
      <c r="T268" s="167">
        <v>322</v>
      </c>
      <c r="U268" s="171">
        <v>352</v>
      </c>
      <c r="V268" s="169">
        <v>1217</v>
      </c>
      <c r="W268" s="186">
        <v>1687</v>
      </c>
      <c r="X268" s="167">
        <v>1144</v>
      </c>
      <c r="Y268" s="171">
        <v>538</v>
      </c>
      <c r="Z268" s="169">
        <v>2468</v>
      </c>
      <c r="AA268" s="167">
        <v>2529</v>
      </c>
      <c r="AB268" s="149">
        <f t="shared" si="3686"/>
        <v>16989</v>
      </c>
      <c r="AC268" s="150">
        <f t="shared" si="3687"/>
        <v>16985</v>
      </c>
      <c r="AE268" s="221" t="s">
        <v>13</v>
      </c>
      <c r="AF268" s="14">
        <f t="shared" ref="AF268:BG268" si="3961">SUM(AF265:AF267)</f>
        <v>3463</v>
      </c>
      <c r="AG268" s="1">
        <f t="shared" si="3961"/>
        <v>7192</v>
      </c>
      <c r="AH268" s="14">
        <f t="shared" si="3961"/>
        <v>2583</v>
      </c>
      <c r="AI268" s="1">
        <f t="shared" si="3961"/>
        <v>2601</v>
      </c>
      <c r="AJ268" s="14">
        <f t="shared" si="3961"/>
        <v>3007</v>
      </c>
      <c r="AK268" s="1">
        <f t="shared" si="3961"/>
        <v>5360</v>
      </c>
      <c r="AL268" s="14">
        <f t="shared" si="3961"/>
        <v>5674</v>
      </c>
      <c r="AM268" s="1">
        <f t="shared" si="3961"/>
        <v>10477</v>
      </c>
      <c r="AN268" s="14">
        <f t="shared" si="3961"/>
        <v>1768</v>
      </c>
      <c r="AO268" s="1">
        <f t="shared" si="3961"/>
        <v>597</v>
      </c>
      <c r="AP268" s="14">
        <f t="shared" si="3961"/>
        <v>6098</v>
      </c>
      <c r="AQ268" s="1">
        <f t="shared" si="3961"/>
        <v>2275</v>
      </c>
      <c r="AR268" s="14">
        <f t="shared" si="3961"/>
        <v>8108</v>
      </c>
      <c r="AS268" s="1">
        <f t="shared" si="3961"/>
        <v>5564</v>
      </c>
      <c r="AT268" s="14">
        <f t="shared" si="3961"/>
        <v>4230</v>
      </c>
      <c r="AU268" s="1">
        <f t="shared" si="3961"/>
        <v>3442</v>
      </c>
      <c r="AV268" s="14">
        <f t="shared" si="3961"/>
        <v>3914</v>
      </c>
      <c r="AW268" s="1">
        <f t="shared" si="3961"/>
        <v>5247</v>
      </c>
      <c r="AX268" s="14">
        <f t="shared" si="3961"/>
        <v>2285</v>
      </c>
      <c r="AY268" s="1">
        <f t="shared" si="3961"/>
        <v>552</v>
      </c>
      <c r="AZ268" s="14">
        <f t="shared" si="3961"/>
        <v>5784</v>
      </c>
      <c r="BA268" s="1">
        <f t="shared" si="3961"/>
        <v>3822</v>
      </c>
      <c r="BB268" s="14">
        <f t="shared" si="3961"/>
        <v>4792</v>
      </c>
      <c r="BC268" s="1">
        <f t="shared" si="3961"/>
        <v>1623</v>
      </c>
      <c r="BD268" s="14">
        <f t="shared" si="3961"/>
        <v>6310</v>
      </c>
      <c r="BE268" s="1">
        <f t="shared" si="3961"/>
        <v>9553</v>
      </c>
      <c r="BF268" s="153">
        <f t="shared" si="3961"/>
        <v>58016</v>
      </c>
      <c r="BG268" s="154">
        <f t="shared" si="3961"/>
        <v>58305</v>
      </c>
      <c r="BI268" s="131" t="s">
        <v>27</v>
      </c>
      <c r="BJ268" s="123">
        <f>B268/B281</f>
        <v>4.533473906167633E-2</v>
      </c>
      <c r="BK268" s="124">
        <f t="shared" ref="BK268" si="3962">C268/C281</f>
        <v>5.0021924646675889E-2</v>
      </c>
      <c r="BL268" s="125">
        <f t="shared" ref="BL268" si="3963">D268/D281</f>
        <v>5.1154800534453142E-2</v>
      </c>
      <c r="BM268" s="126">
        <f t="shared" ref="BM268" si="3964">E268/E281</f>
        <v>4.709454211678317E-2</v>
      </c>
      <c r="BN268" s="123">
        <f t="shared" ref="BN268" si="3965">F268/F281</f>
        <v>3.7414619227240292E-2</v>
      </c>
      <c r="BO268" s="124">
        <f t="shared" ref="BO268" si="3966">G268/G281</f>
        <v>4.4672429113821792E-2</v>
      </c>
      <c r="BP268" s="125">
        <f t="shared" ref="BP268" si="3967">H268/H281</f>
        <v>4.8857881810871313E-2</v>
      </c>
      <c r="BQ268" s="126">
        <f t="shared" ref="BQ268" si="3968">I268/I281</f>
        <v>5.0045239770785163E-2</v>
      </c>
      <c r="BR268" s="123">
        <f t="shared" ref="BR268" si="3969">J268/J281</f>
        <v>5.8173356602675974E-2</v>
      </c>
      <c r="BS268" s="124">
        <f t="shared" ref="BS268" si="3970">K268/K281</f>
        <v>4.2912371134020619E-2</v>
      </c>
      <c r="BT268" s="125">
        <f t="shared" ref="BT268" si="3971">L268/L281</f>
        <v>4.4892673547070598E-2</v>
      </c>
      <c r="BU268" s="123">
        <f t="shared" ref="BU268" si="3972">M268/M281</f>
        <v>4.5572717540908393E-2</v>
      </c>
      <c r="BV268" s="127">
        <f t="shared" ref="BV268" si="3973">N268/N281</f>
        <v>4.7206486726646672E-2</v>
      </c>
      <c r="BW268" s="128">
        <f t="shared" ref="BW268" si="3974">O268/O281</f>
        <v>4.6913153402338093E-2</v>
      </c>
      <c r="BX268" s="123">
        <f t="shared" ref="BX268" si="3975">P268/P281</f>
        <v>5.0484588496981252E-2</v>
      </c>
      <c r="BY268" s="124">
        <f t="shared" ref="BY268" si="3976">Q268/Q281</f>
        <v>4.2771883289124665E-2</v>
      </c>
      <c r="BZ268" s="125">
        <f t="shared" ref="BZ268" si="3977">R268/R281</f>
        <v>4.8004768917876431E-2</v>
      </c>
      <c r="CA268" s="126">
        <f t="shared" ref="CA268" si="3978">S268/S281</f>
        <v>4.9283185530512814E-2</v>
      </c>
      <c r="CB268" s="123">
        <f t="shared" ref="CB268" si="3979">T268/T281</f>
        <v>4.0325610519724484E-2</v>
      </c>
      <c r="CC268" s="124">
        <f t="shared" ref="CC268" si="3980">U268/U281</f>
        <v>4.0896944347624024E-2</v>
      </c>
      <c r="CD268" s="125">
        <f t="shared" ref="CD268" si="3981">V268/V281</f>
        <v>4.5536181995060987E-2</v>
      </c>
      <c r="CE268" s="126">
        <f t="shared" ref="CE268" si="3982">W268/W281</f>
        <v>5.1500442653478647E-2</v>
      </c>
      <c r="CF268" s="123">
        <f t="shared" ref="CF268" si="3983">X268/X281</f>
        <v>4.635332252836305E-2</v>
      </c>
      <c r="CG268" s="124">
        <f t="shared" ref="CG268" si="3984">Y268/Y281</f>
        <v>3.7159828705622323E-2</v>
      </c>
      <c r="CH268" s="125">
        <f t="shared" ref="CH268" si="3985">Z268/Z281</f>
        <v>5.4447582068478648E-2</v>
      </c>
      <c r="CI268" s="123">
        <f t="shared" ref="CI268" si="3986">AA268/AA281</f>
        <v>5.1362768593362848E-2</v>
      </c>
      <c r="CJ268" s="129">
        <f t="shared" ref="CJ268" si="3987">AB268/AB281</f>
        <v>4.7549077230516046E-2</v>
      </c>
      <c r="CK268" s="130">
        <f t="shared" ref="CK268" si="3988">AC268/AC281</f>
        <v>4.767946821322E-2</v>
      </c>
    </row>
    <row r="269" spans="1:89" ht="13.5" thickTop="1" x14ac:dyDescent="0.2">
      <c r="A269" s="139" t="s">
        <v>28</v>
      </c>
      <c r="B269" s="181">
        <v>1469</v>
      </c>
      <c r="C269" s="175">
        <v>1709</v>
      </c>
      <c r="D269" s="176">
        <v>743</v>
      </c>
      <c r="E269" s="177">
        <v>631</v>
      </c>
      <c r="F269" s="174">
        <v>1250</v>
      </c>
      <c r="G269" s="178">
        <v>1300</v>
      </c>
      <c r="H269" s="176">
        <v>2336</v>
      </c>
      <c r="I269" s="177">
        <v>3096</v>
      </c>
      <c r="J269" s="174">
        <v>490</v>
      </c>
      <c r="K269" s="175">
        <v>275</v>
      </c>
      <c r="L269" s="176">
        <v>1826</v>
      </c>
      <c r="M269" s="174">
        <v>1088</v>
      </c>
      <c r="N269" s="179">
        <v>2589</v>
      </c>
      <c r="O269" s="182">
        <v>2102</v>
      </c>
      <c r="P269" s="174">
        <v>1293</v>
      </c>
      <c r="Q269" s="175">
        <v>1089</v>
      </c>
      <c r="R269" s="176">
        <v>1412</v>
      </c>
      <c r="S269" s="177">
        <v>1456</v>
      </c>
      <c r="T269" s="174">
        <v>493</v>
      </c>
      <c r="U269" s="178">
        <v>287</v>
      </c>
      <c r="V269" s="176">
        <v>1572</v>
      </c>
      <c r="W269" s="183">
        <v>1523</v>
      </c>
      <c r="X269" s="174">
        <v>1277</v>
      </c>
      <c r="Y269" s="178">
        <v>508</v>
      </c>
      <c r="Z269" s="176">
        <v>2679</v>
      </c>
      <c r="AA269" s="174">
        <v>2886</v>
      </c>
      <c r="AB269" s="149">
        <f t="shared" si="3686"/>
        <v>19429</v>
      </c>
      <c r="AC269" s="150">
        <f t="shared" si="3687"/>
        <v>17950</v>
      </c>
      <c r="BI269" s="139" t="s">
        <v>28</v>
      </c>
      <c r="BJ269" s="123">
        <f>B269/B281</f>
        <v>4.8398787559304164E-2</v>
      </c>
      <c r="BK269" s="124">
        <f t="shared" ref="BK269" si="3989">C269/C281</f>
        <v>5.7644955644753262E-2</v>
      </c>
      <c r="BL269" s="125">
        <f t="shared" ref="BL269" si="3990">D269/D281</f>
        <v>4.7273652732709802E-2</v>
      </c>
      <c r="BM269" s="126">
        <f t="shared" ref="BM269" si="3991">E269/E281</f>
        <v>4.455270775965544E-2</v>
      </c>
      <c r="BN269" s="123">
        <f t="shared" ref="BN269" si="3992">F269/F281</f>
        <v>4.2477996397865904E-2</v>
      </c>
      <c r="BO269" s="124">
        <f t="shared" ref="BO269" si="3993">G269/G281</f>
        <v>5.2508280151870104E-2</v>
      </c>
      <c r="BP269" s="125">
        <f t="shared" ref="BP269" si="3994">H269/H281</f>
        <v>5.0770467931581575E-2</v>
      </c>
      <c r="BQ269" s="126">
        <f t="shared" ref="BQ269" si="3995">I269/I281</f>
        <v>6.2249924600382027E-2</v>
      </c>
      <c r="BR269" s="123">
        <f t="shared" ref="BR269" si="3996">J269/J281</f>
        <v>7.1262361838278068E-2</v>
      </c>
      <c r="BS269" s="124">
        <f t="shared" ref="BS269" si="3997">K269/K281</f>
        <v>3.5438144329896906E-2</v>
      </c>
      <c r="BT269" s="125">
        <f t="shared" ref="BT269" si="3998">L269/L281</f>
        <v>7.165561354628576E-2</v>
      </c>
      <c r="BU269" s="123">
        <f t="shared" ref="BU269" si="3999">M269/M281</f>
        <v>4.1596574399755316E-2</v>
      </c>
      <c r="BV269" s="127">
        <f t="shared" ref="BV269" si="4000">N269/N281</f>
        <v>5.7514161946017994E-2</v>
      </c>
      <c r="BW269" s="128">
        <f t="shared" ref="BW269" si="4001">O269/O281</f>
        <v>4.5422131944594504E-2</v>
      </c>
      <c r="BX269" s="123">
        <f t="shared" ref="BX269" si="4002">P269/P281</f>
        <v>5.1358436606291705E-2</v>
      </c>
      <c r="BY269" s="124">
        <f t="shared" ref="BY269" si="4003">Q269/Q281</f>
        <v>4.5134283819628647E-2</v>
      </c>
      <c r="BZ269" s="125">
        <f t="shared" ref="BZ269" si="4004">R269/R281</f>
        <v>4.9512588540570869E-2</v>
      </c>
      <c r="CA269" s="126">
        <f t="shared" ref="CA269" si="4005">S269/S281</f>
        <v>5.1035788145395916E-2</v>
      </c>
      <c r="CB269" s="123">
        <f t="shared" ref="CB269" si="4006">T269/T281</f>
        <v>6.1740763932373197E-2</v>
      </c>
      <c r="CC269" s="124">
        <f t="shared" ref="CC269" si="4007">U269/U281</f>
        <v>3.3344951783432088E-2</v>
      </c>
      <c r="CD269" s="125">
        <f t="shared" ref="CD269" si="4008">V269/V281</f>
        <v>5.8819127441442791E-2</v>
      </c>
      <c r="CE269" s="126">
        <f t="shared" ref="CE269" si="4009">W269/W281</f>
        <v>4.6493879170864241E-2</v>
      </c>
      <c r="CF269" s="123">
        <f t="shared" ref="CF269" si="4010">X269/X281</f>
        <v>5.1742301458670988E-2</v>
      </c>
      <c r="CG269" s="124">
        <f t="shared" ref="CG269" si="4011">Y269/Y281</f>
        <v>3.5087719298245612E-2</v>
      </c>
      <c r="CH269" s="125">
        <f t="shared" ref="CH269" si="4012">Z269/Z281</f>
        <v>5.9102541475467701E-2</v>
      </c>
      <c r="CI269" s="123">
        <f t="shared" ref="CI269" si="4013">AA269/AA281</f>
        <v>5.8613266176530322E-2</v>
      </c>
      <c r="CJ269" s="129">
        <f t="shared" ref="CJ269" si="4014">AB269/AB281</f>
        <v>5.4378187151197611E-2</v>
      </c>
      <c r="CK269" s="130">
        <f t="shared" ref="CK269" si="4015">AC269/AC281</f>
        <v>5.0388369409908686E-2</v>
      </c>
    </row>
    <row r="270" spans="1:89" x14ac:dyDescent="0.2">
      <c r="A270" s="131" t="s">
        <v>29</v>
      </c>
      <c r="B270" s="184">
        <v>1617</v>
      </c>
      <c r="C270" s="168">
        <v>2341</v>
      </c>
      <c r="D270" s="169">
        <v>1103</v>
      </c>
      <c r="E270" s="170">
        <v>827</v>
      </c>
      <c r="F270" s="167">
        <v>1367</v>
      </c>
      <c r="G270" s="171">
        <v>1755</v>
      </c>
      <c r="H270" s="169">
        <v>2613</v>
      </c>
      <c r="I270" s="170">
        <v>3789</v>
      </c>
      <c r="J270" s="167">
        <v>660</v>
      </c>
      <c r="K270" s="168">
        <v>311</v>
      </c>
      <c r="L270" s="169">
        <v>2193</v>
      </c>
      <c r="M270" s="167">
        <v>979</v>
      </c>
      <c r="N270" s="172">
        <v>3333</v>
      </c>
      <c r="O270" s="185">
        <v>2195</v>
      </c>
      <c r="P270" s="167">
        <v>1712</v>
      </c>
      <c r="Q270" s="168">
        <v>1263</v>
      </c>
      <c r="R270" s="169">
        <v>1908</v>
      </c>
      <c r="S270" s="170">
        <v>2004</v>
      </c>
      <c r="T270" s="167">
        <v>881</v>
      </c>
      <c r="U270" s="171">
        <v>269</v>
      </c>
      <c r="V270" s="169">
        <v>2250</v>
      </c>
      <c r="W270" s="186">
        <v>1800</v>
      </c>
      <c r="X270" s="167">
        <v>1990</v>
      </c>
      <c r="Y270" s="171">
        <v>649</v>
      </c>
      <c r="Z270" s="169">
        <v>2933</v>
      </c>
      <c r="AA270" s="167">
        <v>3797</v>
      </c>
      <c r="AB270" s="149">
        <f t="shared" si="3686"/>
        <v>24560</v>
      </c>
      <c r="AC270" s="150">
        <f t="shared" si="3687"/>
        <v>21979</v>
      </c>
      <c r="BI270" s="131" t="s">
        <v>29</v>
      </c>
      <c r="BJ270" s="123">
        <f>B270/B281</f>
        <v>5.3274907749077491E-2</v>
      </c>
      <c r="BK270" s="124">
        <f t="shared" ref="BK270" si="4016">C270/C281</f>
        <v>7.896245825884575E-2</v>
      </c>
      <c r="BL270" s="125">
        <f t="shared" ref="BL270" si="4017">D270/D281</f>
        <v>7.0178787300375384E-2</v>
      </c>
      <c r="BM270" s="126">
        <f t="shared" ref="BM270" si="4018">E270/E281</f>
        <v>5.8391583704017508E-2</v>
      </c>
      <c r="BN270" s="123">
        <f t="shared" ref="BN270" si="4019">F270/F281</f>
        <v>4.6453936860706153E-2</v>
      </c>
      <c r="BO270" s="124">
        <f t="shared" ref="BO270" si="4020">G270/G281</f>
        <v>7.0886178205024644E-2</v>
      </c>
      <c r="BP270" s="125">
        <f t="shared" ref="BP270" si="4021">H270/H281</f>
        <v>5.6790767425180938E-2</v>
      </c>
      <c r="BQ270" s="126">
        <f t="shared" ref="BQ270" si="4022">I270/I281</f>
        <v>7.6183774002211727E-2</v>
      </c>
      <c r="BR270" s="123">
        <f t="shared" ref="BR270" si="4023">J270/J281</f>
        <v>9.5986038394415357E-2</v>
      </c>
      <c r="BS270" s="124">
        <f t="shared" ref="BS270" si="4024">K270/K281</f>
        <v>4.0077319587628869E-2</v>
      </c>
      <c r="BT270" s="125">
        <f t="shared" ref="BT270" si="4025">L270/L281</f>
        <v>8.6057371581054032E-2</v>
      </c>
      <c r="BU270" s="123">
        <f t="shared" ref="BU270" si="4026">M270/M281</f>
        <v>3.7429270530662181E-2</v>
      </c>
      <c r="BV270" s="127">
        <f t="shared" ref="BV270" si="4027">N270/N281</f>
        <v>7.4041986004665106E-2</v>
      </c>
      <c r="BW270" s="128">
        <f t="shared" ref="BW270" si="4028">O270/O281</f>
        <v>4.7431769561553254E-2</v>
      </c>
      <c r="BX270" s="123">
        <f t="shared" ref="BX270" si="4029">P270/P281</f>
        <v>6.8001271051795362E-2</v>
      </c>
      <c r="BY270" s="124">
        <f t="shared" ref="BY270" si="4030">Q270/Q281</f>
        <v>5.2345822281167111E-2</v>
      </c>
      <c r="BZ270" s="125">
        <f t="shared" ref="BZ270" si="4031">R270/R281</f>
        <v>6.6905112560488117E-2</v>
      </c>
      <c r="CA270" s="126">
        <f t="shared" ref="CA270" si="4032">S270/S281</f>
        <v>7.0244312804514708E-2</v>
      </c>
      <c r="CB270" s="123">
        <f t="shared" ref="CB270" si="4033">T270/T281</f>
        <v>0.11033187226048842</v>
      </c>
      <c r="CC270" s="124">
        <f t="shared" ref="CC270" si="4034">U270/U281</f>
        <v>3.1253630765655863E-2</v>
      </c>
      <c r="CD270" s="125">
        <f t="shared" ref="CD270" si="4035">V270/V281</f>
        <v>8.4187682406645217E-2</v>
      </c>
      <c r="CE270" s="126">
        <f t="shared" ref="CE270" si="4036">W270/W281</f>
        <v>5.4950087004304426E-2</v>
      </c>
      <c r="CF270" s="123">
        <f t="shared" ref="CF270" si="4037">X270/X281</f>
        <v>8.0632090761750402E-2</v>
      </c>
      <c r="CG270" s="124">
        <f t="shared" ref="CG270" si="4038">Y270/Y281</f>
        <v>4.4826633512916152E-2</v>
      </c>
      <c r="CH270" s="125">
        <f t="shared" ref="CH270" si="4039">Z270/Z281</f>
        <v>6.4706141899046943E-2</v>
      </c>
      <c r="CI270" s="123">
        <f t="shared" ref="CI270" si="4040">AA270/AA281</f>
        <v>7.7115236199683176E-2</v>
      </c>
      <c r="CJ270" s="129">
        <f t="shared" ref="CJ270" si="4041">AB270/AB281</f>
        <v>6.8738909693417741E-2</v>
      </c>
      <c r="CK270" s="130">
        <f t="shared" ref="CK270" si="4042">AC270/AC281</f>
        <v>6.1698382800021337E-2</v>
      </c>
    </row>
    <row r="271" spans="1:89" x14ac:dyDescent="0.2">
      <c r="A271" s="139" t="s">
        <v>30</v>
      </c>
      <c r="B271" s="181">
        <v>1768</v>
      </c>
      <c r="C271" s="175">
        <v>3463</v>
      </c>
      <c r="D271" s="176">
        <v>1471</v>
      </c>
      <c r="E271" s="177">
        <v>1181</v>
      </c>
      <c r="F271" s="174">
        <v>1541</v>
      </c>
      <c r="G271" s="178">
        <v>2726</v>
      </c>
      <c r="H271" s="176">
        <v>2941</v>
      </c>
      <c r="I271" s="177">
        <v>5222</v>
      </c>
      <c r="J271" s="174">
        <v>1063</v>
      </c>
      <c r="K271" s="175">
        <v>275</v>
      </c>
      <c r="L271" s="176">
        <v>3069</v>
      </c>
      <c r="M271" s="174">
        <v>1162</v>
      </c>
      <c r="N271" s="179">
        <v>4032</v>
      </c>
      <c r="O271" s="182">
        <v>2896</v>
      </c>
      <c r="P271" s="174">
        <v>2208</v>
      </c>
      <c r="Q271" s="175">
        <v>1681</v>
      </c>
      <c r="R271" s="176">
        <v>1897</v>
      </c>
      <c r="S271" s="177">
        <v>2565</v>
      </c>
      <c r="T271" s="174">
        <v>1133</v>
      </c>
      <c r="U271" s="178">
        <v>310</v>
      </c>
      <c r="V271" s="176">
        <v>2740</v>
      </c>
      <c r="W271" s="183">
        <v>2035</v>
      </c>
      <c r="X271" s="174">
        <v>2495</v>
      </c>
      <c r="Y271" s="178">
        <v>769</v>
      </c>
      <c r="Z271" s="176">
        <v>3300</v>
      </c>
      <c r="AA271" s="174">
        <v>4424</v>
      </c>
      <c r="AB271" s="149">
        <f t="shared" si="3686"/>
        <v>29658</v>
      </c>
      <c r="AC271" s="150">
        <f t="shared" si="3687"/>
        <v>28709</v>
      </c>
      <c r="BI271" s="139" t="s">
        <v>30</v>
      </c>
      <c r="BJ271" s="123">
        <f>B271/B281</f>
        <v>5.8249868212967841E-2</v>
      </c>
      <c r="BK271" s="124">
        <f t="shared" ref="BK271" si="4043">C271/C281</f>
        <v>0.11680777144399096</v>
      </c>
      <c r="BL271" s="125">
        <f t="shared" ref="BL271" si="4044">D271/D281</f>
        <v>9.359292485843354E-2</v>
      </c>
      <c r="BM271" s="126">
        <f t="shared" ref="BM271" si="4045">E271/E281</f>
        <v>8.3386288215773499E-2</v>
      </c>
      <c r="BN271" s="123">
        <f t="shared" ref="BN271" si="4046">F271/F281</f>
        <v>5.2366873959289087E-2</v>
      </c>
      <c r="BO271" s="124">
        <f t="shared" ref="BO271" si="4047">G271/G281</f>
        <v>0.11010582437999838</v>
      </c>
      <c r="BP271" s="125">
        <f t="shared" ref="BP271" si="4048">H271/H281</f>
        <v>6.3919497511464654E-2</v>
      </c>
      <c r="BQ271" s="126">
        <f t="shared" ref="BQ271" si="4049">I271/I281</f>
        <v>0.10499648135116116</v>
      </c>
      <c r="BR271" s="123">
        <f t="shared" ref="BR271" si="4050">J271/J281</f>
        <v>0.1545956951716114</v>
      </c>
      <c r="BS271" s="124">
        <f t="shared" ref="BS271" si="4051">K271/K281</f>
        <v>3.5438144329896906E-2</v>
      </c>
      <c r="BT271" s="125">
        <f t="shared" ref="BT271" si="4052">L271/L281</f>
        <v>0.12043322999646823</v>
      </c>
      <c r="BU271" s="123">
        <f t="shared" ref="BU271" si="4053">M271/M281</f>
        <v>4.4425753173268086E-2</v>
      </c>
      <c r="BV271" s="127">
        <f t="shared" ref="BV271" si="4054">N271/N281</f>
        <v>8.9570143285571474E-2</v>
      </c>
      <c r="BW271" s="128">
        <f t="shared" ref="BW271" si="4055">O271/O281</f>
        <v>6.257968321196275E-2</v>
      </c>
      <c r="BX271" s="123">
        <f t="shared" ref="BX271" si="4056">P271/P281</f>
        <v>8.7702573879885601E-2</v>
      </c>
      <c r="BY271" s="124">
        <f t="shared" ref="BY271" si="4057">Q271/Q281</f>
        <v>6.9670092838196293E-2</v>
      </c>
      <c r="BZ271" s="125">
        <f t="shared" ref="BZ271" si="4058">R271/R281</f>
        <v>6.6519391261659302E-2</v>
      </c>
      <c r="CA271" s="126">
        <f t="shared" ref="CA271" si="4059">S271/S281</f>
        <v>8.9908514143503107E-2</v>
      </c>
      <c r="CB271" s="123">
        <f t="shared" ref="CB271" si="4060">T271/T281</f>
        <v>0.14189104571070757</v>
      </c>
      <c r="CC271" s="124">
        <f t="shared" ref="CC271" si="4061">U271/U281</f>
        <v>3.6017195306146159E-2</v>
      </c>
      <c r="CD271" s="125">
        <f t="shared" ref="CD271" si="4062">V271/V281</f>
        <v>0.10252188879742573</v>
      </c>
      <c r="CE271" s="126">
        <f t="shared" ref="CE271" si="4063">W271/W281</f>
        <v>6.2124126140977502E-2</v>
      </c>
      <c r="CF271" s="123">
        <f t="shared" ref="CF271" si="4064">X271/X281</f>
        <v>0.10109400324149109</v>
      </c>
      <c r="CG271" s="124">
        <f t="shared" ref="CG271" si="4065">Y271/Y281</f>
        <v>5.311507114242299E-2</v>
      </c>
      <c r="CH271" s="125">
        <f t="shared" ref="CH271" si="4066">Z271/Z281</f>
        <v>7.2802682668549237E-2</v>
      </c>
      <c r="CI271" s="123">
        <f t="shared" ref="CI271" si="4067">AA271/AA281</f>
        <v>8.9849303383565532E-2</v>
      </c>
      <c r="CJ271" s="129">
        <f t="shared" ref="CJ271" si="4068">AB271/AB281</f>
        <v>8.3007271322776202E-2</v>
      </c>
      <c r="CK271" s="130">
        <f t="shared" ref="CK271" si="4069">AC271/AC281</f>
        <v>8.0590512389363142E-2</v>
      </c>
    </row>
    <row r="272" spans="1:89" x14ac:dyDescent="0.2">
      <c r="A272" s="131" t="s">
        <v>31</v>
      </c>
      <c r="B272" s="184">
        <v>1695</v>
      </c>
      <c r="C272" s="168">
        <v>3729</v>
      </c>
      <c r="D272" s="169">
        <v>1112</v>
      </c>
      <c r="E272" s="170">
        <v>1420</v>
      </c>
      <c r="F272" s="167">
        <v>1466</v>
      </c>
      <c r="G272" s="171">
        <v>2634</v>
      </c>
      <c r="H272" s="169">
        <v>2733</v>
      </c>
      <c r="I272" s="170">
        <v>5255</v>
      </c>
      <c r="J272" s="167">
        <v>705</v>
      </c>
      <c r="K272" s="168">
        <v>322</v>
      </c>
      <c r="L272" s="169">
        <v>3029</v>
      </c>
      <c r="M272" s="167">
        <v>1113</v>
      </c>
      <c r="N272" s="172">
        <v>4076</v>
      </c>
      <c r="O272" s="185">
        <v>2668</v>
      </c>
      <c r="P272" s="167">
        <v>2022</v>
      </c>
      <c r="Q272" s="168">
        <v>1761</v>
      </c>
      <c r="R272" s="169">
        <v>2017</v>
      </c>
      <c r="S272" s="170">
        <v>2682</v>
      </c>
      <c r="T272" s="167">
        <v>1152</v>
      </c>
      <c r="U272" s="171">
        <v>242</v>
      </c>
      <c r="V272" s="169">
        <v>3044</v>
      </c>
      <c r="W272" s="186">
        <v>1787</v>
      </c>
      <c r="X272" s="167">
        <v>2297</v>
      </c>
      <c r="Y272" s="171">
        <v>854</v>
      </c>
      <c r="Z272" s="169">
        <v>3010</v>
      </c>
      <c r="AA272" s="167">
        <v>5129</v>
      </c>
      <c r="AB272" s="149">
        <f t="shared" si="3686"/>
        <v>28358</v>
      </c>
      <c r="AC272" s="150">
        <f t="shared" si="3687"/>
        <v>29596</v>
      </c>
      <c r="BI272" s="131" t="s">
        <v>31</v>
      </c>
      <c r="BJ272" s="123">
        <f>B272/B281</f>
        <v>5.5844754876120187E-2</v>
      </c>
      <c r="BK272" s="124">
        <f t="shared" ref="BK272" si="4070">C272/C281</f>
        <v>0.12578001146827672</v>
      </c>
      <c r="BL272" s="125">
        <f t="shared" ref="BL272" si="4071">D272/D281</f>
        <v>7.0751415664567024E-2</v>
      </c>
      <c r="BM272" s="126">
        <f t="shared" ref="BM272" si="4072">E272/E281</f>
        <v>0.1002612440867048</v>
      </c>
      <c r="BN272" s="123">
        <f t="shared" ref="BN272" si="4073">F272/F281</f>
        <v>4.9818194175417135E-2</v>
      </c>
      <c r="BO272" s="124">
        <f t="shared" ref="BO272" si="4074">G272/G281</f>
        <v>0.10638985378463527</v>
      </c>
      <c r="BP272" s="125">
        <f t="shared" ref="BP272" si="4075">H272/H281</f>
        <v>5.9398839407967662E-2</v>
      </c>
      <c r="BQ272" s="126">
        <f t="shared" ref="BQ272" si="4076">I272/I281</f>
        <v>0.10565999798934352</v>
      </c>
      <c r="BR272" s="123">
        <f t="shared" ref="BR272" si="4077">J272/J281</f>
        <v>0.10253054101221641</v>
      </c>
      <c r="BS272" s="124">
        <f t="shared" ref="BS272" si="4078">K272/K281</f>
        <v>4.1494845360824741E-2</v>
      </c>
      <c r="BT272" s="125">
        <f t="shared" ref="BT272" si="4079">L272/L281</f>
        <v>0.11886355609622101</v>
      </c>
      <c r="BU272" s="123">
        <f t="shared" ref="BU272" si="4080">M272/M281</f>
        <v>4.2552378039455573E-2</v>
      </c>
      <c r="BV272" s="127">
        <f t="shared" ref="BV272" si="4081">N272/N281</f>
        <v>9.0547595246029094E-2</v>
      </c>
      <c r="BW272" s="128">
        <f t="shared" ref="BW272" si="4082">O272/O281</f>
        <v>5.765282969941872E-2</v>
      </c>
      <c r="BX272" s="123">
        <f t="shared" ref="BX272" si="4083">P272/P281</f>
        <v>8.0314585319351761E-2</v>
      </c>
      <c r="BY272" s="124">
        <f t="shared" ref="BY272" si="4084">Q272/Q281</f>
        <v>7.2985742705570289E-2</v>
      </c>
      <c r="BZ272" s="125">
        <f t="shared" ref="BZ272" si="4085">R272/R281</f>
        <v>7.0727259976155407E-2</v>
      </c>
      <c r="CA272" s="126">
        <f t="shared" ref="CA272" si="4086">S272/S281</f>
        <v>9.4009604262329557E-2</v>
      </c>
      <c r="CB272" s="123">
        <f t="shared" ref="CB272" si="4087">T272/T281</f>
        <v>0.14427050720100187</v>
      </c>
      <c r="CC272" s="124">
        <f t="shared" ref="CC272" si="4088">U272/U281</f>
        <v>2.8116649238991518E-2</v>
      </c>
      <c r="CD272" s="125">
        <f t="shared" ref="CD272" si="4089">V272/V281</f>
        <v>0.11389658010925691</v>
      </c>
      <c r="CE272" s="126">
        <f t="shared" ref="CE272" si="4090">W272/W281</f>
        <v>5.4553225264828892E-2</v>
      </c>
      <c r="CF272" s="123">
        <f t="shared" ref="CF272" si="4091">X272/X281</f>
        <v>9.3071312803889791E-2</v>
      </c>
      <c r="CG272" s="124">
        <f t="shared" ref="CG272" si="4092">Y272/Y281</f>
        <v>5.8986047796656997E-2</v>
      </c>
      <c r="CH272" s="125">
        <f t="shared" ref="CH272" si="4093">Z272/Z281</f>
        <v>6.6404871161313092E-2</v>
      </c>
      <c r="CI272" s="123">
        <f t="shared" ref="CI272" si="4094">AA272/AA281</f>
        <v>0.10416751289654332</v>
      </c>
      <c r="CJ272" s="129">
        <f t="shared" ref="CJ272" si="4095">AB272/AB281</f>
        <v>7.936881111913438E-2</v>
      </c>
      <c r="CK272" s="130">
        <f t="shared" ref="CK272" si="4096">AC272/AC281</f>
        <v>8.3080455769117406E-2</v>
      </c>
    </row>
    <row r="273" spans="1:89" x14ac:dyDescent="0.2">
      <c r="A273" s="139" t="s">
        <v>32</v>
      </c>
      <c r="B273" s="181">
        <v>1673</v>
      </c>
      <c r="C273" s="175">
        <v>2758</v>
      </c>
      <c r="D273" s="176">
        <v>786</v>
      </c>
      <c r="E273" s="177">
        <v>1063</v>
      </c>
      <c r="F273" s="174">
        <v>1253</v>
      </c>
      <c r="G273" s="178">
        <v>2227</v>
      </c>
      <c r="H273" s="176">
        <v>2745</v>
      </c>
      <c r="I273" s="177">
        <v>4306</v>
      </c>
      <c r="J273" s="174">
        <v>486</v>
      </c>
      <c r="K273" s="175">
        <v>214</v>
      </c>
      <c r="L273" s="176">
        <v>2142</v>
      </c>
      <c r="M273" s="174">
        <v>925</v>
      </c>
      <c r="N273" s="179">
        <v>3507</v>
      </c>
      <c r="O273" s="182">
        <v>2420</v>
      </c>
      <c r="P273" s="174">
        <v>1532</v>
      </c>
      <c r="Q273" s="175">
        <v>1721</v>
      </c>
      <c r="R273" s="176">
        <v>1596</v>
      </c>
      <c r="S273" s="177">
        <v>2213</v>
      </c>
      <c r="T273" s="174">
        <v>687</v>
      </c>
      <c r="U273" s="178">
        <v>270</v>
      </c>
      <c r="V273" s="176">
        <v>2758</v>
      </c>
      <c r="W273" s="183">
        <v>1894</v>
      </c>
      <c r="X273" s="174">
        <v>1823</v>
      </c>
      <c r="Y273" s="178">
        <v>785</v>
      </c>
      <c r="Z273" s="176">
        <v>2819</v>
      </c>
      <c r="AA273" s="174">
        <v>3710</v>
      </c>
      <c r="AB273" s="149">
        <f t="shared" si="3686"/>
        <v>23807</v>
      </c>
      <c r="AC273" s="150">
        <f t="shared" si="3687"/>
        <v>24506</v>
      </c>
      <c r="BI273" s="139" t="s">
        <v>32</v>
      </c>
      <c r="BJ273" s="123">
        <f>B273/B281</f>
        <v>5.5119926199261995E-2</v>
      </c>
      <c r="BK273" s="124">
        <f t="shared" ref="BK273" si="4097">C273/C281</f>
        <v>9.3027962357068172E-2</v>
      </c>
      <c r="BL273" s="125">
        <f t="shared" ref="BL273" si="4098">D273/D281</f>
        <v>5.000954380606986E-2</v>
      </c>
      <c r="BM273" s="126">
        <f t="shared" ref="BM273" si="4099">E273/E281</f>
        <v>7.5054720045188164E-2</v>
      </c>
      <c r="BN273" s="123">
        <f t="shared" ref="BN273" si="4100">F273/F281</f>
        <v>4.2579943589220785E-2</v>
      </c>
      <c r="BO273" s="124">
        <f t="shared" ref="BO273" si="4101">G273/G281</f>
        <v>8.9950722998626706E-2</v>
      </c>
      <c r="BP273" s="125">
        <f t="shared" ref="BP273" si="4102">H273/H281</f>
        <v>5.9659646606246335E-2</v>
      </c>
      <c r="BQ273" s="126">
        <f t="shared" ref="BQ273" si="4103">I273/I281</f>
        <v>8.6578868000402126E-2</v>
      </c>
      <c r="BR273" s="123">
        <f t="shared" ref="BR273" si="4104">J273/J281</f>
        <v>7.0680628272251314E-2</v>
      </c>
      <c r="BS273" s="124">
        <f t="shared" ref="BS273" si="4105">K273/K281</f>
        <v>2.7577319587628865E-2</v>
      </c>
      <c r="BT273" s="125">
        <f t="shared" ref="BT273" si="4106">L273/L281</f>
        <v>8.4056037358238828E-2</v>
      </c>
      <c r="BU273" s="123">
        <f t="shared" ref="BU273" si="4107">M273/M281</f>
        <v>3.5364734668909617E-2</v>
      </c>
      <c r="BV273" s="127">
        <f t="shared" ref="BV273" si="4108">N273/N281</f>
        <v>7.7907364211929356E-2</v>
      </c>
      <c r="BW273" s="128">
        <f t="shared" ref="BW273" si="4109">O273/O281</f>
        <v>5.2293796054195388E-2</v>
      </c>
      <c r="BX273" s="123">
        <f t="shared" ref="BX273" si="4110">P273/P281</f>
        <v>6.0851604702891644E-2</v>
      </c>
      <c r="BY273" s="124">
        <f t="shared" ref="BY273" si="4111">Q273/Q281</f>
        <v>7.1327917771883284E-2</v>
      </c>
      <c r="BZ273" s="125">
        <f t="shared" ref="BZ273" si="4112">R273/R281</f>
        <v>5.5964653902798235E-2</v>
      </c>
      <c r="CA273" s="126">
        <f t="shared" ref="CA273" si="4113">S273/S281</f>
        <v>7.7570191734726068E-2</v>
      </c>
      <c r="CB273" s="123">
        <f t="shared" ref="CB273" si="4114">T273/T281</f>
        <v>8.6036318096430808E-2</v>
      </c>
      <c r="CC273" s="124">
        <f t="shared" ref="CC273" si="4115">U273/U281</f>
        <v>3.1369815266643432E-2</v>
      </c>
      <c r="CD273" s="125">
        <f t="shared" ref="CD273" si="4116">V273/V281</f>
        <v>0.10319539025667888</v>
      </c>
      <c r="CE273" s="126">
        <f t="shared" ref="CE273" si="4117">W273/W281</f>
        <v>5.7819702658973654E-2</v>
      </c>
      <c r="CF273" s="123">
        <f t="shared" ref="CF273" si="4118">X273/X281</f>
        <v>7.3865478119935171E-2</v>
      </c>
      <c r="CG273" s="124">
        <f t="shared" ref="CG273" si="4119">Y273/Y281</f>
        <v>5.4220196159690565E-2</v>
      </c>
      <c r="CH273" s="125">
        <f t="shared" ref="CH273" si="4120">Z273/Z281</f>
        <v>6.2191140134133426E-2</v>
      </c>
      <c r="CI273" s="123">
        <f t="shared" ref="CI273" si="4121">AA273/AA281</f>
        <v>7.5348308217230597E-2</v>
      </c>
      <c r="CJ273" s="129">
        <f t="shared" ref="CJ273" si="4122">AB273/AB281</f>
        <v>6.6631401590846753E-2</v>
      </c>
      <c r="CK273" s="130">
        <f t="shared" ref="CK273" si="4123">AC273/AC281</f>
        <v>6.8792054638396785E-2</v>
      </c>
    </row>
    <row r="274" spans="1:89" x14ac:dyDescent="0.2">
      <c r="A274" s="131" t="s">
        <v>33</v>
      </c>
      <c r="B274" s="184">
        <v>1751</v>
      </c>
      <c r="C274" s="168">
        <v>2211</v>
      </c>
      <c r="D274" s="169">
        <v>645</v>
      </c>
      <c r="E274" s="170">
        <v>1004</v>
      </c>
      <c r="F274" s="167">
        <v>1120</v>
      </c>
      <c r="G274" s="171">
        <v>1983</v>
      </c>
      <c r="H274" s="169">
        <v>2665</v>
      </c>
      <c r="I274" s="170">
        <v>3803</v>
      </c>
      <c r="J274" s="167">
        <v>425</v>
      </c>
      <c r="K274" s="168">
        <v>184</v>
      </c>
      <c r="L274" s="169">
        <v>1796</v>
      </c>
      <c r="M274" s="167">
        <v>1034</v>
      </c>
      <c r="N274" s="172">
        <v>2796</v>
      </c>
      <c r="O274" s="185">
        <v>2592</v>
      </c>
      <c r="P274" s="167">
        <v>1288</v>
      </c>
      <c r="Q274" s="168">
        <v>1741</v>
      </c>
      <c r="R274" s="169">
        <v>1461</v>
      </c>
      <c r="S274" s="170">
        <v>2002</v>
      </c>
      <c r="T274" s="167">
        <v>492</v>
      </c>
      <c r="U274" s="171">
        <v>325</v>
      </c>
      <c r="V274" s="169">
        <v>2553</v>
      </c>
      <c r="W274" s="186">
        <v>1773</v>
      </c>
      <c r="X274" s="167">
        <v>1259</v>
      </c>
      <c r="Y274" s="171">
        <v>650</v>
      </c>
      <c r="Z274" s="169">
        <v>2242</v>
      </c>
      <c r="AA274" s="167">
        <v>3036</v>
      </c>
      <c r="AB274" s="149">
        <f t="shared" si="3686"/>
        <v>20493</v>
      </c>
      <c r="AC274" s="150">
        <f t="shared" si="3687"/>
        <v>22338</v>
      </c>
      <c r="BI274" s="131" t="s">
        <v>33</v>
      </c>
      <c r="BJ274" s="123">
        <f>B274/B281</f>
        <v>5.7689773326304691E-2</v>
      </c>
      <c r="BK274" s="124">
        <f t="shared" ref="BK274" si="4124">C274/C281</f>
        <v>7.4577528923668493E-2</v>
      </c>
      <c r="BL274" s="125">
        <f t="shared" ref="BL274" si="4125">D274/D281</f>
        <v>4.103836610040084E-2</v>
      </c>
      <c r="BM274" s="126">
        <f t="shared" ref="BM274" si="4126">E274/E281</f>
        <v>7.0888935959895497E-2</v>
      </c>
      <c r="BN274" s="123">
        <f t="shared" ref="BN274" si="4127">F274/F281</f>
        <v>3.8060284772487851E-2</v>
      </c>
      <c r="BO274" s="124">
        <f t="shared" ref="BO274" si="4128">G274/G281</f>
        <v>8.0095322723968007E-2</v>
      </c>
      <c r="BP274" s="125">
        <f t="shared" ref="BP274" si="4129">H274/H281</f>
        <v>5.7920931951055181E-2</v>
      </c>
      <c r="BQ274" s="126">
        <f t="shared" ref="BQ274" si="4130">I274/I281</f>
        <v>7.6465265909319388E-2</v>
      </c>
      <c r="BR274" s="123">
        <f t="shared" ref="BR274" si="4131">J274/J281</f>
        <v>6.1809191390343222E-2</v>
      </c>
      <c r="BS274" s="124">
        <f t="shared" ref="BS274" si="4132">K274/K281</f>
        <v>2.3711340206185566E-2</v>
      </c>
      <c r="BT274" s="125">
        <f t="shared" ref="BT274" si="4133">L274/L281</f>
        <v>7.0478358121100343E-2</v>
      </c>
      <c r="BU274" s="123">
        <f t="shared" ref="BU274" si="4134">M274/M281</f>
        <v>3.9532038538002752E-2</v>
      </c>
      <c r="BV274" s="127">
        <f t="shared" ref="BV274" si="4135">N274/N281</f>
        <v>6.211262912362546E-2</v>
      </c>
      <c r="BW274" s="128">
        <f t="shared" ref="BW274" si="4136">O274/O281</f>
        <v>5.6010545195237377E-2</v>
      </c>
      <c r="BX274" s="123">
        <f t="shared" ref="BX274" si="4137">P274/P281</f>
        <v>5.1159834763266604E-2</v>
      </c>
      <c r="BY274" s="124">
        <f t="shared" ref="BY274" si="4138">Q274/Q281</f>
        <v>7.2156830238726793E-2</v>
      </c>
      <c r="BZ274" s="125">
        <f t="shared" ref="BZ274" si="4139">R274/R281</f>
        <v>5.1230801598990114E-2</v>
      </c>
      <c r="CA274" s="126">
        <f t="shared" ref="CA274" si="4140">S274/S281</f>
        <v>7.0174208699919374E-2</v>
      </c>
      <c r="CB274" s="123">
        <f t="shared" ref="CB274" si="4141">T274/T281</f>
        <v>6.1615529117094552E-2</v>
      </c>
      <c r="CC274" s="124">
        <f t="shared" ref="CC274" si="4142">U274/U281</f>
        <v>3.7759962820959683E-2</v>
      </c>
      <c r="CD274" s="125">
        <f t="shared" ref="CD274" si="4143">V274/V281</f>
        <v>9.5524956970740107E-2</v>
      </c>
      <c r="CE274" s="126">
        <f t="shared" ref="CE274" si="4144">W274/W281</f>
        <v>5.4125835699239858E-2</v>
      </c>
      <c r="CF274" s="123">
        <f t="shared" ref="CF274" si="4145">X274/X281</f>
        <v>5.1012965964343598E-2</v>
      </c>
      <c r="CG274" s="124">
        <f t="shared" ref="CG274" si="4146">Y274/Y281</f>
        <v>4.4895703826495374E-2</v>
      </c>
      <c r="CH274" s="125">
        <f t="shared" ref="CH274" si="4147">Z274/Z281</f>
        <v>4.9461701376632548E-2</v>
      </c>
      <c r="CI274" s="123">
        <f t="shared" ref="CI274" si="4148">AA274/AA281</f>
        <v>6.1659693732483041E-2</v>
      </c>
      <c r="CJ274" s="129">
        <f t="shared" ref="CJ274" si="4149">AB274/AB281</f>
        <v>5.7356126887101379E-2</v>
      </c>
      <c r="CK274" s="130">
        <f t="shared" ref="CK274" si="4150">AC274/AC281</f>
        <v>6.2706150188219512E-2</v>
      </c>
    </row>
    <row r="275" spans="1:89" x14ac:dyDescent="0.2">
      <c r="A275" s="139" t="s">
        <v>34</v>
      </c>
      <c r="B275" s="181">
        <v>805</v>
      </c>
      <c r="C275" s="175">
        <v>1737</v>
      </c>
      <c r="D275" s="176">
        <v>312</v>
      </c>
      <c r="E275" s="177">
        <v>745</v>
      </c>
      <c r="F275" s="174">
        <v>608</v>
      </c>
      <c r="G275" s="178">
        <v>1647</v>
      </c>
      <c r="H275" s="176">
        <v>2009</v>
      </c>
      <c r="I275" s="177">
        <v>2675</v>
      </c>
      <c r="J275" s="174">
        <v>324</v>
      </c>
      <c r="K275" s="175">
        <v>118</v>
      </c>
      <c r="L275" s="176">
        <v>1540</v>
      </c>
      <c r="M275" s="174">
        <v>872</v>
      </c>
      <c r="N275" s="179">
        <v>2308</v>
      </c>
      <c r="O275" s="182">
        <v>2289</v>
      </c>
      <c r="P275" s="174">
        <v>856</v>
      </c>
      <c r="Q275" s="175">
        <v>1439</v>
      </c>
      <c r="R275" s="176">
        <v>1048</v>
      </c>
      <c r="S275" s="177">
        <v>1510</v>
      </c>
      <c r="T275" s="174">
        <v>304</v>
      </c>
      <c r="U275" s="178">
        <v>297</v>
      </c>
      <c r="V275" s="176">
        <v>2313</v>
      </c>
      <c r="W275" s="183">
        <v>1379</v>
      </c>
      <c r="X275" s="174">
        <v>762</v>
      </c>
      <c r="Y275" s="178">
        <v>648</v>
      </c>
      <c r="Z275" s="176">
        <v>1695</v>
      </c>
      <c r="AA275" s="174">
        <v>2747</v>
      </c>
      <c r="AB275" s="149">
        <f t="shared" si="3686"/>
        <v>14884</v>
      </c>
      <c r="AC275" s="150">
        <f t="shared" si="3687"/>
        <v>18103</v>
      </c>
      <c r="BI275" s="139" t="s">
        <v>34</v>
      </c>
      <c r="BJ275" s="123">
        <f>B275/B281</f>
        <v>2.6522140221402216E-2</v>
      </c>
      <c r="BK275" s="124">
        <f t="shared" ref="BK275" si="4151">C275/C281</f>
        <v>5.8589401963099134E-2</v>
      </c>
      <c r="BL275" s="125">
        <f t="shared" ref="BL275" si="4152">D275/D281</f>
        <v>1.9851116625310174E-2</v>
      </c>
      <c r="BM275" s="126">
        <f t="shared" ref="BM275" si="4153">E275/E281</f>
        <v>5.260184989055991E-2</v>
      </c>
      <c r="BN275" s="123">
        <f t="shared" ref="BN275" si="4154">F275/F281</f>
        <v>2.0661297447921976E-2</v>
      </c>
      <c r="BO275" s="124">
        <f t="shared" ref="BO275" si="4155">G275/G281</f>
        <v>6.6523951853946203E-2</v>
      </c>
      <c r="BP275" s="125">
        <f t="shared" ref="BP275" si="4156">H275/H281</f>
        <v>4.3663471778487756E-2</v>
      </c>
      <c r="BQ275" s="126">
        <f t="shared" ref="BQ275" si="4157">I275/I281</f>
        <v>5.3785060822358503E-2</v>
      </c>
      <c r="BR275" s="123">
        <f t="shared" ref="BR275" si="4158">J275/J281</f>
        <v>4.712041884816754E-2</v>
      </c>
      <c r="BS275" s="124">
        <f t="shared" ref="BS275" si="4159">K275/K281</f>
        <v>1.5206185567010309E-2</v>
      </c>
      <c r="BT275" s="125">
        <f t="shared" ref="BT275" si="4160">L275/L281</f>
        <v>6.0432445159518108E-2</v>
      </c>
      <c r="BU275" s="123">
        <f t="shared" ref="BU275" si="4161">M275/M281</f>
        <v>3.3338430952745066E-2</v>
      </c>
      <c r="BV275" s="127">
        <f t="shared" ref="BV275" si="4162">N275/N281</f>
        <v>5.1271798289459068E-2</v>
      </c>
      <c r="BW275" s="128">
        <f t="shared" ref="BW275" si="4163">O275/O281</f>
        <v>4.9463016185145967E-2</v>
      </c>
      <c r="BX275" s="123">
        <f t="shared" ref="BX275" si="4164">P275/P281</f>
        <v>3.4000635525897681E-2</v>
      </c>
      <c r="BY275" s="124">
        <f t="shared" ref="BY275" si="4165">Q275/Q281</f>
        <v>5.9640251989389922E-2</v>
      </c>
      <c r="BZ275" s="125">
        <f t="shared" ref="BZ275" si="4166">R275/R281</f>
        <v>3.6748720106599339E-2</v>
      </c>
      <c r="CA275" s="126">
        <f t="shared" ref="CA275" si="4167">S275/S281</f>
        <v>5.2928598969469665E-2</v>
      </c>
      <c r="CB275" s="123">
        <f t="shared" ref="CB275" si="4168">T275/T281</f>
        <v>3.8071383844708831E-2</v>
      </c>
      <c r="CC275" s="124">
        <f t="shared" ref="CC275" si="4169">U275/U281</f>
        <v>3.4506796793307773E-2</v>
      </c>
      <c r="CD275" s="125">
        <f t="shared" ref="CD275" si="4170">V275/V281</f>
        <v>8.6544937514031278E-2</v>
      </c>
      <c r="CE275" s="126">
        <f t="shared" ref="CE275" si="4171">W275/W281</f>
        <v>4.2097872210519888E-2</v>
      </c>
      <c r="CF275" s="123">
        <f t="shared" ref="CF275" si="4172">X275/X281</f>
        <v>3.0875202593192867E-2</v>
      </c>
      <c r="CG275" s="124">
        <f t="shared" ref="CG275" si="4173">Y275/Y281</f>
        <v>4.4757563199336922E-2</v>
      </c>
      <c r="CH275" s="125">
        <f t="shared" ref="CH275" si="4174">Z275/Z281</f>
        <v>3.7394105188845748E-2</v>
      </c>
      <c r="CI275" s="123">
        <f t="shared" ref="CI275" si="4175">AA275/AA281</f>
        <v>5.5790243308014138E-2</v>
      </c>
      <c r="CJ275" s="129">
        <f t="shared" ref="CJ275" si="4176">AB275/AB281</f>
        <v>4.1657570516157559E-2</v>
      </c>
      <c r="CK275" s="130">
        <f t="shared" ref="CK275" si="4177">AC275/AC281</f>
        <v>5.0817863589280053E-2</v>
      </c>
    </row>
    <row r="276" spans="1:89" x14ac:dyDescent="0.2">
      <c r="A276" s="131" t="s">
        <v>35</v>
      </c>
      <c r="B276" s="184">
        <v>0</v>
      </c>
      <c r="C276" s="168">
        <v>825</v>
      </c>
      <c r="D276" s="169">
        <v>4</v>
      </c>
      <c r="E276" s="170">
        <v>553</v>
      </c>
      <c r="F276" s="167">
        <v>24</v>
      </c>
      <c r="G276" s="171">
        <v>1058</v>
      </c>
      <c r="H276" s="169">
        <v>193</v>
      </c>
      <c r="I276" s="170">
        <v>1271</v>
      </c>
      <c r="J276" s="167">
        <v>72</v>
      </c>
      <c r="K276" s="168">
        <v>76</v>
      </c>
      <c r="L276" s="169">
        <v>574</v>
      </c>
      <c r="M276" s="167">
        <v>191</v>
      </c>
      <c r="N276" s="172">
        <v>784</v>
      </c>
      <c r="O276" s="185">
        <v>466</v>
      </c>
      <c r="P276" s="167">
        <v>193</v>
      </c>
      <c r="Q276" s="168">
        <v>375</v>
      </c>
      <c r="R276" s="169">
        <v>311</v>
      </c>
      <c r="S276" s="170">
        <v>226</v>
      </c>
      <c r="T276" s="167">
        <v>35</v>
      </c>
      <c r="U276" s="171">
        <v>18</v>
      </c>
      <c r="V276" s="169">
        <v>495</v>
      </c>
      <c r="W276" s="186">
        <v>130</v>
      </c>
      <c r="X276" s="167">
        <v>113</v>
      </c>
      <c r="Y276" s="171">
        <v>56</v>
      </c>
      <c r="Z276" s="169">
        <v>166</v>
      </c>
      <c r="AA276" s="167">
        <v>345</v>
      </c>
      <c r="AB276" s="149">
        <f t="shared" si="3686"/>
        <v>2964</v>
      </c>
      <c r="AC276" s="150">
        <f t="shared" si="3687"/>
        <v>5590</v>
      </c>
      <c r="BI276" s="131" t="s">
        <v>35</v>
      </c>
      <c r="BJ276" s="123">
        <f>B276/B281</f>
        <v>0</v>
      </c>
      <c r="BK276" s="124">
        <f t="shared" ref="BK276" si="4178">C276/C281</f>
        <v>2.7827436165547947E-2</v>
      </c>
      <c r="BL276" s="125">
        <f t="shared" ref="BL276" si="4179">D276/D281</f>
        <v>2.5450149519628428E-4</v>
      </c>
      <c r="BM276" s="126">
        <f t="shared" ref="BM276" si="4180">E276/E281</f>
        <v>3.90453999858787E-2</v>
      </c>
      <c r="BN276" s="123">
        <f t="shared" ref="BN276" si="4181">F276/F281</f>
        <v>8.1557753083902535E-4</v>
      </c>
      <c r="BO276" s="124">
        <f t="shared" ref="BO276" si="4182">G276/G281</f>
        <v>4.2733661846675819E-2</v>
      </c>
      <c r="BP276" s="125">
        <f t="shared" ref="BP276" si="4183">H276/H281</f>
        <v>4.1946491056486495E-3</v>
      </c>
      <c r="BQ276" s="126">
        <f t="shared" ref="BQ276" si="4184">I276/I281</f>
        <v>2.5555443852417814E-2</v>
      </c>
      <c r="BR276" s="123">
        <f t="shared" ref="BR276" si="4185">J276/J281</f>
        <v>1.0471204188481676E-2</v>
      </c>
      <c r="BS276" s="124">
        <f t="shared" ref="BS276" si="4186">K276/K281</f>
        <v>9.7938144329896906E-3</v>
      </c>
      <c r="BT276" s="125">
        <f t="shared" ref="BT276" si="4187">L276/L281</f>
        <v>2.252482046854766E-2</v>
      </c>
      <c r="BU276" s="123">
        <f t="shared" ref="BU276" si="4188">M276/M281</f>
        <v>7.3023398073099859E-3</v>
      </c>
      <c r="BV276" s="127">
        <f t="shared" ref="BV276" si="4189">N276/N281</f>
        <v>1.7416416749972231E-2</v>
      </c>
      <c r="BW276" s="128">
        <f t="shared" ref="BW276" si="4190">O276/O281</f>
        <v>1.0069797091427708E-2</v>
      </c>
      <c r="BX276" s="123">
        <f t="shared" ref="BX276" si="4191">P276/P281</f>
        <v>7.6660311407689861E-3</v>
      </c>
      <c r="BY276" s="124">
        <f t="shared" ref="BY276" si="4192">Q276/Q281</f>
        <v>1.554210875331565E-2</v>
      </c>
      <c r="BZ276" s="125">
        <f t="shared" ref="BZ276" si="4193">R276/R281</f>
        <v>1.090539308506908E-2</v>
      </c>
      <c r="CA276" s="126">
        <f t="shared" ref="CA276" si="4194">S276/S281</f>
        <v>7.9217638192716176E-3</v>
      </c>
      <c r="CB276" s="123">
        <f t="shared" ref="CB276" si="4195">T276/T281</f>
        <v>4.3832185347526609E-3</v>
      </c>
      <c r="CC276" s="124">
        <f t="shared" ref="CC276" si="4196">U276/U281</f>
        <v>2.0913210177762286E-3</v>
      </c>
      <c r="CD276" s="125">
        <f t="shared" ref="CD276" si="4197">V276/V281</f>
        <v>1.8521290129461947E-2</v>
      </c>
      <c r="CE276" s="126">
        <f t="shared" ref="CE276" si="4198">W276/W281</f>
        <v>3.9686173947553194E-3</v>
      </c>
      <c r="CF276" s="123">
        <f t="shared" ref="CF276" si="4199">X276/X281</f>
        <v>4.5786061588330628E-3</v>
      </c>
      <c r="CG276" s="124">
        <f t="shared" ref="CG276" si="4200">Y276/Y281</f>
        <v>3.8679375604365246E-3</v>
      </c>
      <c r="CH276" s="125">
        <f t="shared" ref="CH276" si="4201">Z276/Z281</f>
        <v>3.6621955524179313E-3</v>
      </c>
      <c r="CI276" s="123">
        <f t="shared" ref="CI276" si="4202">AA276/AA281</f>
        <v>7.0067833786912545E-3</v>
      </c>
      <c r="CJ276" s="129">
        <f t="shared" ref="CJ276" si="4203">AB276/AB281</f>
        <v>8.2956892643033468E-3</v>
      </c>
      <c r="CK276" s="130">
        <f t="shared" ref="CK276" si="4204">AC276/AC281</f>
        <v>1.5691976880300253E-2</v>
      </c>
    </row>
    <row r="277" spans="1:89" x14ac:dyDescent="0.2">
      <c r="A277" s="139" t="s">
        <v>36</v>
      </c>
      <c r="B277" s="181">
        <v>0</v>
      </c>
      <c r="C277" s="175">
        <v>0</v>
      </c>
      <c r="D277" s="176">
        <v>0</v>
      </c>
      <c r="E277" s="177">
        <v>0</v>
      </c>
      <c r="F277" s="174">
        <v>0</v>
      </c>
      <c r="G277" s="178">
        <v>0</v>
      </c>
      <c r="H277" s="176">
        <v>0</v>
      </c>
      <c r="I277" s="177">
        <v>0</v>
      </c>
      <c r="J277" s="174">
        <v>0</v>
      </c>
      <c r="K277" s="178">
        <v>0</v>
      </c>
      <c r="L277" s="176">
        <v>0</v>
      </c>
      <c r="M277" s="174">
        <v>0</v>
      </c>
      <c r="N277" s="179">
        <v>0</v>
      </c>
      <c r="O277" s="182">
        <v>0</v>
      </c>
      <c r="P277" s="174">
        <v>0</v>
      </c>
      <c r="Q277" s="178">
        <v>0</v>
      </c>
      <c r="R277" s="176">
        <v>0</v>
      </c>
      <c r="S277" s="177">
        <v>0</v>
      </c>
      <c r="T277" s="174">
        <v>0</v>
      </c>
      <c r="U277" s="178">
        <v>0</v>
      </c>
      <c r="V277" s="176">
        <v>0</v>
      </c>
      <c r="W277" s="177">
        <v>0</v>
      </c>
      <c r="X277" s="174">
        <v>0</v>
      </c>
      <c r="Y277" s="178">
        <v>0</v>
      </c>
      <c r="Z277" s="176">
        <v>0</v>
      </c>
      <c r="AA277" s="174">
        <v>0</v>
      </c>
      <c r="AB277" s="149">
        <f t="shared" si="3686"/>
        <v>0</v>
      </c>
      <c r="AC277" s="150">
        <f t="shared" si="3687"/>
        <v>0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 x14ac:dyDescent="0.2">
      <c r="A278" s="131" t="s">
        <v>37</v>
      </c>
      <c r="B278" s="56">
        <v>0</v>
      </c>
      <c r="C278" s="57">
        <v>0</v>
      </c>
      <c r="D278" s="133">
        <v>0</v>
      </c>
      <c r="E278" s="134">
        <v>0</v>
      </c>
      <c r="F278" s="132">
        <v>0</v>
      </c>
      <c r="G278" s="135">
        <v>0</v>
      </c>
      <c r="H278" s="133">
        <v>0</v>
      </c>
      <c r="I278" s="134">
        <v>0</v>
      </c>
      <c r="J278" s="132">
        <v>0</v>
      </c>
      <c r="K278" s="135">
        <v>0</v>
      </c>
      <c r="L278" s="133"/>
      <c r="M278" s="132">
        <v>0</v>
      </c>
      <c r="N278" s="136">
        <v>0</v>
      </c>
      <c r="O278" s="137">
        <v>0</v>
      </c>
      <c r="P278" s="132">
        <v>0</v>
      </c>
      <c r="Q278" s="135">
        <v>0</v>
      </c>
      <c r="R278" s="133"/>
      <c r="S278" s="134">
        <v>0</v>
      </c>
      <c r="T278" s="132">
        <v>0</v>
      </c>
      <c r="U278" s="135">
        <v>0</v>
      </c>
      <c r="V278" s="133">
        <v>0</v>
      </c>
      <c r="W278" s="134">
        <v>0</v>
      </c>
      <c r="X278" s="132">
        <v>0</v>
      </c>
      <c r="Y278" s="135">
        <v>0</v>
      </c>
      <c r="Z278" s="138">
        <v>0</v>
      </c>
      <c r="AA278" s="2">
        <v>0</v>
      </c>
      <c r="AB278" s="151">
        <f t="shared" ref="AB278:AB280" si="4232">SUM(B278,D278,F278,H278,J278,L278,N278,P278,R278,T278,V278,X278,Z278)</f>
        <v>0</v>
      </c>
      <c r="AC278" s="152">
        <f t="shared" ref="AC278:AC280" si="4233">SUM(C278,E278,G278,I278,K278,M278,O278,Q278,S278,U278,W278,Y278,AA278)</f>
        <v>0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30352</v>
      </c>
      <c r="C281" s="1">
        <f t="shared" ref="C281" si="4316">SUM(C258:C280)</f>
        <v>29647</v>
      </c>
      <c r="D281" s="14">
        <f t="shared" ref="D281" si="4317">SUM(D258:D280)</f>
        <v>15717</v>
      </c>
      <c r="E281" s="1">
        <f t="shared" ref="E281" si="4318">SUM(E258:E280)</f>
        <v>14163</v>
      </c>
      <c r="F281" s="14">
        <f t="shared" ref="F281" si="4319">SUM(F258:F280)</f>
        <v>29427</v>
      </c>
      <c r="G281" s="1">
        <f t="shared" ref="G281" si="4320">SUM(G258:G280)</f>
        <v>24758</v>
      </c>
      <c r="H281" s="14">
        <f t="shared" ref="H281" si="4321">SUM(H258:H280)</f>
        <v>46011</v>
      </c>
      <c r="I281" s="1">
        <f t="shared" ref="I281" si="4322">SUM(I258:I280)</f>
        <v>49735</v>
      </c>
      <c r="J281" s="14">
        <f t="shared" ref="J281" si="4323">SUM(J258:J280)</f>
        <v>6876</v>
      </c>
      <c r="K281" s="1">
        <f t="shared" ref="K281" si="4324">SUM(K258:K280)</f>
        <v>7760</v>
      </c>
      <c r="L281" s="14">
        <f t="shared" ref="L281" si="4325">SUM(L258:L280)</f>
        <v>25483</v>
      </c>
      <c r="M281" s="1">
        <f t="shared" ref="M281" si="4326">SUM(M258:M280)</f>
        <v>26156</v>
      </c>
      <c r="N281" s="14">
        <f t="shared" ref="N281" si="4327">SUM(N258:N280)</f>
        <v>45015</v>
      </c>
      <c r="O281" s="1">
        <f t="shared" ref="O281" si="4328">SUM(O258:O280)</f>
        <v>46277</v>
      </c>
      <c r="P281" s="14">
        <f t="shared" ref="P281" si="4329">SUM(P258:P280)</f>
        <v>25176</v>
      </c>
      <c r="Q281" s="1">
        <f t="shared" ref="Q281" si="4330">SUM(Q258:Q280)</f>
        <v>24128</v>
      </c>
      <c r="R281" s="14">
        <f t="shared" ref="R281" si="4331">SUM(R258:R280)</f>
        <v>28518</v>
      </c>
      <c r="S281" s="1">
        <f t="shared" ref="S281" si="4332">SUM(S258:S280)</f>
        <v>28529</v>
      </c>
      <c r="T281" s="14">
        <f t="shared" ref="T281" si="4333">SUM(T258:T280)</f>
        <v>7985</v>
      </c>
      <c r="U281" s="1">
        <f t="shared" ref="U281" si="4334">SUM(U258:U280)</f>
        <v>8607</v>
      </c>
      <c r="V281" s="14">
        <f t="shared" ref="V281" si="4335">SUM(V258:V280)</f>
        <v>26726</v>
      </c>
      <c r="W281" s="1">
        <f t="shared" ref="W281" si="4336">SUM(W258:W280)</f>
        <v>32757</v>
      </c>
      <c r="X281" s="14">
        <f t="shared" ref="X281" si="4337">SUM(X258:X280)</f>
        <v>24680</v>
      </c>
      <c r="Y281" s="1">
        <f t="shared" ref="Y281" si="4338">SUM(Y258:Y280)</f>
        <v>14478</v>
      </c>
      <c r="Z281" s="14">
        <f t="shared" ref="Z281" si="4339">SUM(Z258:Z280)</f>
        <v>45328</v>
      </c>
      <c r="AA281" s="1">
        <f t="shared" ref="AA281" si="4340">SUM(AA258:AA280)</f>
        <v>49238</v>
      </c>
      <c r="AB281" s="153">
        <f t="shared" ref="AB281:AC281" si="4341">SUM(AB257:AB280)</f>
        <v>357294</v>
      </c>
      <c r="AC281" s="154">
        <f t="shared" si="4341"/>
        <v>356233</v>
      </c>
      <c r="BI281" s="221" t="s">
        <v>13</v>
      </c>
      <c r="BJ281" s="147">
        <f>SUM(BJ257:BJ280)</f>
        <v>0.99999999999999989</v>
      </c>
      <c r="BK281" s="148">
        <f t="shared" ref="BK281:CK281" si="4342">SUM(BK257:BK280)</f>
        <v>1</v>
      </c>
      <c r="BL281" s="147">
        <f t="shared" si="4342"/>
        <v>0.99999999999999978</v>
      </c>
      <c r="BM281" s="148">
        <f t="shared" si="4342"/>
        <v>1</v>
      </c>
      <c r="BN281" s="147">
        <f t="shared" si="4342"/>
        <v>1</v>
      </c>
      <c r="BO281" s="148">
        <f t="shared" si="4342"/>
        <v>1</v>
      </c>
      <c r="BP281" s="147">
        <f t="shared" si="4342"/>
        <v>1</v>
      </c>
      <c r="BQ281" s="148">
        <f t="shared" si="4342"/>
        <v>1</v>
      </c>
      <c r="BR281" s="147">
        <f t="shared" si="4342"/>
        <v>0.99999999999999989</v>
      </c>
      <c r="BS281" s="148">
        <f t="shared" si="4342"/>
        <v>0.99999999999999978</v>
      </c>
      <c r="BT281" s="147">
        <f t="shared" si="4342"/>
        <v>0.99999999999999989</v>
      </c>
      <c r="BU281" s="148">
        <f t="shared" si="4342"/>
        <v>1</v>
      </c>
      <c r="BV281" s="147">
        <f t="shared" si="4342"/>
        <v>0.99999999999999989</v>
      </c>
      <c r="BW281" s="148">
        <f t="shared" si="4342"/>
        <v>1</v>
      </c>
      <c r="BX281" s="147">
        <f t="shared" si="4342"/>
        <v>0.99999999999999989</v>
      </c>
      <c r="BY281" s="148">
        <f t="shared" si="4342"/>
        <v>1</v>
      </c>
      <c r="BZ281" s="147">
        <f t="shared" si="4342"/>
        <v>1</v>
      </c>
      <c r="CA281" s="148">
        <f t="shared" si="4342"/>
        <v>0.99999999999999978</v>
      </c>
      <c r="CB281" s="147">
        <f t="shared" si="4342"/>
        <v>1.0000000000000002</v>
      </c>
      <c r="CC281" s="148">
        <f t="shared" si="4342"/>
        <v>1.0000000000000002</v>
      </c>
      <c r="CD281" s="147">
        <f t="shared" si="4342"/>
        <v>0.99999999999999989</v>
      </c>
      <c r="CE281" s="148">
        <f t="shared" si="4342"/>
        <v>1</v>
      </c>
      <c r="CF281" s="147">
        <f t="shared" si="4342"/>
        <v>1</v>
      </c>
      <c r="CG281" s="148">
        <f t="shared" si="4342"/>
        <v>0.99999999999999989</v>
      </c>
      <c r="CH281" s="147">
        <f t="shared" si="4342"/>
        <v>1</v>
      </c>
      <c r="CI281" s="148">
        <f t="shared" si="4342"/>
        <v>1.0000000000000002</v>
      </c>
      <c r="CJ281" s="147">
        <f t="shared" si="4342"/>
        <v>1</v>
      </c>
      <c r="CK281" s="148">
        <f t="shared" si="4342"/>
        <v>1</v>
      </c>
    </row>
    <row r="282" spans="1:89" ht="13.5" thickTop="1" x14ac:dyDescent="0.2">
      <c r="A282" s="165"/>
    </row>
    <row r="284" spans="1:89" x14ac:dyDescent="0.2">
      <c r="A284" s="285">
        <f>+A253+1</f>
        <v>44905</v>
      </c>
      <c r="B284" s="285"/>
      <c r="C284" s="285"/>
      <c r="D284" s="285"/>
      <c r="BI284" s="282">
        <f>+BI253+1</f>
        <v>44905</v>
      </c>
      <c r="BJ284" s="282"/>
      <c r="BK284" s="282"/>
      <c r="BL284" s="282"/>
    </row>
    <row r="285" spans="1:89" ht="13.5" thickBot="1" x14ac:dyDescent="0.25">
      <c r="AE285" t="s">
        <v>84</v>
      </c>
    </row>
    <row r="286" spans="1:89" ht="14.25" thickTop="1" thickBot="1" x14ac:dyDescent="0.25">
      <c r="A286" s="280" t="s">
        <v>0</v>
      </c>
      <c r="B286" s="274" t="s">
        <v>1</v>
      </c>
      <c r="C286" s="275"/>
      <c r="D286" s="274" t="s">
        <v>2</v>
      </c>
      <c r="E286" s="275"/>
      <c r="F286" s="274" t="s">
        <v>3</v>
      </c>
      <c r="G286" s="275"/>
      <c r="H286" s="274" t="s">
        <v>4</v>
      </c>
      <c r="I286" s="275"/>
      <c r="J286" s="274" t="s">
        <v>5</v>
      </c>
      <c r="K286" s="275"/>
      <c r="L286" s="274" t="s">
        <v>6</v>
      </c>
      <c r="M286" s="275"/>
      <c r="N286" s="274" t="s">
        <v>7</v>
      </c>
      <c r="O286" s="275"/>
      <c r="P286" s="274" t="s">
        <v>8</v>
      </c>
      <c r="Q286" s="275"/>
      <c r="R286" s="274" t="s">
        <v>9</v>
      </c>
      <c r="S286" s="275"/>
      <c r="T286" s="274" t="s">
        <v>10</v>
      </c>
      <c r="U286" s="275"/>
      <c r="V286" s="274" t="s">
        <v>11</v>
      </c>
      <c r="W286" s="275"/>
      <c r="X286" s="274" t="s">
        <v>12</v>
      </c>
      <c r="Y286" s="275"/>
      <c r="Z286" s="276" t="s">
        <v>40</v>
      </c>
      <c r="AA286" s="277"/>
      <c r="AB286" s="278" t="s">
        <v>41</v>
      </c>
      <c r="AC286" s="279"/>
      <c r="AE286" s="280" t="s">
        <v>0</v>
      </c>
      <c r="AF286" s="274" t="s">
        <v>1</v>
      </c>
      <c r="AG286" s="275"/>
      <c r="AH286" s="274" t="s">
        <v>2</v>
      </c>
      <c r="AI286" s="275"/>
      <c r="AJ286" s="274" t="s">
        <v>3</v>
      </c>
      <c r="AK286" s="275"/>
      <c r="AL286" s="274" t="s">
        <v>4</v>
      </c>
      <c r="AM286" s="275"/>
      <c r="AN286" s="274" t="s">
        <v>5</v>
      </c>
      <c r="AO286" s="275"/>
      <c r="AP286" s="274" t="s">
        <v>6</v>
      </c>
      <c r="AQ286" s="275"/>
      <c r="AR286" s="274" t="s">
        <v>7</v>
      </c>
      <c r="AS286" s="275"/>
      <c r="AT286" s="274" t="s">
        <v>8</v>
      </c>
      <c r="AU286" s="275"/>
      <c r="AV286" s="274" t="s">
        <v>9</v>
      </c>
      <c r="AW286" s="275"/>
      <c r="AX286" s="274" t="s">
        <v>10</v>
      </c>
      <c r="AY286" s="275"/>
      <c r="AZ286" s="274" t="s">
        <v>11</v>
      </c>
      <c r="BA286" s="275"/>
      <c r="BB286" s="274" t="s">
        <v>12</v>
      </c>
      <c r="BC286" s="275"/>
      <c r="BD286" s="276" t="s">
        <v>40</v>
      </c>
      <c r="BE286" s="277"/>
      <c r="BF286" s="278" t="s">
        <v>41</v>
      </c>
      <c r="BG286" s="279"/>
      <c r="BI286" s="280" t="s">
        <v>0</v>
      </c>
      <c r="BJ286" s="274" t="s">
        <v>1</v>
      </c>
      <c r="BK286" s="275"/>
      <c r="BL286" s="274" t="s">
        <v>2</v>
      </c>
      <c r="BM286" s="275"/>
      <c r="BN286" s="274" t="s">
        <v>3</v>
      </c>
      <c r="BO286" s="275"/>
      <c r="BP286" s="274" t="s">
        <v>4</v>
      </c>
      <c r="BQ286" s="275"/>
      <c r="BR286" s="274" t="s">
        <v>5</v>
      </c>
      <c r="BS286" s="275"/>
      <c r="BT286" s="274" t="s">
        <v>6</v>
      </c>
      <c r="BU286" s="275"/>
      <c r="BV286" s="274" t="s">
        <v>7</v>
      </c>
      <c r="BW286" s="275"/>
      <c r="BX286" s="274" t="s">
        <v>8</v>
      </c>
      <c r="BY286" s="275"/>
      <c r="BZ286" s="274" t="s">
        <v>9</v>
      </c>
      <c r="CA286" s="275"/>
      <c r="CB286" s="274" t="s">
        <v>10</v>
      </c>
      <c r="CC286" s="275"/>
      <c r="CD286" s="274" t="s">
        <v>11</v>
      </c>
      <c r="CE286" s="275"/>
      <c r="CF286" s="274" t="s">
        <v>12</v>
      </c>
      <c r="CG286" s="275"/>
      <c r="CH286" s="276" t="s">
        <v>40</v>
      </c>
      <c r="CI286" s="277"/>
      <c r="CJ286" s="274" t="s">
        <v>41</v>
      </c>
      <c r="CK286" s="275"/>
    </row>
    <row r="287" spans="1:89" ht="15" thickTop="1" thickBot="1" x14ac:dyDescent="0.3">
      <c r="A287" s="281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81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81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1277</v>
      </c>
      <c r="AG288" s="164">
        <f t="shared" ref="AG288:AV289" si="4343">SUMIF($A$9:$A$32,$AE288,C$288:C$311)</f>
        <v>1001</v>
      </c>
      <c r="AH288" s="121">
        <f t="shared" si="4343"/>
        <v>683</v>
      </c>
      <c r="AI288" s="159">
        <f t="shared" si="4343"/>
        <v>538</v>
      </c>
      <c r="AJ288" s="120">
        <f t="shared" si="4343"/>
        <v>1660</v>
      </c>
      <c r="AK288" s="122">
        <f t="shared" si="4343"/>
        <v>1136</v>
      </c>
      <c r="AL288" s="121">
        <f t="shared" si="4343"/>
        <v>2209</v>
      </c>
      <c r="AM288" s="159">
        <f t="shared" si="4343"/>
        <v>2012</v>
      </c>
      <c r="AN288" s="120">
        <f t="shared" si="4343"/>
        <v>148</v>
      </c>
      <c r="AO288" s="122">
        <f t="shared" si="4343"/>
        <v>421</v>
      </c>
      <c r="AP288" s="121">
        <f t="shared" si="4343"/>
        <v>859</v>
      </c>
      <c r="AQ288" s="120">
        <f t="shared" si="4343"/>
        <v>1199</v>
      </c>
      <c r="AR288" s="158">
        <f t="shared" si="4343"/>
        <v>2336</v>
      </c>
      <c r="AS288" s="160">
        <f t="shared" si="4343"/>
        <v>2468</v>
      </c>
      <c r="AT288" s="120">
        <f t="shared" si="4343"/>
        <v>1332</v>
      </c>
      <c r="AU288" s="122">
        <f t="shared" si="4343"/>
        <v>1207</v>
      </c>
      <c r="AV288" s="121">
        <f t="shared" si="4343"/>
        <v>1729</v>
      </c>
      <c r="AW288" s="159">
        <f t="shared" ref="AW288:BE289" si="4344">SUMIF($A$9:$A$32,$AE288,S$288:S$311)</f>
        <v>1200</v>
      </c>
      <c r="AX288" s="120">
        <f t="shared" si="4344"/>
        <v>291</v>
      </c>
      <c r="AY288" s="122">
        <f t="shared" si="4344"/>
        <v>487</v>
      </c>
      <c r="AZ288" s="121">
        <f t="shared" si="4344"/>
        <v>936</v>
      </c>
      <c r="BA288" s="159">
        <f t="shared" si="4344"/>
        <v>1340</v>
      </c>
      <c r="BB288" s="120">
        <f t="shared" si="4344"/>
        <v>1112</v>
      </c>
      <c r="BC288" s="122">
        <f t="shared" si="4344"/>
        <v>953</v>
      </c>
      <c r="BD288" s="21">
        <f t="shared" si="4344"/>
        <v>2062</v>
      </c>
      <c r="BE288" s="163">
        <f t="shared" si="4344"/>
        <v>2268</v>
      </c>
      <c r="BF288" s="149">
        <f>AF288+AH288+AJ288+AL288+AN288+AP288+AR288+AT288+AV288+AX288+AZ288+BB288+BD288</f>
        <v>16634</v>
      </c>
      <c r="BG288" s="150">
        <f>AG288+AI288+AK288+AM288+AO288+AQ288+AS288+AU288+AW288+AY288+BA288+BC288+BE288</f>
        <v>16230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133</v>
      </c>
      <c r="C289" s="168">
        <v>0</v>
      </c>
      <c r="D289" s="169">
        <v>122</v>
      </c>
      <c r="E289" s="170">
        <v>1</v>
      </c>
      <c r="F289" s="167">
        <v>411</v>
      </c>
      <c r="G289" s="171">
        <v>13</v>
      </c>
      <c r="H289" s="169">
        <v>301</v>
      </c>
      <c r="I289" s="170">
        <v>20</v>
      </c>
      <c r="J289" s="167">
        <v>3</v>
      </c>
      <c r="K289" s="171">
        <v>29</v>
      </c>
      <c r="L289" s="169">
        <v>50</v>
      </c>
      <c r="M289" s="167">
        <v>53</v>
      </c>
      <c r="N289" s="172">
        <v>156</v>
      </c>
      <c r="O289" s="173">
        <v>103</v>
      </c>
      <c r="P289" s="167">
        <v>65</v>
      </c>
      <c r="Q289" s="171">
        <v>35</v>
      </c>
      <c r="R289" s="169">
        <v>21</v>
      </c>
      <c r="S289" s="170">
        <v>43</v>
      </c>
      <c r="T289" s="167">
        <v>1</v>
      </c>
      <c r="U289" s="171">
        <v>23</v>
      </c>
      <c r="V289" s="169">
        <v>10</v>
      </c>
      <c r="W289" s="170">
        <v>2</v>
      </c>
      <c r="X289" s="167">
        <v>3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1276</v>
      </c>
      <c r="AC289" s="150">
        <f t="shared" ref="AC289:AC308" si="4373">C289+E289+G289+I289+K289+M289+O289+Q289+S289+U289+W289+Y289+AA289</f>
        <v>322</v>
      </c>
      <c r="AE289" s="226" t="str">
        <f>$AE$10</f>
        <v>08:00 - 08:59</v>
      </c>
      <c r="AF289" s="120">
        <f>SUMIF($A$9:$A$32,$AE289,B$288:B$311)</f>
        <v>1218</v>
      </c>
      <c r="AG289" s="168">
        <f t="shared" si="4343"/>
        <v>899</v>
      </c>
      <c r="AH289" s="169">
        <f t="shared" si="4343"/>
        <v>575</v>
      </c>
      <c r="AI289" s="170">
        <f t="shared" si="4343"/>
        <v>555</v>
      </c>
      <c r="AJ289" s="167">
        <f t="shared" si="4343"/>
        <v>1500</v>
      </c>
      <c r="AK289" s="171">
        <f t="shared" si="4343"/>
        <v>1050</v>
      </c>
      <c r="AL289" s="169">
        <f t="shared" si="4343"/>
        <v>2280</v>
      </c>
      <c r="AM289" s="170">
        <f t="shared" si="4343"/>
        <v>2026</v>
      </c>
      <c r="AN289" s="167">
        <f t="shared" si="4343"/>
        <v>132</v>
      </c>
      <c r="AO289" s="171">
        <f t="shared" si="4343"/>
        <v>428</v>
      </c>
      <c r="AP289" s="169">
        <f t="shared" si="4343"/>
        <v>718</v>
      </c>
      <c r="AQ289" s="167">
        <f t="shared" si="4343"/>
        <v>1267</v>
      </c>
      <c r="AR289" s="172">
        <f t="shared" si="4343"/>
        <v>2100</v>
      </c>
      <c r="AS289" s="173">
        <f t="shared" si="4343"/>
        <v>2262</v>
      </c>
      <c r="AT289" s="167">
        <f t="shared" si="4343"/>
        <v>1236</v>
      </c>
      <c r="AU289" s="171">
        <f t="shared" si="4343"/>
        <v>935</v>
      </c>
      <c r="AV289" s="169">
        <f t="shared" si="4343"/>
        <v>1595</v>
      </c>
      <c r="AW289" s="170">
        <f t="shared" si="4344"/>
        <v>1076</v>
      </c>
      <c r="AX289" s="167">
        <f t="shared" si="4344"/>
        <v>206</v>
      </c>
      <c r="AY289" s="171">
        <f t="shared" si="4344"/>
        <v>415</v>
      </c>
      <c r="AZ289" s="169">
        <f t="shared" si="4344"/>
        <v>792</v>
      </c>
      <c r="BA289" s="170">
        <f t="shared" si="4344"/>
        <v>1412</v>
      </c>
      <c r="BB289" s="167">
        <f t="shared" si="4344"/>
        <v>1059</v>
      </c>
      <c r="BC289" s="171">
        <f t="shared" si="4344"/>
        <v>799</v>
      </c>
      <c r="BD289" s="169">
        <f t="shared" si="4344"/>
        <v>2153</v>
      </c>
      <c r="BE289" s="167">
        <f t="shared" si="4344"/>
        <v>2153</v>
      </c>
      <c r="BF289" s="151">
        <f>SUM(AF289,AH289,AJ289,AL289,AN289,AP289,AR289,AT289,AV289,AX289,AZ289,BB289,BD289)</f>
        <v>15564</v>
      </c>
      <c r="BG289" s="152">
        <f>SUM(AG289,AI289,AK289,AM289,AO289,AQ289,AS289,AU289,AW289,AY289,BA289,BC289,BE289)</f>
        <v>15277</v>
      </c>
      <c r="BI289" s="131" t="s">
        <v>17</v>
      </c>
      <c r="BJ289" s="123">
        <f>B289/B312</f>
        <v>5.5382052883614407E-3</v>
      </c>
      <c r="BK289" s="124">
        <f t="shared" ref="BK289" si="4374">C289/C312</f>
        <v>0</v>
      </c>
      <c r="BL289" s="125">
        <f t="shared" ref="BL289" si="4375">D289/D312</f>
        <v>1.1614623000761614E-2</v>
      </c>
      <c r="BM289" s="126">
        <f t="shared" ref="BM289" si="4376">E289/E312</f>
        <v>9.0587915572062683E-5</v>
      </c>
      <c r="BN289" s="123">
        <f t="shared" ref="BN289" si="4377">F289/F312</f>
        <v>1.9387706967309778E-2</v>
      </c>
      <c r="BO289" s="124">
        <f t="shared" ref="BO289" si="4378">G289/G312</f>
        <v>5.4006896265215406E-4</v>
      </c>
      <c r="BP289" s="125">
        <f t="shared" ref="BP289" si="4379">H289/H312</f>
        <v>7.7429644492462832E-3</v>
      </c>
      <c r="BQ289" s="126">
        <f t="shared" ref="BQ289" si="4380">I289/I312</f>
        <v>4.5660015524405279E-4</v>
      </c>
      <c r="BR289" s="123">
        <f t="shared" ref="BR289" si="4381">J289/J312</f>
        <v>6.0144346431435444E-4</v>
      </c>
      <c r="BS289" s="124">
        <f t="shared" ref="BS289" si="4382">K289/K312</f>
        <v>5.889520714865963E-3</v>
      </c>
      <c r="BT289" s="125">
        <f t="shared" ref="BT289" si="4383">L289/L312</f>
        <v>2.7231632264037905E-3</v>
      </c>
      <c r="BU289" s="123">
        <f t="shared" ref="BU289" si="4384">M289/M312</f>
        <v>2.9896209386281588E-3</v>
      </c>
      <c r="BV289" s="127">
        <f t="shared" ref="BV289" si="4385">N289/N312</f>
        <v>3.9320461763371478E-3</v>
      </c>
      <c r="BW289" s="128">
        <f t="shared" ref="BW289" si="4386">O289/O312</f>
        <v>2.781303162044663E-3</v>
      </c>
      <c r="BX289" s="123">
        <f t="shared" ref="BX289" si="4387">P289/P312</f>
        <v>3.0061973915456478E-3</v>
      </c>
      <c r="BY289" s="124">
        <f t="shared" ref="BY289" si="4388">Q289/Q312</f>
        <v>2.014388489208633E-3</v>
      </c>
      <c r="BZ289" s="125">
        <f t="shared" ref="BZ289" si="4389">R289/R312</f>
        <v>7.7582385104182059E-4</v>
      </c>
      <c r="CA289" s="126">
        <f t="shared" ref="CA289" si="4390">S289/S312</f>
        <v>1.8079381096535486E-3</v>
      </c>
      <c r="CB289" s="123">
        <f t="shared" ref="CB289" si="4391">T289/T312</f>
        <v>2.1088148460565162E-4</v>
      </c>
      <c r="CC289" s="124">
        <f t="shared" ref="CC289" si="4392">U289/U312</f>
        <v>5.0427537820653366E-3</v>
      </c>
      <c r="CD289" s="125">
        <f t="shared" ref="CD289" si="4393">V289/V312</f>
        <v>4.3717758153361897E-4</v>
      </c>
      <c r="CE289" s="126">
        <f t="shared" ref="CE289" si="4394">W289/W312</f>
        <v>7.7552444840823606E-5</v>
      </c>
      <c r="CF289" s="123">
        <f t="shared" ref="CF289" si="4395">X289/X312</f>
        <v>1.5185260174124316E-4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4.3604104800210501E-3</v>
      </c>
      <c r="CK289" s="130">
        <f t="shared" ref="CK289" si="4400">AC289/AC312</f>
        <v>1.1047903986166102E-3</v>
      </c>
    </row>
    <row r="290" spans="1:89" ht="13.5" thickBot="1" x14ac:dyDescent="0.25">
      <c r="A290" s="139" t="s">
        <v>18</v>
      </c>
      <c r="B290" s="174">
        <v>613</v>
      </c>
      <c r="C290" s="175">
        <v>242</v>
      </c>
      <c r="D290" s="176">
        <v>475</v>
      </c>
      <c r="E290" s="177">
        <v>170</v>
      </c>
      <c r="F290" s="174">
        <v>1458</v>
      </c>
      <c r="G290" s="178">
        <v>327</v>
      </c>
      <c r="H290" s="176">
        <v>1344</v>
      </c>
      <c r="I290" s="177">
        <v>577</v>
      </c>
      <c r="J290" s="174">
        <v>62</v>
      </c>
      <c r="K290" s="178">
        <v>203</v>
      </c>
      <c r="L290" s="176">
        <v>371</v>
      </c>
      <c r="M290" s="174">
        <v>480</v>
      </c>
      <c r="N290" s="179">
        <v>1136</v>
      </c>
      <c r="O290" s="180">
        <v>1285</v>
      </c>
      <c r="P290" s="174">
        <v>611</v>
      </c>
      <c r="Q290" s="178">
        <v>678</v>
      </c>
      <c r="R290" s="176">
        <v>687</v>
      </c>
      <c r="S290" s="177">
        <v>623</v>
      </c>
      <c r="T290" s="174">
        <v>104</v>
      </c>
      <c r="U290" s="178">
        <v>266</v>
      </c>
      <c r="V290" s="176">
        <v>363</v>
      </c>
      <c r="W290" s="177">
        <v>660</v>
      </c>
      <c r="X290" s="174">
        <v>616</v>
      </c>
      <c r="Y290" s="178">
        <v>433</v>
      </c>
      <c r="Z290" s="176">
        <v>1126</v>
      </c>
      <c r="AA290" s="174">
        <v>1029</v>
      </c>
      <c r="AB290" s="149">
        <f t="shared" si="4372"/>
        <v>8966</v>
      </c>
      <c r="AC290" s="150">
        <f t="shared" si="4373"/>
        <v>6973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2.5525713095981679E-2</v>
      </c>
      <c r="BK290" s="124">
        <f t="shared" ref="BK290" si="4401">C290/C312</f>
        <v>9.0799939966981838E-3</v>
      </c>
      <c r="BL290" s="125">
        <f t="shared" ref="BL290" si="4402">D290/D312</f>
        <v>4.5220868240670224E-2</v>
      </c>
      <c r="BM290" s="126">
        <f t="shared" ref="BM290" si="4403">E290/E312</f>
        <v>1.5399945647250658E-2</v>
      </c>
      <c r="BN290" s="123">
        <f t="shared" ref="BN290" si="4404">F290/F312</f>
        <v>6.8776829095712061E-2</v>
      </c>
      <c r="BO290" s="124">
        <f t="shared" ref="BO290" si="4405">G290/G312</f>
        <v>1.3584811599019567E-2</v>
      </c>
      <c r="BP290" s="125">
        <f t="shared" ref="BP290" si="4406">H290/H312</f>
        <v>3.4573236610588053E-2</v>
      </c>
      <c r="BQ290" s="126">
        <f t="shared" ref="BQ290" si="4407">I290/I312</f>
        <v>1.3172914478790923E-2</v>
      </c>
      <c r="BR290" s="123">
        <f t="shared" ref="BR290" si="4408">J290/J312</f>
        <v>1.2429831595829992E-2</v>
      </c>
      <c r="BS290" s="124">
        <f t="shared" ref="BS290" si="4409">K290/K312</f>
        <v>4.1226645004061736E-2</v>
      </c>
      <c r="BT290" s="125">
        <f t="shared" ref="BT290" si="4410">L290/L312</f>
        <v>2.0205871139916128E-2</v>
      </c>
      <c r="BU290" s="123">
        <f t="shared" ref="BU290" si="4411">M290/M312</f>
        <v>2.7075812274368231E-2</v>
      </c>
      <c r="BV290" s="127">
        <f t="shared" ref="BV290" si="4412">N290/N312</f>
        <v>2.8633361899480767E-2</v>
      </c>
      <c r="BW290" s="128">
        <f t="shared" ref="BW290" si="4413">O290/O312</f>
        <v>3.4698782167256234E-2</v>
      </c>
      <c r="BX290" s="123">
        <f t="shared" ref="BX290" si="4414">P290/P312</f>
        <v>2.8258255480529092E-2</v>
      </c>
      <c r="BY290" s="124">
        <f t="shared" ref="BY290" si="4415">Q290/Q312</f>
        <v>3.9021582733812947E-2</v>
      </c>
      <c r="BZ290" s="125">
        <f t="shared" ref="BZ290" si="4416">R290/R312</f>
        <v>2.5380523126939558E-2</v>
      </c>
      <c r="CA290" s="126">
        <f t="shared" ref="CA290" si="4417">S290/S312</f>
        <v>2.6194080053817691E-2</v>
      </c>
      <c r="CB290" s="123">
        <f t="shared" ref="CB290" si="4418">T290/T312</f>
        <v>2.1931674398987768E-2</v>
      </c>
      <c r="CC290" s="124">
        <f t="shared" ref="CC290" si="4419">U290/U312</f>
        <v>5.8320543740407807E-2</v>
      </c>
      <c r="CD290" s="125">
        <f t="shared" ref="CD290" si="4420">V290/V312</f>
        <v>1.586954620967037E-2</v>
      </c>
      <c r="CE290" s="126">
        <f t="shared" ref="CE290" si="4421">W290/W312</f>
        <v>2.5592306797471789E-2</v>
      </c>
      <c r="CF290" s="123">
        <f t="shared" ref="CF290" si="4422">X290/X312</f>
        <v>3.1180400890868598E-2</v>
      </c>
      <c r="CG290" s="124">
        <f t="shared" ref="CG290" si="4423">Y290/Y312</f>
        <v>4.5878364060182239E-2</v>
      </c>
      <c r="CH290" s="125">
        <f t="shared" ref="CH290" si="4424">Z290/Z312</f>
        <v>2.8904404969709415E-2</v>
      </c>
      <c r="CI290" s="123">
        <f t="shared" ref="CI290" si="4425">AA290/AA312</f>
        <v>2.2734302505412928E-2</v>
      </c>
      <c r="CJ290" s="129">
        <f t="shared" ref="CJ290" si="4426">AB290/AB312</f>
        <v>3.0639059846292113E-2</v>
      </c>
      <c r="CK290" s="130">
        <f t="shared" ref="CK290" si="4427">AC290/AC312</f>
        <v>2.3924544874390136E-2</v>
      </c>
    </row>
    <row r="291" spans="1:89" ht="14.25" thickTop="1" thickBot="1" x14ac:dyDescent="0.25">
      <c r="A291" s="131" t="s">
        <v>19</v>
      </c>
      <c r="B291" s="167">
        <v>1014</v>
      </c>
      <c r="C291" s="168">
        <v>873</v>
      </c>
      <c r="D291" s="169">
        <v>658</v>
      </c>
      <c r="E291" s="170">
        <v>452</v>
      </c>
      <c r="F291" s="167">
        <v>1727</v>
      </c>
      <c r="G291" s="171">
        <v>940</v>
      </c>
      <c r="H291" s="169">
        <v>1904</v>
      </c>
      <c r="I291" s="170">
        <v>1598</v>
      </c>
      <c r="J291" s="167">
        <v>124</v>
      </c>
      <c r="K291" s="171">
        <v>366</v>
      </c>
      <c r="L291" s="169">
        <v>781</v>
      </c>
      <c r="M291" s="167">
        <v>980</v>
      </c>
      <c r="N291" s="172">
        <v>2125</v>
      </c>
      <c r="O291" s="173">
        <v>2099</v>
      </c>
      <c r="P291" s="167">
        <v>1195</v>
      </c>
      <c r="Q291" s="171">
        <v>1201</v>
      </c>
      <c r="R291" s="169">
        <v>1404</v>
      </c>
      <c r="S291" s="170">
        <v>1017</v>
      </c>
      <c r="T291" s="167">
        <v>216</v>
      </c>
      <c r="U291" s="171">
        <v>452</v>
      </c>
      <c r="V291" s="169">
        <v>919</v>
      </c>
      <c r="W291" s="170">
        <v>1299</v>
      </c>
      <c r="X291" s="167">
        <v>987</v>
      </c>
      <c r="Y291" s="171">
        <v>723</v>
      </c>
      <c r="Z291" s="169">
        <v>1644</v>
      </c>
      <c r="AA291" s="167">
        <v>1572</v>
      </c>
      <c r="AB291" s="149">
        <f t="shared" si="4372"/>
        <v>14698</v>
      </c>
      <c r="AC291" s="150">
        <f t="shared" si="4373"/>
        <v>13572</v>
      </c>
      <c r="AE291" s="221" t="s">
        <v>13</v>
      </c>
      <c r="AF291" s="14">
        <f t="shared" ref="AF291:BG291" si="4428">SUM(AF288:AF290)</f>
        <v>2495</v>
      </c>
      <c r="AG291" s="1">
        <f t="shared" si="4428"/>
        <v>1900</v>
      </c>
      <c r="AH291" s="14">
        <f t="shared" si="4428"/>
        <v>1258</v>
      </c>
      <c r="AI291" s="1">
        <f t="shared" si="4428"/>
        <v>1093</v>
      </c>
      <c r="AJ291" s="14">
        <f t="shared" si="4428"/>
        <v>3160</v>
      </c>
      <c r="AK291" s="1">
        <f t="shared" si="4428"/>
        <v>2186</v>
      </c>
      <c r="AL291" s="14">
        <f t="shared" si="4428"/>
        <v>4489</v>
      </c>
      <c r="AM291" s="1">
        <f t="shared" si="4428"/>
        <v>4038</v>
      </c>
      <c r="AN291" s="14">
        <f t="shared" si="4428"/>
        <v>280</v>
      </c>
      <c r="AO291" s="1">
        <f t="shared" si="4428"/>
        <v>849</v>
      </c>
      <c r="AP291" s="14">
        <f t="shared" si="4428"/>
        <v>1577</v>
      </c>
      <c r="AQ291" s="1">
        <f t="shared" si="4428"/>
        <v>2466</v>
      </c>
      <c r="AR291" s="14">
        <f t="shared" si="4428"/>
        <v>4436</v>
      </c>
      <c r="AS291" s="1">
        <f t="shared" si="4428"/>
        <v>4730</v>
      </c>
      <c r="AT291" s="14">
        <f t="shared" si="4428"/>
        <v>2568</v>
      </c>
      <c r="AU291" s="1">
        <f t="shared" si="4428"/>
        <v>2142</v>
      </c>
      <c r="AV291" s="14">
        <f t="shared" si="4428"/>
        <v>3324</v>
      </c>
      <c r="AW291" s="1">
        <f t="shared" si="4428"/>
        <v>2276</v>
      </c>
      <c r="AX291" s="14">
        <f t="shared" si="4428"/>
        <v>497</v>
      </c>
      <c r="AY291" s="1">
        <f t="shared" si="4428"/>
        <v>902</v>
      </c>
      <c r="AZ291" s="14">
        <f t="shared" si="4428"/>
        <v>1728</v>
      </c>
      <c r="BA291" s="1">
        <f t="shared" si="4428"/>
        <v>2752</v>
      </c>
      <c r="BB291" s="14">
        <f t="shared" si="4428"/>
        <v>2171</v>
      </c>
      <c r="BC291" s="1">
        <f t="shared" si="4428"/>
        <v>1752</v>
      </c>
      <c r="BD291" s="14">
        <f t="shared" si="4428"/>
        <v>4215</v>
      </c>
      <c r="BE291" s="1">
        <f t="shared" si="4428"/>
        <v>4421</v>
      </c>
      <c r="BF291" s="153">
        <f t="shared" si="4428"/>
        <v>32198</v>
      </c>
      <c r="BG291" s="154">
        <f t="shared" si="4428"/>
        <v>31507</v>
      </c>
      <c r="BI291" s="131" t="s">
        <v>19</v>
      </c>
      <c r="BJ291" s="123">
        <f>B291/B312</f>
        <v>4.2223610243597755E-2</v>
      </c>
      <c r="BK291" s="124">
        <f t="shared" ref="BK291" si="4429">C291/C312</f>
        <v>3.2755515533543451E-2</v>
      </c>
      <c r="BL291" s="125">
        <f t="shared" ref="BL291" si="4430">D291/D312</f>
        <v>6.2642802741812637E-2</v>
      </c>
      <c r="BM291" s="126">
        <f t="shared" ref="BM291" si="4431">E291/E312</f>
        <v>4.0945737838572333E-2</v>
      </c>
      <c r="BN291" s="123">
        <f t="shared" ref="BN291" si="4432">F291/F312</f>
        <v>8.1466106891834519E-2</v>
      </c>
      <c r="BO291" s="124">
        <f t="shared" ref="BO291" si="4433">G291/G312</f>
        <v>3.9051140376386524E-2</v>
      </c>
      <c r="BP291" s="125">
        <f t="shared" ref="BP291" si="4434">H291/H312</f>
        <v>4.8978751864999739E-2</v>
      </c>
      <c r="BQ291" s="126">
        <f t="shared" ref="BQ291" si="4435">I291/I312</f>
        <v>3.6482352403999815E-2</v>
      </c>
      <c r="BR291" s="123">
        <f t="shared" ref="BR291" si="4436">J291/J312</f>
        <v>2.4859663191659984E-2</v>
      </c>
      <c r="BS291" s="124">
        <f t="shared" ref="BS291" si="4437">K291/K312</f>
        <v>7.4329813160032496E-2</v>
      </c>
      <c r="BT291" s="125">
        <f t="shared" ref="BT291" si="4438">L291/L312</f>
        <v>4.2535809596427207E-2</v>
      </c>
      <c r="BU291" s="123">
        <f t="shared" ref="BU291" si="4439">M291/M312</f>
        <v>5.5279783393501807E-2</v>
      </c>
      <c r="BV291" s="127">
        <f t="shared" ref="BV291" si="4440">N291/N312</f>
        <v>5.3561526440489997E-2</v>
      </c>
      <c r="BW291" s="128">
        <f t="shared" ref="BW291" si="4441">O291/O312</f>
        <v>5.6679178030405314E-2</v>
      </c>
      <c r="BX291" s="123">
        <f t="shared" ref="BX291" si="4442">P291/P312</f>
        <v>5.5267782813800757E-2</v>
      </c>
      <c r="BY291" s="124">
        <f t="shared" ref="BY291" si="4443">Q291/Q312</f>
        <v>6.9122302158273377E-2</v>
      </c>
      <c r="BZ291" s="125">
        <f t="shared" ref="BZ291" si="4444">R291/R312</f>
        <v>5.1869366041081721E-2</v>
      </c>
      <c r="CA291" s="126">
        <f t="shared" ref="CA291" si="4445">S291/S312</f>
        <v>4.2759838546922301E-2</v>
      </c>
      <c r="CB291" s="123">
        <f t="shared" ref="CB291" si="4446">T291/T312</f>
        <v>4.5550400674820753E-2</v>
      </c>
      <c r="CC291" s="124">
        <f t="shared" ref="CC291" si="4447">U291/U312</f>
        <v>9.9101074325805741E-2</v>
      </c>
      <c r="CD291" s="125">
        <f t="shared" ref="CD291" si="4448">V291/V312</f>
        <v>4.0176619742939582E-2</v>
      </c>
      <c r="CE291" s="126">
        <f t="shared" ref="CE291" si="4449">W291/W312</f>
        <v>5.0370312924114931E-2</v>
      </c>
      <c r="CF291" s="123">
        <f t="shared" ref="CF291" si="4450">X291/X312</f>
        <v>4.9959505972869002E-2</v>
      </c>
      <c r="CG291" s="124">
        <f t="shared" ref="CG291" si="4451">Y291/Y312</f>
        <v>7.6605212968849326E-2</v>
      </c>
      <c r="CH291" s="125">
        <f t="shared" ref="CH291" si="4452">Z291/Z312</f>
        <v>4.2201458055241808E-2</v>
      </c>
      <c r="CI291" s="123">
        <f t="shared" ref="CI291" si="4453">AA291/AA312</f>
        <v>3.4731121028677481E-2</v>
      </c>
      <c r="CJ291" s="129">
        <f t="shared" ref="CJ291" si="4454">AB291/AB312</f>
        <v>5.0226734510461911E-2</v>
      </c>
      <c r="CK291" s="130">
        <f t="shared" ref="CK291" si="4455">AC291/AC312</f>
        <v>4.6565885993865325E-2</v>
      </c>
    </row>
    <row r="292" spans="1:89" ht="13.5" thickTop="1" x14ac:dyDescent="0.2">
      <c r="A292" s="139" t="s">
        <v>20</v>
      </c>
      <c r="B292" s="174">
        <v>1277</v>
      </c>
      <c r="C292" s="175">
        <v>1001</v>
      </c>
      <c r="D292" s="176">
        <v>683</v>
      </c>
      <c r="E292" s="177">
        <v>538</v>
      </c>
      <c r="F292" s="174">
        <v>1660</v>
      </c>
      <c r="G292" s="178">
        <v>1136</v>
      </c>
      <c r="H292" s="176">
        <v>2209</v>
      </c>
      <c r="I292" s="177">
        <v>2012</v>
      </c>
      <c r="J292" s="174">
        <v>148</v>
      </c>
      <c r="K292" s="178">
        <v>421</v>
      </c>
      <c r="L292" s="176">
        <v>859</v>
      </c>
      <c r="M292" s="174">
        <v>1199</v>
      </c>
      <c r="N292" s="179">
        <v>2336</v>
      </c>
      <c r="O292" s="180">
        <v>2468</v>
      </c>
      <c r="P292" s="174">
        <v>1332</v>
      </c>
      <c r="Q292" s="178">
        <v>1207</v>
      </c>
      <c r="R292" s="176">
        <v>1729</v>
      </c>
      <c r="S292" s="177">
        <v>1200</v>
      </c>
      <c r="T292" s="174">
        <v>291</v>
      </c>
      <c r="U292" s="178">
        <v>487</v>
      </c>
      <c r="V292" s="176">
        <v>936</v>
      </c>
      <c r="W292" s="177">
        <v>1340</v>
      </c>
      <c r="X292" s="174">
        <v>1112</v>
      </c>
      <c r="Y292" s="178">
        <v>953</v>
      </c>
      <c r="Z292" s="176">
        <v>2062</v>
      </c>
      <c r="AA292" s="174">
        <v>2268</v>
      </c>
      <c r="AB292" s="149">
        <f t="shared" si="4372"/>
        <v>16634</v>
      </c>
      <c r="AC292" s="150">
        <f t="shared" si="4373"/>
        <v>16230</v>
      </c>
      <c r="BI292" s="139" t="s">
        <v>20</v>
      </c>
      <c r="BJ292" s="123">
        <f>B292/B312</f>
        <v>5.3175098896523006E-2</v>
      </c>
      <c r="BK292" s="124">
        <f t="shared" ref="BK292" si="4456">C292/C312</f>
        <v>3.7558156986342489E-2</v>
      </c>
      <c r="BL292" s="125">
        <f t="shared" ref="BL292" si="4457">D292/D312</f>
        <v>6.5022848438690023E-2</v>
      </c>
      <c r="BM292" s="126">
        <f t="shared" ref="BM292" si="4458">E292/E312</f>
        <v>4.8736298577769725E-2</v>
      </c>
      <c r="BN292" s="123">
        <f t="shared" ref="BN292" si="4459">F292/F312</f>
        <v>7.8305580451908108E-2</v>
      </c>
      <c r="BO292" s="124">
        <f t="shared" ref="BO292" si="4460">G292/G312</f>
        <v>4.7193718582526689E-2</v>
      </c>
      <c r="BP292" s="125">
        <f t="shared" ref="BP292" si="4461">H292/H312</f>
        <v>5.6824612851777541E-2</v>
      </c>
      <c r="BQ292" s="126">
        <f t="shared" ref="BQ292" si="4462">I292/I312</f>
        <v>4.5933975617551713E-2</v>
      </c>
      <c r="BR292" s="123">
        <f t="shared" ref="BR292" si="4463">J292/J312</f>
        <v>2.9671210906174819E-2</v>
      </c>
      <c r="BS292" s="124">
        <f t="shared" ref="BS292" si="4464">K292/K312</f>
        <v>8.5499593826157599E-2</v>
      </c>
      <c r="BT292" s="125">
        <f t="shared" ref="BT292" si="4465">L292/L312</f>
        <v>4.6783944229617125E-2</v>
      </c>
      <c r="BU292" s="123">
        <f t="shared" ref="BU292" si="4466">M292/M312</f>
        <v>6.7633122743682314E-2</v>
      </c>
      <c r="BV292" s="127">
        <f t="shared" ref="BV292" si="4467">N292/N312</f>
        <v>5.8879870948228059E-2</v>
      </c>
      <c r="BW292" s="128">
        <f t="shared" ref="BW292" si="4468">O292/O312</f>
        <v>6.6643264115788622E-2</v>
      </c>
      <c r="BX292" s="123">
        <f t="shared" ref="BX292" si="4469">P292/P312</f>
        <v>6.1603921931366198E-2</v>
      </c>
      <c r="BY292" s="124">
        <f t="shared" ref="BY292" si="4470">Q292/Q312</f>
        <v>6.9467625899280572E-2</v>
      </c>
      <c r="BZ292" s="125">
        <f t="shared" ref="BZ292" si="4471">R292/R312</f>
        <v>6.3876163735776564E-2</v>
      </c>
      <c r="CA292" s="126">
        <f t="shared" ref="CA292" si="4472">S292/S312</f>
        <v>5.0454086781029264E-2</v>
      </c>
      <c r="CB292" s="123">
        <f t="shared" ref="CB292" si="4473">T292/T312</f>
        <v>6.1366512020244623E-2</v>
      </c>
      <c r="CC292" s="124">
        <f t="shared" ref="CC292" si="4474">U292/U312</f>
        <v>0.10677483008112255</v>
      </c>
      <c r="CD292" s="125">
        <f t="shared" ref="CD292" si="4475">V292/V312</f>
        <v>4.0919821631546734E-2</v>
      </c>
      <c r="CE292" s="126">
        <f t="shared" ref="CE292" si="4476">W292/W312</f>
        <v>5.1960138043351818E-2</v>
      </c>
      <c r="CF292" s="123">
        <f t="shared" ref="CF292" si="4477">X292/X312</f>
        <v>5.6286697712087469E-2</v>
      </c>
      <c r="CG292" s="124">
        <f t="shared" ref="CG292" si="4478">Y292/Y312</f>
        <v>0.10097478279296461</v>
      </c>
      <c r="CH292" s="125">
        <f t="shared" ref="CH292" si="4479">Z292/Z312</f>
        <v>5.2931512475613514E-2</v>
      </c>
      <c r="CI292" s="123">
        <f t="shared" ref="CI292" si="4480">AA292/AA312</f>
        <v>5.0108258583359107E-2</v>
      </c>
      <c r="CJ292" s="129">
        <f t="shared" ref="CJ292" si="4481">AB292/AB312</f>
        <v>5.6842529721528333E-2</v>
      </c>
      <c r="CK292" s="130">
        <f t="shared" ref="CK292" si="4482">AC292/AC312</f>
        <v>5.5685553321576348E-2</v>
      </c>
    </row>
    <row r="293" spans="1:89" ht="13.5" thickBot="1" x14ac:dyDescent="0.25">
      <c r="A293" s="131" t="s">
        <v>21</v>
      </c>
      <c r="B293" s="167">
        <v>1218</v>
      </c>
      <c r="C293" s="168">
        <v>899</v>
      </c>
      <c r="D293" s="169">
        <v>575</v>
      </c>
      <c r="E293" s="170">
        <v>555</v>
      </c>
      <c r="F293" s="167">
        <v>1500</v>
      </c>
      <c r="G293" s="171">
        <v>1050</v>
      </c>
      <c r="H293" s="169">
        <v>2280</v>
      </c>
      <c r="I293" s="170">
        <v>2026</v>
      </c>
      <c r="J293" s="167">
        <v>132</v>
      </c>
      <c r="K293" s="171">
        <v>428</v>
      </c>
      <c r="L293" s="169">
        <v>718</v>
      </c>
      <c r="M293" s="167">
        <v>1267</v>
      </c>
      <c r="N293" s="172">
        <v>2100</v>
      </c>
      <c r="O293" s="173">
        <v>2262</v>
      </c>
      <c r="P293" s="167">
        <v>1236</v>
      </c>
      <c r="Q293" s="171">
        <v>935</v>
      </c>
      <c r="R293" s="169">
        <v>1595</v>
      </c>
      <c r="S293" s="170">
        <v>1076</v>
      </c>
      <c r="T293" s="167">
        <v>206</v>
      </c>
      <c r="U293" s="171">
        <v>415</v>
      </c>
      <c r="V293" s="169">
        <v>792</v>
      </c>
      <c r="W293" s="170">
        <v>1412</v>
      </c>
      <c r="X293" s="167">
        <v>1059</v>
      </c>
      <c r="Y293" s="171">
        <v>799</v>
      </c>
      <c r="Z293" s="169">
        <v>2153</v>
      </c>
      <c r="AA293" s="167">
        <v>2153</v>
      </c>
      <c r="AB293" s="149">
        <f t="shared" si="4372"/>
        <v>15564</v>
      </c>
      <c r="AC293" s="150">
        <f t="shared" si="4373"/>
        <v>15277</v>
      </c>
      <c r="AE293" t="s">
        <v>85</v>
      </c>
      <c r="BI293" s="131" t="s">
        <v>21</v>
      </c>
      <c r="BJ293" s="123">
        <f>B293/B312</f>
        <v>5.0718301061836349E-2</v>
      </c>
      <c r="BK293" s="124">
        <f t="shared" ref="BK293" si="4483">C293/C312</f>
        <v>3.3731052078643256E-2</v>
      </c>
      <c r="BL293" s="125">
        <f t="shared" ref="BL293" si="4484">D293/D312</f>
        <v>5.4741051028179742E-2</v>
      </c>
      <c r="BM293" s="126">
        <f t="shared" ref="BM293" si="4485">E293/E312</f>
        <v>5.0276293142494793E-2</v>
      </c>
      <c r="BN293" s="123">
        <f t="shared" ref="BN293" si="4486">F293/F312</f>
        <v>7.075805462521817E-2</v>
      </c>
      <c r="BO293" s="124">
        <f t="shared" ref="BO293" si="4487">G293/G312</f>
        <v>4.3620954675750903E-2</v>
      </c>
      <c r="BP293" s="125">
        <f t="shared" ref="BP293" si="4488">H293/H312</f>
        <v>5.865102639296188E-2</v>
      </c>
      <c r="BQ293" s="126">
        <f t="shared" ref="BQ293" si="4489">I293/I312</f>
        <v>4.6253595726222549E-2</v>
      </c>
      <c r="BR293" s="123">
        <f t="shared" ref="BR293" si="4490">J293/J312</f>
        <v>2.6463512429831595E-2</v>
      </c>
      <c r="BS293" s="124">
        <f t="shared" ref="BS293" si="4491">K293/K312</f>
        <v>8.692120227457352E-2</v>
      </c>
      <c r="BT293" s="125">
        <f t="shared" ref="BT293" si="4492">L293/L312</f>
        <v>3.9104623931158433E-2</v>
      </c>
      <c r="BU293" s="123">
        <f t="shared" ref="BU293" si="4493">M293/M312</f>
        <v>7.1468862815884479E-2</v>
      </c>
      <c r="BV293" s="127">
        <f t="shared" ref="BV293" si="4494">N293/N312</f>
        <v>5.2931390835307755E-2</v>
      </c>
      <c r="BW293" s="128">
        <f t="shared" ref="BW293" si="4495">O293/O312</f>
        <v>6.1080657791699293E-2</v>
      </c>
      <c r="BX293" s="123">
        <f t="shared" ref="BX293" si="4496">P293/P312</f>
        <v>5.7163999630006478E-2</v>
      </c>
      <c r="BY293" s="124">
        <f t="shared" ref="BY293" si="4497">Q293/Q312</f>
        <v>5.3812949640287773E-2</v>
      </c>
      <c r="BZ293" s="125">
        <f t="shared" ref="BZ293" si="4498">R293/R312</f>
        <v>5.8925668686271609E-2</v>
      </c>
      <c r="CA293" s="126">
        <f t="shared" ref="CA293" si="4499">S293/S312</f>
        <v>4.5240497813656237E-2</v>
      </c>
      <c r="CB293" s="123">
        <f t="shared" ref="CB293" si="4500">T293/T312</f>
        <v>4.3441585828764236E-2</v>
      </c>
      <c r="CC293" s="124">
        <f t="shared" ref="CC293" si="4501">U293/U312</f>
        <v>9.0988818241613686E-2</v>
      </c>
      <c r="CD293" s="125">
        <f t="shared" ref="CD293" si="4502">V293/V312</f>
        <v>3.4624464457462624E-2</v>
      </c>
      <c r="CE293" s="126">
        <f t="shared" ref="CE293" si="4503">W293/W312</f>
        <v>5.4752026057621465E-2</v>
      </c>
      <c r="CF293" s="123">
        <f t="shared" ref="CF293" si="4504">X293/X312</f>
        <v>5.3603968414658837E-2</v>
      </c>
      <c r="CG293" s="124">
        <f t="shared" ref="CG293" si="4505">Y293/Y312</f>
        <v>8.465776647594829E-2</v>
      </c>
      <c r="CH293" s="125">
        <f t="shared" ref="CH293" si="4506">Z293/Z312</f>
        <v>5.5267481260909745E-2</v>
      </c>
      <c r="CI293" s="123">
        <f t="shared" ref="CI293" si="4507">AA293/AA312</f>
        <v>4.7567495912686136E-2</v>
      </c>
      <c r="CJ293" s="129">
        <f t="shared" ref="CJ293" si="4508">AB293/AB312</f>
        <v>5.3186072657560833E-2</v>
      </c>
      <c r="CK293" s="130">
        <f t="shared" ref="CK293" si="4509">AC293/AC312</f>
        <v>5.2415785464801107E-2</v>
      </c>
    </row>
    <row r="294" spans="1:89" ht="14.25" thickTop="1" thickBot="1" x14ac:dyDescent="0.25">
      <c r="A294" s="139" t="s">
        <v>22</v>
      </c>
      <c r="B294" s="174">
        <v>1256</v>
      </c>
      <c r="C294" s="175">
        <v>1264</v>
      </c>
      <c r="D294" s="176">
        <v>604</v>
      </c>
      <c r="E294" s="177">
        <v>534</v>
      </c>
      <c r="F294" s="174">
        <v>1473</v>
      </c>
      <c r="G294" s="178">
        <v>808</v>
      </c>
      <c r="H294" s="176">
        <v>2362</v>
      </c>
      <c r="I294" s="177">
        <v>1879</v>
      </c>
      <c r="J294" s="174">
        <v>138</v>
      </c>
      <c r="K294" s="178">
        <v>499</v>
      </c>
      <c r="L294" s="176">
        <v>639</v>
      </c>
      <c r="M294" s="174">
        <v>1404</v>
      </c>
      <c r="N294" s="179">
        <v>1893</v>
      </c>
      <c r="O294" s="180">
        <v>2516</v>
      </c>
      <c r="P294" s="174">
        <v>1283</v>
      </c>
      <c r="Q294" s="178">
        <v>873</v>
      </c>
      <c r="R294" s="176">
        <v>1750</v>
      </c>
      <c r="S294" s="177">
        <v>1178</v>
      </c>
      <c r="T294" s="174">
        <v>219</v>
      </c>
      <c r="U294" s="178">
        <v>304</v>
      </c>
      <c r="V294" s="176">
        <v>724</v>
      </c>
      <c r="W294" s="177">
        <v>1784</v>
      </c>
      <c r="X294" s="174">
        <v>938</v>
      </c>
      <c r="Y294" s="178">
        <v>596</v>
      </c>
      <c r="Z294" s="176">
        <v>2145</v>
      </c>
      <c r="AA294" s="174">
        <v>2215</v>
      </c>
      <c r="AB294" s="149">
        <f t="shared" si="4372"/>
        <v>15424</v>
      </c>
      <c r="AC294" s="150">
        <f t="shared" si="4373"/>
        <v>15854</v>
      </c>
      <c r="AE294" s="280" t="s">
        <v>0</v>
      </c>
      <c r="AF294" s="274" t="s">
        <v>1</v>
      </c>
      <c r="AG294" s="275"/>
      <c r="AH294" s="274" t="s">
        <v>2</v>
      </c>
      <c r="AI294" s="275"/>
      <c r="AJ294" s="274" t="s">
        <v>3</v>
      </c>
      <c r="AK294" s="275"/>
      <c r="AL294" s="274" t="s">
        <v>4</v>
      </c>
      <c r="AM294" s="275"/>
      <c r="AN294" s="274" t="s">
        <v>5</v>
      </c>
      <c r="AO294" s="275"/>
      <c r="AP294" s="274" t="s">
        <v>6</v>
      </c>
      <c r="AQ294" s="275"/>
      <c r="AR294" s="274" t="s">
        <v>7</v>
      </c>
      <c r="AS294" s="275"/>
      <c r="AT294" s="274" t="s">
        <v>8</v>
      </c>
      <c r="AU294" s="275"/>
      <c r="AV294" s="274" t="s">
        <v>9</v>
      </c>
      <c r="AW294" s="275"/>
      <c r="AX294" s="274" t="s">
        <v>10</v>
      </c>
      <c r="AY294" s="275"/>
      <c r="AZ294" s="274" t="s">
        <v>11</v>
      </c>
      <c r="BA294" s="275"/>
      <c r="BB294" s="274" t="s">
        <v>12</v>
      </c>
      <c r="BC294" s="275"/>
      <c r="BD294" s="276" t="s">
        <v>40</v>
      </c>
      <c r="BE294" s="277"/>
      <c r="BF294" s="278" t="s">
        <v>41</v>
      </c>
      <c r="BG294" s="279"/>
      <c r="BI294" s="139" t="s">
        <v>22</v>
      </c>
      <c r="BJ294" s="123">
        <f>B294/B312</f>
        <v>5.2300645429939618E-2</v>
      </c>
      <c r="BK294" s="124">
        <f t="shared" ref="BK294" si="4510">C294/C312</f>
        <v>4.7426084346390514E-2</v>
      </c>
      <c r="BL294" s="125">
        <f t="shared" ref="BL294" si="4511">D294/D312</f>
        <v>5.75019040365575E-2</v>
      </c>
      <c r="BM294" s="126">
        <f t="shared" ref="BM294" si="4512">E294/E312</f>
        <v>4.8373946915481476E-2</v>
      </c>
      <c r="BN294" s="123">
        <f t="shared" ref="BN294" si="4513">F294/F312</f>
        <v>6.9484409641964243E-2</v>
      </c>
      <c r="BO294" s="124">
        <f t="shared" ref="BO294" si="4514">G294/G312</f>
        <v>3.3567363217149267E-2</v>
      </c>
      <c r="BP294" s="125">
        <f t="shared" ref="BP294" si="4515">H294/H312</f>
        <v>6.0760405412357874E-2</v>
      </c>
      <c r="BQ294" s="126">
        <f t="shared" ref="BQ294" si="4516">I294/I312</f>
        <v>4.2897584585178762E-2</v>
      </c>
      <c r="BR294" s="123">
        <f t="shared" ref="BR294" si="4517">J294/J312</f>
        <v>2.7666399358460304E-2</v>
      </c>
      <c r="BS294" s="124">
        <f t="shared" ref="BS294" si="4518">K294/K312</f>
        <v>0.10134037367993501</v>
      </c>
      <c r="BT294" s="125">
        <f t="shared" ref="BT294" si="4519">L294/L312</f>
        <v>3.4802026033440445E-2</v>
      </c>
      <c r="BU294" s="123">
        <f t="shared" ref="BU294" si="4520">M294/M312</f>
        <v>7.9196750902527077E-2</v>
      </c>
      <c r="BV294" s="127">
        <f t="shared" ref="BV294" si="4521">N294/N312</f>
        <v>4.7713868024398851E-2</v>
      </c>
      <c r="BW294" s="128">
        <f t="shared" ref="BW294" si="4522">O294/O312</f>
        <v>6.7939405395188071E-2</v>
      </c>
      <c r="BX294" s="123">
        <f t="shared" ref="BX294" si="4523">P294/P312</f>
        <v>5.9337711590047172E-2</v>
      </c>
      <c r="BY294" s="124">
        <f t="shared" ref="BY294" si="4524">Q294/Q312</f>
        <v>5.0244604316546759E-2</v>
      </c>
      <c r="BZ294" s="125">
        <f t="shared" ref="BZ294" si="4525">R294/R312</f>
        <v>6.465198758681838E-2</v>
      </c>
      <c r="CA294" s="126">
        <f t="shared" ref="CA294" si="4526">S294/S312</f>
        <v>4.9529095190043726E-2</v>
      </c>
      <c r="CB294" s="123">
        <f t="shared" ref="CB294" si="4527">T294/T312</f>
        <v>4.6183045128637704E-2</v>
      </c>
      <c r="CC294" s="124">
        <f t="shared" ref="CC294" si="4528">U294/U312</f>
        <v>6.6652049989037496E-2</v>
      </c>
      <c r="CD294" s="125">
        <f t="shared" ref="CD294" si="4529">V294/V312</f>
        <v>3.1651656903034016E-2</v>
      </c>
      <c r="CE294" s="126">
        <f t="shared" ref="CE294" si="4530">W294/W312</f>
        <v>6.9176780798014662E-2</v>
      </c>
      <c r="CF294" s="123">
        <f t="shared" ref="CF294" si="4531">X294/X312</f>
        <v>4.747924681109536E-2</v>
      </c>
      <c r="CG294" s="124">
        <f t="shared" ref="CG294" si="4532">Y294/Y312</f>
        <v>6.3148972239881335E-2</v>
      </c>
      <c r="CH294" s="125">
        <f t="shared" ref="CH294" si="4533">Z294/Z312</f>
        <v>5.5062121367696885E-2</v>
      </c>
      <c r="CI294" s="123">
        <f t="shared" ref="CI294" si="4534">AA294/AA312</f>
        <v>4.8937298396005482E-2</v>
      </c>
      <c r="CJ294" s="129">
        <f t="shared" ref="CJ294" si="4535">AB294/AB312</f>
        <v>5.2707657714611819E-2</v>
      </c>
      <c r="CK294" s="130">
        <f t="shared" ref="CK294" si="4536">AC294/AC312</f>
        <v>5.4395487514496084E-2</v>
      </c>
    </row>
    <row r="295" spans="1:89" ht="15" thickTop="1" thickBot="1" x14ac:dyDescent="0.3">
      <c r="A295" s="131" t="s">
        <v>23</v>
      </c>
      <c r="B295" s="167">
        <v>1295</v>
      </c>
      <c r="C295" s="168">
        <v>1248</v>
      </c>
      <c r="D295" s="169">
        <v>660</v>
      </c>
      <c r="E295" s="170">
        <v>523</v>
      </c>
      <c r="F295" s="167">
        <v>1347</v>
      </c>
      <c r="G295" s="171">
        <v>784</v>
      </c>
      <c r="H295" s="169">
        <v>2183</v>
      </c>
      <c r="I295" s="170">
        <v>2059</v>
      </c>
      <c r="J295" s="167">
        <v>146</v>
      </c>
      <c r="K295" s="171">
        <v>412</v>
      </c>
      <c r="L295" s="169">
        <v>518</v>
      </c>
      <c r="M295" s="167">
        <v>1304</v>
      </c>
      <c r="N295" s="172">
        <v>1719</v>
      </c>
      <c r="O295" s="173">
        <v>2286</v>
      </c>
      <c r="P295" s="167">
        <v>1236</v>
      </c>
      <c r="Q295" s="171">
        <v>661</v>
      </c>
      <c r="R295" s="169">
        <v>1758</v>
      </c>
      <c r="S295" s="170">
        <v>986</v>
      </c>
      <c r="T295" s="167">
        <v>236</v>
      </c>
      <c r="U295" s="171">
        <v>276</v>
      </c>
      <c r="V295" s="169">
        <v>716</v>
      </c>
      <c r="W295" s="170">
        <v>1645</v>
      </c>
      <c r="X295" s="167">
        <v>1020</v>
      </c>
      <c r="Y295" s="171">
        <v>506</v>
      </c>
      <c r="Z295" s="169">
        <v>2265</v>
      </c>
      <c r="AA295" s="167">
        <v>2210</v>
      </c>
      <c r="AB295" s="149">
        <f t="shared" si="4372"/>
        <v>15099</v>
      </c>
      <c r="AC295" s="150">
        <f t="shared" si="4373"/>
        <v>14900</v>
      </c>
      <c r="AE295" s="281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5.3924630439308764E-2</v>
      </c>
      <c r="BK295" s="124">
        <f t="shared" ref="BK295" si="4537">C295/C312</f>
        <v>4.6825754164790637E-2</v>
      </c>
      <c r="BL295" s="125">
        <f t="shared" ref="BL295" si="4538">D295/D312</f>
        <v>6.2833206397562832E-2</v>
      </c>
      <c r="BM295" s="126">
        <f t="shared" ref="BM295" si="4539">E295/E312</f>
        <v>4.7377479844188788E-2</v>
      </c>
      <c r="BN295" s="123">
        <f t="shared" ref="BN295" si="4540">F295/F312</f>
        <v>6.3540733053445916E-2</v>
      </c>
      <c r="BO295" s="124">
        <f t="shared" ref="BO295" si="4541">G295/G312</f>
        <v>3.2570312824560674E-2</v>
      </c>
      <c r="BP295" s="125">
        <f t="shared" ref="BP295" si="4542">H295/H312</f>
        <v>5.6155785357822709E-2</v>
      </c>
      <c r="BQ295" s="126">
        <f t="shared" ref="BQ295" si="4543">I295/I312</f>
        <v>4.7006985982375231E-2</v>
      </c>
      <c r="BR295" s="123">
        <f t="shared" ref="BR295" si="4544">J295/J312</f>
        <v>2.9270248596631916E-2</v>
      </c>
      <c r="BS295" s="124">
        <f t="shared" ref="BS295" si="4545">K295/K312</f>
        <v>8.3671811535337121E-2</v>
      </c>
      <c r="BT295" s="125">
        <f t="shared" ref="BT295" si="4546">L295/L312</f>
        <v>2.8211971025543271E-2</v>
      </c>
      <c r="BU295" s="123">
        <f t="shared" ref="BU295" si="4547">M295/M312</f>
        <v>7.3555956678700365E-2</v>
      </c>
      <c r="BV295" s="127">
        <f t="shared" ref="BV295" si="4548">N295/N312</f>
        <v>4.3328124212330496E-2</v>
      </c>
      <c r="BW295" s="128">
        <f t="shared" ref="BW295" si="4549">O295/O312</f>
        <v>6.1728728431399024E-2</v>
      </c>
      <c r="BX295" s="123">
        <f t="shared" ref="BX295" si="4550">P295/P312</f>
        <v>5.7163999630006478E-2</v>
      </c>
      <c r="BY295" s="124">
        <f t="shared" ref="BY295" si="4551">Q295/Q312</f>
        <v>3.80431654676259E-2</v>
      </c>
      <c r="BZ295" s="125">
        <f t="shared" ref="BZ295" si="4552">R295/R312</f>
        <v>6.4947539530072415E-2</v>
      </c>
      <c r="CA295" s="126">
        <f t="shared" ref="CA295" si="4553">S295/S312</f>
        <v>4.1456441305079042E-2</v>
      </c>
      <c r="CB295" s="123">
        <f t="shared" ref="CB295" si="4554">T295/T312</f>
        <v>4.976803036693378E-2</v>
      </c>
      <c r="CC295" s="124">
        <f t="shared" ref="CC295" si="4555">U295/U312</f>
        <v>6.0513045384784039E-2</v>
      </c>
      <c r="CD295" s="125">
        <f t="shared" ref="CD295" si="4556">V295/V312</f>
        <v>3.1301914837807115E-2</v>
      </c>
      <c r="CE295" s="126">
        <f t="shared" ref="CE295" si="4557">W295/W312</f>
        <v>6.378688588157741E-2</v>
      </c>
      <c r="CF295" s="123">
        <f t="shared" ref="CF295" si="4558">X295/X312</f>
        <v>5.1629884592022675E-2</v>
      </c>
      <c r="CG295" s="124">
        <f t="shared" ref="CG295" si="4559">Y295/Y312</f>
        <v>5.3613053613053616E-2</v>
      </c>
      <c r="CH295" s="125">
        <f t="shared" ref="CH295" si="4560">Z295/Z312</f>
        <v>5.8142519765889723E-2</v>
      </c>
      <c r="CI295" s="123">
        <f t="shared" ref="CI295" si="4561">AA295/AA312</f>
        <v>4.882683045380231E-2</v>
      </c>
      <c r="CJ295" s="129">
        <f t="shared" ref="CJ295" si="4562">AB295/AB312</f>
        <v>5.1597051597051594E-2</v>
      </c>
      <c r="CK295" s="130">
        <f t="shared" ref="CK295" si="4563">AC295/AC312</f>
        <v>5.1122288631638181E-2</v>
      </c>
    </row>
    <row r="296" spans="1:89" ht="13.5" thickTop="1" x14ac:dyDescent="0.2">
      <c r="A296" s="139" t="s">
        <v>24</v>
      </c>
      <c r="B296" s="181">
        <v>1447</v>
      </c>
      <c r="C296" s="175">
        <v>1567</v>
      </c>
      <c r="D296" s="176">
        <v>681</v>
      </c>
      <c r="E296" s="177">
        <v>456</v>
      </c>
      <c r="F296" s="174">
        <v>1231</v>
      </c>
      <c r="G296" s="178">
        <v>737</v>
      </c>
      <c r="H296" s="176">
        <v>2360</v>
      </c>
      <c r="I296" s="177">
        <v>2025</v>
      </c>
      <c r="J296" s="174">
        <v>166</v>
      </c>
      <c r="K296" s="178">
        <v>334</v>
      </c>
      <c r="L296" s="176">
        <v>562</v>
      </c>
      <c r="M296" s="174">
        <v>1331</v>
      </c>
      <c r="N296" s="179">
        <v>1699</v>
      </c>
      <c r="O296" s="182">
        <v>2199</v>
      </c>
      <c r="P296" s="174">
        <v>1256</v>
      </c>
      <c r="Q296" s="178">
        <v>708</v>
      </c>
      <c r="R296" s="176">
        <v>1777</v>
      </c>
      <c r="S296" s="177">
        <v>956</v>
      </c>
      <c r="T296" s="174">
        <v>192</v>
      </c>
      <c r="U296" s="178">
        <v>187</v>
      </c>
      <c r="V296" s="176">
        <v>786</v>
      </c>
      <c r="W296" s="183">
        <v>1771</v>
      </c>
      <c r="X296" s="174">
        <v>949</v>
      </c>
      <c r="Y296" s="178">
        <v>409</v>
      </c>
      <c r="Z296" s="176">
        <v>2189</v>
      </c>
      <c r="AA296" s="174">
        <v>2342</v>
      </c>
      <c r="AB296" s="149">
        <f t="shared" si="4372"/>
        <v>15295</v>
      </c>
      <c r="AC296" s="150">
        <f t="shared" si="4373"/>
        <v>15022</v>
      </c>
      <c r="AE296" s="224" t="str">
        <f>$AE$17</f>
        <v>17:00 - 17:59</v>
      </c>
      <c r="AF296" s="120">
        <f t="shared" ref="AF296:AU297" si="4564">SUMIF($A$9:$A$32,$AE296,B$288:B$311)</f>
        <v>1982</v>
      </c>
      <c r="AG296" s="164">
        <f t="shared" si="4564"/>
        <v>2676</v>
      </c>
      <c r="AH296" s="121">
        <f t="shared" si="4564"/>
        <v>729</v>
      </c>
      <c r="AI296" s="159">
        <f t="shared" si="4564"/>
        <v>1053</v>
      </c>
      <c r="AJ296" s="120">
        <f t="shared" si="4564"/>
        <v>1055</v>
      </c>
      <c r="AK296" s="122">
        <f t="shared" si="4564"/>
        <v>3055</v>
      </c>
      <c r="AL296" s="121">
        <f t="shared" si="4564"/>
        <v>2667</v>
      </c>
      <c r="AM296" s="159">
        <f t="shared" si="4564"/>
        <v>4345</v>
      </c>
      <c r="AN296" s="120">
        <f t="shared" si="4564"/>
        <v>579</v>
      </c>
      <c r="AO296" s="122">
        <f t="shared" si="4564"/>
        <v>260</v>
      </c>
      <c r="AP296" s="121">
        <f t="shared" si="4564"/>
        <v>1621</v>
      </c>
      <c r="AQ296" s="120">
        <f t="shared" si="4564"/>
        <v>1010</v>
      </c>
      <c r="AR296" s="158">
        <f t="shared" si="4564"/>
        <v>3335</v>
      </c>
      <c r="AS296" s="160">
        <f t="shared" si="4564"/>
        <v>2518</v>
      </c>
      <c r="AT296" s="120">
        <f t="shared" si="4564"/>
        <v>1807</v>
      </c>
      <c r="AU296" s="122">
        <f t="shared" si="4564"/>
        <v>1229</v>
      </c>
      <c r="AV296" s="121">
        <f t="shared" ref="AP296:BE297" si="4565">SUMIF($A$9:$A$32,$AE296,R$288:R$311)</f>
        <v>2074</v>
      </c>
      <c r="AW296" s="159">
        <f t="shared" si="4565"/>
        <v>2229</v>
      </c>
      <c r="AX296" s="120">
        <f t="shared" si="4565"/>
        <v>429</v>
      </c>
      <c r="AY296" s="122">
        <f t="shared" si="4565"/>
        <v>250</v>
      </c>
      <c r="AZ296" s="121">
        <f t="shared" si="4565"/>
        <v>2017</v>
      </c>
      <c r="BA296" s="159">
        <f t="shared" si="4565"/>
        <v>1943</v>
      </c>
      <c r="BB296" s="120">
        <f t="shared" si="4565"/>
        <v>2004</v>
      </c>
      <c r="BC296" s="122">
        <f t="shared" si="4565"/>
        <v>637</v>
      </c>
      <c r="BD296" s="21">
        <f t="shared" si="4565"/>
        <v>3124</v>
      </c>
      <c r="BE296" s="163">
        <f t="shared" si="4565"/>
        <v>4079</v>
      </c>
      <c r="BF296" s="149">
        <f>AF296+AH296+AJ296+AL296+AN296+AP296+AR296+AT296+AV296+AX296+AZ296+BB296+BD296</f>
        <v>23423</v>
      </c>
      <c r="BG296" s="150">
        <f>AG296+AI296+AK296+AM296+AO296+AQ296+AS296+AU296+AW296+AY296+BA296+BC296+BE296</f>
        <v>25284</v>
      </c>
      <c r="BI296" s="139" t="s">
        <v>24</v>
      </c>
      <c r="BJ296" s="123">
        <f>B296/B312</f>
        <v>6.0254007911721842E-2</v>
      </c>
      <c r="BK296" s="124">
        <f t="shared" ref="BK296" si="4566">C296/C312</f>
        <v>5.8794837160438242E-2</v>
      </c>
      <c r="BL296" s="125">
        <f t="shared" ref="BL296" si="4567">D296/D312</f>
        <v>6.4832444782939827E-2</v>
      </c>
      <c r="BM296" s="126">
        <f t="shared" ref="BM296" si="4568">E296/E312</f>
        <v>4.1308089500860588E-2</v>
      </c>
      <c r="BN296" s="123">
        <f t="shared" ref="BN296" si="4569">F296/F312</f>
        <v>5.8068776829095711E-2</v>
      </c>
      <c r="BO296" s="124">
        <f t="shared" ref="BO296" si="4570">G296/G312</f>
        <v>3.0617755805741349E-2</v>
      </c>
      <c r="BP296" s="125">
        <f t="shared" ref="BP296" si="4571">H296/H312</f>
        <v>6.0708957143592118E-2</v>
      </c>
      <c r="BQ296" s="126">
        <f t="shared" ref="BQ296" si="4572">I296/I312</f>
        <v>4.6230765718460347E-2</v>
      </c>
      <c r="BR296" s="123">
        <f t="shared" ref="BR296" si="4573">J296/J312</f>
        <v>3.3279871692060946E-2</v>
      </c>
      <c r="BS296" s="124">
        <f t="shared" ref="BS296" si="4574">K296/K312</f>
        <v>6.7831031681559711E-2</v>
      </c>
      <c r="BT296" s="125">
        <f t="shared" ref="BT296" si="4575">L296/L312</f>
        <v>3.0608354664778608E-2</v>
      </c>
      <c r="BU296" s="123">
        <f t="shared" ref="BU296" si="4576">M296/M312</f>
        <v>7.5078971119133572E-2</v>
      </c>
      <c r="BV296" s="127">
        <f t="shared" ref="BV296" si="4577">N296/N312</f>
        <v>4.2824015728184707E-2</v>
      </c>
      <c r="BW296" s="128">
        <f t="shared" ref="BW296" si="4578">O296/O312</f>
        <v>5.9379472362487508E-2</v>
      </c>
      <c r="BX296" s="123">
        <f t="shared" ref="BX296" si="4579">P296/P312</f>
        <v>5.8088983442789753E-2</v>
      </c>
      <c r="BY296" s="124">
        <f t="shared" ref="BY296" si="4580">Q296/Q312</f>
        <v>4.074820143884892E-2</v>
      </c>
      <c r="BZ296" s="125">
        <f t="shared" ref="BZ296" si="4581">R296/R312</f>
        <v>6.5649475395300722E-2</v>
      </c>
      <c r="CA296" s="126">
        <f t="shared" ref="CA296" si="4582">S296/S312</f>
        <v>4.0195089135553315E-2</v>
      </c>
      <c r="CB296" s="123">
        <f t="shared" ref="CB296" si="4583">T296/T312</f>
        <v>4.048924504428511E-2</v>
      </c>
      <c r="CC296" s="124">
        <f t="shared" ref="CC296" si="4584">U296/U312</f>
        <v>4.0999780749835561E-2</v>
      </c>
      <c r="CD296" s="125">
        <f t="shared" ref="CD296" si="4585">V296/V312</f>
        <v>3.4362157908542447E-2</v>
      </c>
      <c r="CE296" s="126">
        <f t="shared" ref="CE296" si="4586">W296/W312</f>
        <v>6.8672689906549303E-2</v>
      </c>
      <c r="CF296" s="123">
        <f t="shared" ref="CF296" si="4587">X296/X312</f>
        <v>4.8036039684146589E-2</v>
      </c>
      <c r="CG296" s="124">
        <f t="shared" ref="CG296" si="4588">Y296/Y312</f>
        <v>4.3335452426361519E-2</v>
      </c>
      <c r="CH296" s="125">
        <f t="shared" ref="CH296" si="4589">Z296/Z312</f>
        <v>5.6191600780367591E-2</v>
      </c>
      <c r="CI296" s="123">
        <f t="shared" ref="CI296" si="4590">AA296/AA312</f>
        <v>5.1743184127966066E-2</v>
      </c>
      <c r="CJ296" s="129">
        <f t="shared" ref="CJ296" si="4591">AB296/AB312</f>
        <v>5.2266832517180221E-2</v>
      </c>
      <c r="CK296" s="130">
        <f t="shared" ref="CK296" si="4592">AC296/AC312</f>
        <v>5.1540873813722729E-2</v>
      </c>
    </row>
    <row r="297" spans="1:89" x14ac:dyDescent="0.2">
      <c r="A297" s="131" t="s">
        <v>25</v>
      </c>
      <c r="B297" s="184">
        <v>1484</v>
      </c>
      <c r="C297" s="168">
        <v>1721</v>
      </c>
      <c r="D297" s="169">
        <v>686</v>
      </c>
      <c r="E297" s="170">
        <v>539</v>
      </c>
      <c r="F297" s="167">
        <v>1367</v>
      </c>
      <c r="G297" s="171">
        <v>887</v>
      </c>
      <c r="H297" s="169">
        <v>2462</v>
      </c>
      <c r="I297" s="170">
        <v>2339</v>
      </c>
      <c r="J297" s="167">
        <v>285</v>
      </c>
      <c r="K297" s="168">
        <v>291</v>
      </c>
      <c r="L297" s="169">
        <v>758</v>
      </c>
      <c r="M297" s="167">
        <v>1388</v>
      </c>
      <c r="N297" s="172">
        <v>2039</v>
      </c>
      <c r="O297" s="185">
        <v>2272</v>
      </c>
      <c r="P297" s="167">
        <v>1393</v>
      </c>
      <c r="Q297" s="168">
        <v>751</v>
      </c>
      <c r="R297" s="169">
        <v>1708</v>
      </c>
      <c r="S297" s="170">
        <v>1162</v>
      </c>
      <c r="T297" s="176">
        <v>262</v>
      </c>
      <c r="U297" s="167">
        <v>222</v>
      </c>
      <c r="V297" s="169">
        <v>909</v>
      </c>
      <c r="W297" s="186">
        <v>1886</v>
      </c>
      <c r="X297" s="167">
        <v>1192</v>
      </c>
      <c r="Y297" s="171">
        <v>412</v>
      </c>
      <c r="Z297" s="169">
        <v>2427</v>
      </c>
      <c r="AA297" s="167">
        <v>2377</v>
      </c>
      <c r="AB297" s="149">
        <f t="shared" si="4372"/>
        <v>16972</v>
      </c>
      <c r="AC297" s="150">
        <f t="shared" si="4373"/>
        <v>16247</v>
      </c>
      <c r="AE297" s="226" t="str">
        <f>$AE$18</f>
        <v>18:00 - 18:59</v>
      </c>
      <c r="AF297" s="120">
        <f t="shared" si="4564"/>
        <v>1945</v>
      </c>
      <c r="AG297" s="168">
        <f t="shared" si="4564"/>
        <v>2193</v>
      </c>
      <c r="AH297" s="169">
        <f t="shared" si="4564"/>
        <v>605</v>
      </c>
      <c r="AI297" s="170">
        <f t="shared" si="4564"/>
        <v>948</v>
      </c>
      <c r="AJ297" s="167">
        <f t="shared" si="4564"/>
        <v>1031</v>
      </c>
      <c r="AK297" s="171">
        <f t="shared" si="4564"/>
        <v>2263</v>
      </c>
      <c r="AL297" s="169">
        <f t="shared" si="4564"/>
        <v>2650</v>
      </c>
      <c r="AM297" s="170">
        <f t="shared" si="4564"/>
        <v>3575</v>
      </c>
      <c r="AN297" s="167">
        <f t="shared" si="4564"/>
        <v>546</v>
      </c>
      <c r="AO297" s="171">
        <f t="shared" si="4564"/>
        <v>206</v>
      </c>
      <c r="AP297" s="169">
        <f t="shared" si="4565"/>
        <v>1732</v>
      </c>
      <c r="AQ297" s="167">
        <f t="shared" si="4565"/>
        <v>717</v>
      </c>
      <c r="AR297" s="172">
        <f t="shared" si="4565"/>
        <v>2693</v>
      </c>
      <c r="AS297" s="173">
        <f t="shared" si="4565"/>
        <v>2271</v>
      </c>
      <c r="AT297" s="167">
        <f t="shared" si="4565"/>
        <v>1391</v>
      </c>
      <c r="AU297" s="171">
        <f t="shared" si="4565"/>
        <v>1392</v>
      </c>
      <c r="AV297" s="169">
        <f t="shared" si="4565"/>
        <v>1619</v>
      </c>
      <c r="AW297" s="170">
        <f t="shared" si="4565"/>
        <v>2072</v>
      </c>
      <c r="AX297" s="167">
        <f t="shared" si="4565"/>
        <v>422</v>
      </c>
      <c r="AY297" s="171">
        <f t="shared" si="4565"/>
        <v>211</v>
      </c>
      <c r="AZ297" s="169">
        <f t="shared" si="4565"/>
        <v>2312</v>
      </c>
      <c r="BA297" s="170">
        <f t="shared" si="4565"/>
        <v>1583</v>
      </c>
      <c r="BB297" s="167">
        <f t="shared" si="4565"/>
        <v>1586</v>
      </c>
      <c r="BC297" s="171">
        <f t="shared" si="4565"/>
        <v>550</v>
      </c>
      <c r="BD297" s="169">
        <f t="shared" si="4565"/>
        <v>2842</v>
      </c>
      <c r="BE297" s="167">
        <f t="shared" si="4565"/>
        <v>3659</v>
      </c>
      <c r="BF297" s="151">
        <f>SUM(AF297,AH297,AJ297,AL297,AN297,AP297,AR297,AT297,AV297,AX297,AZ297,BB297,BD297)</f>
        <v>21374</v>
      </c>
      <c r="BG297" s="152">
        <f>SUM(AG297,AI297,AK297,AM297,AO297,AQ297,AS297,AU297,AW297,AY297,BA297,BC297,BE297)</f>
        <v>21640</v>
      </c>
      <c r="BI297" s="131" t="s">
        <v>25</v>
      </c>
      <c r="BJ297" s="123">
        <f>B297/B312</f>
        <v>6.1794711638559235E-2</v>
      </c>
      <c r="BK297" s="124">
        <f t="shared" ref="BK297" si="4593">C297/C312</f>
        <v>6.4573015158337091E-2</v>
      </c>
      <c r="BL297" s="125">
        <f t="shared" ref="BL297" si="4594">D297/D312</f>
        <v>6.530845392231531E-2</v>
      </c>
      <c r="BM297" s="126">
        <f t="shared" ref="BM297" si="4595">E297/E312</f>
        <v>4.8826886493341791E-2</v>
      </c>
      <c r="BN297" s="123">
        <f t="shared" ref="BN297" si="4596">F297/F312</f>
        <v>6.4484173781782159E-2</v>
      </c>
      <c r="BO297" s="124">
        <f t="shared" ref="BO297" si="4597">G297/G312</f>
        <v>3.6849320759420046E-2</v>
      </c>
      <c r="BP297" s="125">
        <f t="shared" ref="BP297" si="4598">H297/H312</f>
        <v>6.3332818850645678E-2</v>
      </c>
      <c r="BQ297" s="126">
        <f t="shared" ref="BQ297" si="4599">I297/I312</f>
        <v>5.3399388155791976E-2</v>
      </c>
      <c r="BR297" s="123">
        <f t="shared" ref="BR297" si="4600">J297/J312</f>
        <v>5.7137129109863675E-2</v>
      </c>
      <c r="BS297" s="124">
        <f t="shared" ref="BS297" si="4601">K297/K312</f>
        <v>5.9098294069861904E-2</v>
      </c>
      <c r="BT297" s="125">
        <f t="shared" ref="BT297" si="4602">L297/L312</f>
        <v>4.1283154512281463E-2</v>
      </c>
      <c r="BU297" s="123">
        <f t="shared" ref="BU297" si="4603">M297/M312</f>
        <v>7.8294223826714804E-2</v>
      </c>
      <c r="BV297" s="127">
        <f t="shared" ref="BV297" si="4604">N297/N312</f>
        <v>5.1393859958663107E-2</v>
      </c>
      <c r="BW297" s="128">
        <f t="shared" ref="BW297" si="4605">O297/O312</f>
        <v>6.1350687224907517E-2</v>
      </c>
      <c r="BX297" s="123">
        <f t="shared" ref="BX297" si="4606">P297/P312</f>
        <v>6.4425122560355194E-2</v>
      </c>
      <c r="BY297" s="124">
        <f t="shared" ref="BY297" si="4607">Q297/Q312</f>
        <v>4.3223021582733813E-2</v>
      </c>
      <c r="BZ297" s="125">
        <f t="shared" ref="BZ297" si="4608">R297/R312</f>
        <v>6.3100339884734735E-2</v>
      </c>
      <c r="CA297" s="126">
        <f t="shared" ref="CA297" si="4609">S297/S312</f>
        <v>4.8856374032963334E-2</v>
      </c>
      <c r="CB297" s="123">
        <f t="shared" ref="CB297" si="4610">T297/T312</f>
        <v>5.5250948966680723E-2</v>
      </c>
      <c r="CC297" s="124">
        <f t="shared" ref="CC297" si="4611">U297/U312</f>
        <v>4.8673536505152382E-2</v>
      </c>
      <c r="CD297" s="125">
        <f t="shared" ref="CD297" si="4612">V297/V312</f>
        <v>3.9739442161405965E-2</v>
      </c>
      <c r="CE297" s="126">
        <f t="shared" ref="CE297" si="4613">W297/W312</f>
        <v>7.3131955484896663E-2</v>
      </c>
      <c r="CF297" s="123">
        <f t="shared" ref="CF297" si="4614">X297/X312</f>
        <v>6.0336100425187285E-2</v>
      </c>
      <c r="CG297" s="124">
        <f t="shared" ref="CG297" si="4615">Y297/Y312</f>
        <v>4.3653316380589106E-2</v>
      </c>
      <c r="CH297" s="125">
        <f t="shared" ref="CH297" si="4616">Z297/Z312</f>
        <v>6.2301057603450047E-2</v>
      </c>
      <c r="CI297" s="123">
        <f t="shared" ref="CI297" si="4617">AA297/AA312</f>
        <v>5.2516459723388274E-2</v>
      </c>
      <c r="CJ297" s="129">
        <f t="shared" ref="CJ297" si="4618">AB297/AB312</f>
        <v>5.7997560083790957E-2</v>
      </c>
      <c r="CK297" s="130">
        <f t="shared" ref="CK297" si="4619">AC297/AC312</f>
        <v>5.5743880764981574E-2</v>
      </c>
    </row>
    <row r="298" spans="1:89" ht="13.5" thickBot="1" x14ac:dyDescent="0.25">
      <c r="A298" s="139" t="s">
        <v>26</v>
      </c>
      <c r="B298" s="181">
        <v>1453</v>
      </c>
      <c r="C298" s="175">
        <v>1624</v>
      </c>
      <c r="D298" s="176">
        <v>660</v>
      </c>
      <c r="E298" s="177">
        <v>508</v>
      </c>
      <c r="F298" s="174">
        <v>1371</v>
      </c>
      <c r="G298" s="178">
        <v>867</v>
      </c>
      <c r="H298" s="176">
        <v>2528</v>
      </c>
      <c r="I298" s="177">
        <v>2284</v>
      </c>
      <c r="J298" s="174">
        <v>230</v>
      </c>
      <c r="K298" s="175">
        <v>231</v>
      </c>
      <c r="L298" s="176">
        <v>765</v>
      </c>
      <c r="M298" s="174">
        <v>1320</v>
      </c>
      <c r="N298" s="179">
        <v>1981</v>
      </c>
      <c r="O298" s="182">
        <v>2054</v>
      </c>
      <c r="P298" s="174">
        <v>1319</v>
      </c>
      <c r="Q298" s="175">
        <v>799</v>
      </c>
      <c r="R298" s="176">
        <v>1844</v>
      </c>
      <c r="S298" s="177">
        <v>1227</v>
      </c>
      <c r="T298" s="174">
        <v>198</v>
      </c>
      <c r="U298" s="178">
        <v>213</v>
      </c>
      <c r="V298" s="176">
        <v>968</v>
      </c>
      <c r="W298" s="183">
        <v>1720</v>
      </c>
      <c r="X298" s="174">
        <v>1230</v>
      </c>
      <c r="Y298" s="178">
        <v>414</v>
      </c>
      <c r="Z298" s="176">
        <v>2328</v>
      </c>
      <c r="AA298" s="174">
        <v>2730</v>
      </c>
      <c r="AB298" s="149">
        <f t="shared" si="4372"/>
        <v>16875</v>
      </c>
      <c r="AC298" s="150">
        <f t="shared" si="4373"/>
        <v>15991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6.0503851759317093E-2</v>
      </c>
      <c r="BK298" s="124">
        <f t="shared" ref="BK298" si="4620">C298/C312</f>
        <v>6.0933513432387815E-2</v>
      </c>
      <c r="BL298" s="125">
        <f t="shared" ref="BL298" si="4621">D298/D312</f>
        <v>6.2833206397562832E-2</v>
      </c>
      <c r="BM298" s="126">
        <f t="shared" ref="BM298" si="4622">E298/E312</f>
        <v>4.6018661110607845E-2</v>
      </c>
      <c r="BN298" s="123">
        <f t="shared" ref="BN298" si="4623">F298/F312</f>
        <v>6.4672861927449407E-2</v>
      </c>
      <c r="BO298" s="124">
        <f t="shared" ref="BO298" si="4624">G298/G312</f>
        <v>3.6018445432262888E-2</v>
      </c>
      <c r="BP298" s="125">
        <f t="shared" ref="BP298" si="4625">H298/H312</f>
        <v>6.5030611719915629E-2</v>
      </c>
      <c r="BQ298" s="126">
        <f t="shared" ref="BQ298" si="4626">I298/I312</f>
        <v>5.2143737728870827E-2</v>
      </c>
      <c r="BR298" s="123">
        <f t="shared" ref="BR298" si="4627">J298/J312</f>
        <v>4.6110665597433841E-2</v>
      </c>
      <c r="BS298" s="124">
        <f t="shared" ref="BS298" si="4628">K298/K312</f>
        <v>4.6913078797725424E-2</v>
      </c>
      <c r="BT298" s="125">
        <f t="shared" ref="BT298" si="4629">L298/L312</f>
        <v>4.1664397363977999E-2</v>
      </c>
      <c r="BU298" s="123">
        <f t="shared" ref="BU298" si="4630">M298/M312</f>
        <v>7.4458483754512639E-2</v>
      </c>
      <c r="BV298" s="127">
        <f t="shared" ref="BV298" si="4631">N298/N312</f>
        <v>4.9931945354640316E-2</v>
      </c>
      <c r="BW298" s="128">
        <f t="shared" ref="BW298" si="4632">O298/O312</f>
        <v>5.5464045580968326E-2</v>
      </c>
      <c r="BX298" s="123">
        <f t="shared" ref="BX298" si="4633">P298/P312</f>
        <v>6.1002682453057074E-2</v>
      </c>
      <c r="BY298" s="124">
        <f t="shared" ref="BY298" si="4634">Q298/Q312</f>
        <v>4.598561151079137E-2</v>
      </c>
      <c r="BZ298" s="125">
        <f t="shared" ref="BZ298" si="4635">R298/R312</f>
        <v>6.8124722920053199E-2</v>
      </c>
      <c r="CA298" s="126">
        <f t="shared" ref="CA298" si="4636">S298/S312</f>
        <v>5.1589303733602425E-2</v>
      </c>
      <c r="CB298" s="123">
        <f t="shared" ref="CB298" si="4637">T298/T312</f>
        <v>4.1754533951919019E-2</v>
      </c>
      <c r="CC298" s="124">
        <f t="shared" ref="CC298" si="4638">U298/U312</f>
        <v>4.670028502521377E-2</v>
      </c>
      <c r="CD298" s="125">
        <f t="shared" ref="CD298" si="4639">V298/V312</f>
        <v>4.2318789892454314E-2</v>
      </c>
      <c r="CE298" s="126">
        <f t="shared" ref="CE298" si="4640">W298/W312</f>
        <v>6.6695102563108302E-2</v>
      </c>
      <c r="CF298" s="123">
        <f t="shared" ref="CF298" si="4641">X298/X312</f>
        <v>6.2259566713909698E-2</v>
      </c>
      <c r="CG298" s="124">
        <f t="shared" ref="CG298" si="4642">Y298/Y312</f>
        <v>4.3865225683407505E-2</v>
      </c>
      <c r="CH298" s="125">
        <f t="shared" ref="CH298" si="4643">Z298/Z312</f>
        <v>5.9759728924940962E-2</v>
      </c>
      <c r="CI298" s="123">
        <f t="shared" ref="CI298" si="4644">AA298/AA312</f>
        <v>6.0315496442932263E-2</v>
      </c>
      <c r="CJ298" s="129">
        <f t="shared" ref="CJ298" si="4645">AB298/AB312</f>
        <v>5.7666086873319138E-2</v>
      </c>
      <c r="CK298" s="130">
        <f t="shared" ref="CK298" si="4646">AC298/AC312</f>
        <v>5.4865538087820541E-2</v>
      </c>
    </row>
    <row r="299" spans="1:89" ht="14.25" thickTop="1" thickBot="1" x14ac:dyDescent="0.25">
      <c r="A299" s="131" t="s">
        <v>27</v>
      </c>
      <c r="B299" s="184">
        <v>1475</v>
      </c>
      <c r="C299" s="168">
        <v>1936</v>
      </c>
      <c r="D299" s="169">
        <v>642</v>
      </c>
      <c r="E299" s="170">
        <v>594</v>
      </c>
      <c r="F299" s="167">
        <v>1094</v>
      </c>
      <c r="G299" s="171">
        <v>1198</v>
      </c>
      <c r="H299" s="169">
        <v>2527</v>
      </c>
      <c r="I299" s="170">
        <v>2619</v>
      </c>
      <c r="J299" s="167">
        <v>286</v>
      </c>
      <c r="K299" s="168">
        <v>270</v>
      </c>
      <c r="L299" s="169">
        <v>935</v>
      </c>
      <c r="M299" s="167">
        <v>1225</v>
      </c>
      <c r="N299" s="172">
        <v>2077</v>
      </c>
      <c r="O299" s="185">
        <v>2167</v>
      </c>
      <c r="P299" s="167">
        <v>1592</v>
      </c>
      <c r="Q299" s="168">
        <v>886</v>
      </c>
      <c r="R299" s="169">
        <v>1613</v>
      </c>
      <c r="S299" s="170">
        <v>1312</v>
      </c>
      <c r="T299" s="167">
        <v>253</v>
      </c>
      <c r="U299" s="171">
        <v>226</v>
      </c>
      <c r="V299" s="169">
        <v>1176</v>
      </c>
      <c r="W299" s="186">
        <v>1784</v>
      </c>
      <c r="X299" s="167">
        <v>1080</v>
      </c>
      <c r="Y299" s="171">
        <v>448</v>
      </c>
      <c r="Z299" s="169">
        <v>2526</v>
      </c>
      <c r="AA299" s="167">
        <v>3230</v>
      </c>
      <c r="AB299" s="149">
        <f t="shared" si="4372"/>
        <v>17276</v>
      </c>
      <c r="AC299" s="150">
        <f t="shared" si="4373"/>
        <v>17895</v>
      </c>
      <c r="AE299" s="221" t="s">
        <v>13</v>
      </c>
      <c r="AF299" s="14">
        <f t="shared" ref="AF299:BG299" si="4647">SUM(AF296:AF298)</f>
        <v>3927</v>
      </c>
      <c r="AG299" s="1">
        <f t="shared" si="4647"/>
        <v>4869</v>
      </c>
      <c r="AH299" s="14">
        <f t="shared" si="4647"/>
        <v>1334</v>
      </c>
      <c r="AI299" s="1">
        <f t="shared" si="4647"/>
        <v>2001</v>
      </c>
      <c r="AJ299" s="14">
        <f t="shared" si="4647"/>
        <v>2086</v>
      </c>
      <c r="AK299" s="1">
        <f t="shared" si="4647"/>
        <v>5318</v>
      </c>
      <c r="AL299" s="14">
        <f t="shared" si="4647"/>
        <v>5317</v>
      </c>
      <c r="AM299" s="1">
        <f t="shared" si="4647"/>
        <v>7920</v>
      </c>
      <c r="AN299" s="14">
        <f t="shared" si="4647"/>
        <v>1125</v>
      </c>
      <c r="AO299" s="1">
        <f t="shared" si="4647"/>
        <v>466</v>
      </c>
      <c r="AP299" s="14">
        <f t="shared" si="4647"/>
        <v>3353</v>
      </c>
      <c r="AQ299" s="1">
        <f t="shared" si="4647"/>
        <v>1727</v>
      </c>
      <c r="AR299" s="14">
        <f t="shared" si="4647"/>
        <v>6028</v>
      </c>
      <c r="AS299" s="1">
        <f t="shared" si="4647"/>
        <v>4789</v>
      </c>
      <c r="AT299" s="14">
        <f t="shared" si="4647"/>
        <v>3198</v>
      </c>
      <c r="AU299" s="1">
        <f t="shared" si="4647"/>
        <v>2621</v>
      </c>
      <c r="AV299" s="14">
        <f t="shared" si="4647"/>
        <v>3693</v>
      </c>
      <c r="AW299" s="1">
        <f t="shared" si="4647"/>
        <v>4301</v>
      </c>
      <c r="AX299" s="14">
        <f t="shared" si="4647"/>
        <v>851</v>
      </c>
      <c r="AY299" s="1">
        <f t="shared" si="4647"/>
        <v>461</v>
      </c>
      <c r="AZ299" s="14">
        <f t="shared" si="4647"/>
        <v>4329</v>
      </c>
      <c r="BA299" s="1">
        <f t="shared" si="4647"/>
        <v>3526</v>
      </c>
      <c r="BB299" s="14">
        <f t="shared" si="4647"/>
        <v>3590</v>
      </c>
      <c r="BC299" s="1">
        <f t="shared" si="4647"/>
        <v>1187</v>
      </c>
      <c r="BD299" s="14">
        <f t="shared" si="4647"/>
        <v>5966</v>
      </c>
      <c r="BE299" s="1">
        <f t="shared" si="4647"/>
        <v>7738</v>
      </c>
      <c r="BF299" s="153">
        <f t="shared" si="4647"/>
        <v>44797</v>
      </c>
      <c r="BG299" s="154">
        <f t="shared" si="4647"/>
        <v>46924</v>
      </c>
      <c r="BI299" s="131" t="s">
        <v>27</v>
      </c>
      <c r="BJ299" s="123">
        <f>B299/B312</f>
        <v>6.1419945867166356E-2</v>
      </c>
      <c r="BK299" s="124">
        <f t="shared" ref="BK299" si="4648">C299/C312</f>
        <v>7.263995197358547E-2</v>
      </c>
      <c r="BL299" s="125">
        <f t="shared" ref="BL299" si="4649">D299/D312</f>
        <v>6.1119573495811118E-2</v>
      </c>
      <c r="BM299" s="126">
        <f t="shared" ref="BM299" si="4650">E299/E312</f>
        <v>5.3809221849805237E-2</v>
      </c>
      <c r="BN299" s="123">
        <f t="shared" ref="BN299" si="4651">F299/F312</f>
        <v>5.1606207839992452E-2</v>
      </c>
      <c r="BO299" s="124">
        <f t="shared" ref="BO299" si="4652">G299/G312</f>
        <v>4.9769432096713889E-2</v>
      </c>
      <c r="BP299" s="125">
        <f t="shared" ref="BP299" si="4653">H299/H312</f>
        <v>6.5004887585532745E-2</v>
      </c>
      <c r="BQ299" s="126">
        <f t="shared" ref="BQ299" si="4654">I299/I312</f>
        <v>5.9791790329208713E-2</v>
      </c>
      <c r="BR299" s="123">
        <f t="shared" ref="BR299" si="4655">J299/J312</f>
        <v>5.7337610264635124E-2</v>
      </c>
      <c r="BS299" s="124">
        <f t="shared" ref="BS299" si="4656">K299/K312</f>
        <v>5.4833468724614136E-2</v>
      </c>
      <c r="BT299" s="125">
        <f t="shared" ref="BT299" si="4657">L299/L312</f>
        <v>5.0923152333750887E-2</v>
      </c>
      <c r="BU299" s="123">
        <f t="shared" ref="BU299" si="4658">M299/M312</f>
        <v>6.9099729241877253E-2</v>
      </c>
      <c r="BV299" s="127">
        <f t="shared" ref="BV299" si="4659">N299/N312</f>
        <v>5.2351666078540103E-2</v>
      </c>
      <c r="BW299" s="128">
        <f t="shared" ref="BW299" si="4660">O299/O312</f>
        <v>5.8515378176221211E-2</v>
      </c>
      <c r="BX299" s="123">
        <f t="shared" ref="BX299" si="4661">P299/P312</f>
        <v>7.3628711497548793E-2</v>
      </c>
      <c r="BY299" s="124">
        <f t="shared" ref="BY299" si="4662">Q299/Q312</f>
        <v>5.0992805755395686E-2</v>
      </c>
      <c r="BZ299" s="125">
        <f t="shared" ref="BZ299" si="4663">R299/R312</f>
        <v>5.9590660558593175E-2</v>
      </c>
      <c r="CA299" s="126">
        <f t="shared" ref="CA299" si="4664">S299/S312</f>
        <v>5.5163134880591998E-2</v>
      </c>
      <c r="CB299" s="123">
        <f t="shared" ref="CB299" si="4665">T299/T312</f>
        <v>5.3353015605229863E-2</v>
      </c>
      <c r="CC299" s="124">
        <f t="shared" ref="CC299" si="4666">U299/U312</f>
        <v>4.955053716290287E-2</v>
      </c>
      <c r="CD299" s="125">
        <f t="shared" ref="CD299" si="4667">V299/V312</f>
        <v>5.1412083588353592E-2</v>
      </c>
      <c r="CE299" s="126">
        <f t="shared" ref="CE299" si="4668">W299/W312</f>
        <v>6.9176780798014662E-2</v>
      </c>
      <c r="CF299" s="123">
        <f t="shared" ref="CF299" si="4669">X299/X312</f>
        <v>5.4666936626847538E-2</v>
      </c>
      <c r="CG299" s="124">
        <f t="shared" ref="CG299" si="4670">Y299/Y312</f>
        <v>4.7467683831320197E-2</v>
      </c>
      <c r="CH299" s="125">
        <f t="shared" ref="CH299" si="4671">Z299/Z312</f>
        <v>6.4842386281959138E-2</v>
      </c>
      <c r="CI299" s="123">
        <f t="shared" ref="CI299" si="4672">AA299/AA312</f>
        <v>7.136229066324952E-2</v>
      </c>
      <c r="CJ299" s="129">
        <f t="shared" ref="CJ299" si="4673">AB299/AB312</f>
        <v>5.9036403959908827E-2</v>
      </c>
      <c r="CK299" s="130">
        <f t="shared" ref="CK299" si="4674">AC299/AC312</f>
        <v>6.1398211749205719E-2</v>
      </c>
    </row>
    <row r="300" spans="1:89" ht="13.5" thickTop="1" x14ac:dyDescent="0.2">
      <c r="A300" s="139" t="s">
        <v>28</v>
      </c>
      <c r="B300" s="181">
        <v>1703</v>
      </c>
      <c r="C300" s="175">
        <v>1830</v>
      </c>
      <c r="D300" s="176">
        <v>813</v>
      </c>
      <c r="E300" s="177">
        <v>685</v>
      </c>
      <c r="F300" s="174">
        <v>1208</v>
      </c>
      <c r="G300" s="178">
        <v>1533</v>
      </c>
      <c r="H300" s="176">
        <v>2665</v>
      </c>
      <c r="I300" s="177">
        <v>2849</v>
      </c>
      <c r="J300" s="174">
        <v>319</v>
      </c>
      <c r="K300" s="175">
        <v>252</v>
      </c>
      <c r="L300" s="176">
        <v>1350</v>
      </c>
      <c r="M300" s="174">
        <v>1051</v>
      </c>
      <c r="N300" s="179">
        <v>2609</v>
      </c>
      <c r="O300" s="182">
        <v>2041</v>
      </c>
      <c r="P300" s="174">
        <v>1492</v>
      </c>
      <c r="Q300" s="175">
        <v>955</v>
      </c>
      <c r="R300" s="176">
        <v>1568</v>
      </c>
      <c r="S300" s="177">
        <v>1494</v>
      </c>
      <c r="T300" s="174">
        <v>370</v>
      </c>
      <c r="U300" s="178">
        <v>194</v>
      </c>
      <c r="V300" s="176">
        <v>1587</v>
      </c>
      <c r="W300" s="183">
        <v>1782</v>
      </c>
      <c r="X300" s="174">
        <v>1428</v>
      </c>
      <c r="Y300" s="178">
        <v>451</v>
      </c>
      <c r="Z300" s="176">
        <v>2648</v>
      </c>
      <c r="AA300" s="174">
        <v>3586</v>
      </c>
      <c r="AB300" s="149">
        <f t="shared" si="4372"/>
        <v>19760</v>
      </c>
      <c r="AC300" s="150">
        <f t="shared" si="4373"/>
        <v>18703</v>
      </c>
      <c r="BI300" s="139" t="s">
        <v>28</v>
      </c>
      <c r="BJ300" s="123">
        <f>B300/B312</f>
        <v>7.0914012075785973E-2</v>
      </c>
      <c r="BK300" s="124">
        <f t="shared" ref="BK300" si="4675">C300/C312</f>
        <v>6.8662764520486266E-2</v>
      </c>
      <c r="BL300" s="125">
        <f t="shared" ref="BL300" si="4676">D300/D312</f>
        <v>7.7399086062452396E-2</v>
      </c>
      <c r="BM300" s="126">
        <f t="shared" ref="BM300" si="4677">E300/E312</f>
        <v>6.2052722166862938E-2</v>
      </c>
      <c r="BN300" s="123">
        <f t="shared" ref="BN300" si="4678">F300/F312</f>
        <v>5.6983819991509033E-2</v>
      </c>
      <c r="BO300" s="124">
        <f t="shared" ref="BO300" si="4679">G300/G312</f>
        <v>6.3686593826596319E-2</v>
      </c>
      <c r="BP300" s="125">
        <f t="shared" ref="BP300" si="4680">H300/H312</f>
        <v>6.8554818130369913E-2</v>
      </c>
      <c r="BQ300" s="126">
        <f t="shared" ref="BQ300" si="4681">I300/I312</f>
        <v>6.5042692114515313E-2</v>
      </c>
      <c r="BR300" s="123">
        <f t="shared" ref="BR300" si="4682">J300/J312</f>
        <v>6.3953488372093026E-2</v>
      </c>
      <c r="BS300" s="124">
        <f t="shared" ref="BS300" si="4683">K300/K312</f>
        <v>5.1177904142973192E-2</v>
      </c>
      <c r="BT300" s="125">
        <f t="shared" ref="BT300" si="4684">L300/L312</f>
        <v>7.3525407112902341E-2</v>
      </c>
      <c r="BU300" s="123">
        <f t="shared" ref="BU300" si="4685">M300/M312</f>
        <v>5.9284747292418775E-2</v>
      </c>
      <c r="BV300" s="127">
        <f t="shared" ref="BV300" si="4686">N300/N312</f>
        <v>6.5760951756818065E-2</v>
      </c>
      <c r="BW300" s="128">
        <f t="shared" ref="BW300" si="4687">O300/O312</f>
        <v>5.5113007317797641E-2</v>
      </c>
      <c r="BX300" s="123">
        <f t="shared" ref="BX300" si="4688">P300/P312</f>
        <v>6.9003792433632416E-2</v>
      </c>
      <c r="BY300" s="124">
        <f t="shared" ref="BY300" si="4689">Q300/Q312</f>
        <v>5.4964028776978417E-2</v>
      </c>
      <c r="BZ300" s="125">
        <f t="shared" ref="BZ300" si="4690">R300/R312</f>
        <v>5.7928180877789275E-2</v>
      </c>
      <c r="CA300" s="126">
        <f t="shared" ref="CA300" si="4691">S300/S312</f>
        <v>6.281533804238143E-2</v>
      </c>
      <c r="CB300" s="123">
        <f t="shared" ref="CB300" si="4692">T300/T312</f>
        <v>7.8026149304091102E-2</v>
      </c>
      <c r="CC300" s="124">
        <f t="shared" ref="CC300" si="4693">U300/U312</f>
        <v>4.2534531900898925E-2</v>
      </c>
      <c r="CD300" s="125">
        <f t="shared" ref="CD300" si="4694">V300/V312</f>
        <v>6.9380082189385323E-2</v>
      </c>
      <c r="CE300" s="126">
        <f t="shared" ref="CE300" si="4695">W300/W312</f>
        <v>6.9099228353173836E-2</v>
      </c>
      <c r="CF300" s="123">
        <f t="shared" ref="CF300" si="4696">X300/X312</f>
        <v>7.2281838428831749E-2</v>
      </c>
      <c r="CG300" s="124">
        <f t="shared" ref="CG300" si="4697">Y300/Y312</f>
        <v>4.7785547785547784E-2</v>
      </c>
      <c r="CH300" s="125">
        <f t="shared" ref="CH300" si="4698">Z300/Z312</f>
        <v>6.7974124653455176E-2</v>
      </c>
      <c r="CI300" s="123">
        <f t="shared" ref="CI300" si="4699">AA300/AA312</f>
        <v>7.9227608148115414E-2</v>
      </c>
      <c r="CJ300" s="129">
        <f t="shared" ref="CJ300" si="4700">AB300/AB312</f>
        <v>6.7524851947661405E-2</v>
      </c>
      <c r="CK300" s="130">
        <f t="shared" ref="CK300" si="4701">AC300/AC312</f>
        <v>6.4170480823995221E-2</v>
      </c>
    </row>
    <row r="301" spans="1:89" x14ac:dyDescent="0.2">
      <c r="A301" s="131" t="s">
        <v>29</v>
      </c>
      <c r="B301" s="184">
        <v>1942</v>
      </c>
      <c r="C301" s="168">
        <v>2260</v>
      </c>
      <c r="D301" s="169">
        <v>849</v>
      </c>
      <c r="E301" s="170">
        <v>799</v>
      </c>
      <c r="F301" s="167">
        <v>1315</v>
      </c>
      <c r="G301" s="171">
        <v>2245</v>
      </c>
      <c r="H301" s="169">
        <v>2645</v>
      </c>
      <c r="I301" s="170">
        <v>3567</v>
      </c>
      <c r="J301" s="167">
        <v>646</v>
      </c>
      <c r="K301" s="168">
        <v>250</v>
      </c>
      <c r="L301" s="169">
        <v>1972</v>
      </c>
      <c r="M301" s="167">
        <v>1185</v>
      </c>
      <c r="N301" s="172">
        <v>3503</v>
      </c>
      <c r="O301" s="185">
        <v>2538</v>
      </c>
      <c r="P301" s="167">
        <v>1929</v>
      </c>
      <c r="Q301" s="168">
        <v>1135</v>
      </c>
      <c r="R301" s="169">
        <v>2328</v>
      </c>
      <c r="S301" s="170">
        <v>2000</v>
      </c>
      <c r="T301" s="167">
        <v>655</v>
      </c>
      <c r="U301" s="171">
        <v>253</v>
      </c>
      <c r="V301" s="169">
        <v>2221</v>
      </c>
      <c r="W301" s="186">
        <v>1859</v>
      </c>
      <c r="X301" s="167">
        <v>1865</v>
      </c>
      <c r="Y301" s="171">
        <v>574</v>
      </c>
      <c r="Z301" s="169">
        <v>3114</v>
      </c>
      <c r="AA301" s="167">
        <v>3731</v>
      </c>
      <c r="AB301" s="149">
        <f t="shared" si="4372"/>
        <v>24984</v>
      </c>
      <c r="AC301" s="150">
        <f t="shared" si="4373"/>
        <v>22396</v>
      </c>
      <c r="BI301" s="131" t="s">
        <v>29</v>
      </c>
      <c r="BJ301" s="123">
        <f>B301/B312</f>
        <v>8.0866125338330208E-2</v>
      </c>
      <c r="BK301" s="124">
        <f t="shared" ref="BK301" si="4702">C301/C312</f>
        <v>8.4796638150983039E-2</v>
      </c>
      <c r="BL301" s="125">
        <f t="shared" ref="BL301" si="4703">D301/D312</f>
        <v>8.0826351865955826E-2</v>
      </c>
      <c r="BM301" s="126">
        <f t="shared" ref="BM301" si="4704">E301/E312</f>
        <v>7.2379744542078087E-2</v>
      </c>
      <c r="BN301" s="123">
        <f t="shared" ref="BN301" si="4705">F301/F312</f>
        <v>6.2031227888107929E-2</v>
      </c>
      <c r="BO301" s="124">
        <f t="shared" ref="BO301" si="4706">G301/G312</f>
        <v>9.3265755473391221E-2</v>
      </c>
      <c r="BP301" s="125">
        <f t="shared" ref="BP301" si="4707">H301/H312</f>
        <v>6.8040335442712346E-2</v>
      </c>
      <c r="BQ301" s="126">
        <f t="shared" ref="BQ301" si="4708">I301/I312</f>
        <v>8.1434637687776812E-2</v>
      </c>
      <c r="BR301" s="123">
        <f t="shared" ref="BR301" si="4709">J301/J312</f>
        <v>0.12951082598235766</v>
      </c>
      <c r="BS301" s="124">
        <f t="shared" ref="BS301" si="4710">K301/K312</f>
        <v>5.077173030056864E-2</v>
      </c>
      <c r="BT301" s="125">
        <f t="shared" ref="BT301" si="4711">L301/L312</f>
        <v>0.1074015576493655</v>
      </c>
      <c r="BU301" s="123">
        <f t="shared" ref="BU301" si="4712">M301/M312</f>
        <v>6.6843411552346577E-2</v>
      </c>
      <c r="BV301" s="127">
        <f t="shared" ref="BV301" si="4713">N301/N312</f>
        <v>8.8294600998134798E-2</v>
      </c>
      <c r="BW301" s="128">
        <f t="shared" ref="BW301" si="4714">O301/O312</f>
        <v>6.8533470148246164E-2</v>
      </c>
      <c r="BX301" s="123">
        <f t="shared" ref="BX301" si="4715">P301/P312</f>
        <v>8.9214688742946996E-2</v>
      </c>
      <c r="BY301" s="124">
        <f t="shared" ref="BY301" si="4716">Q301/Q312</f>
        <v>6.532374100719425E-2</v>
      </c>
      <c r="BZ301" s="125">
        <f t="shared" ref="BZ301" si="4717">R301/R312</f>
        <v>8.600561548692183E-2</v>
      </c>
      <c r="CA301" s="126">
        <f t="shared" ref="CA301" si="4718">S301/S312</f>
        <v>8.4090144635048769E-2</v>
      </c>
      <c r="CB301" s="123">
        <f t="shared" ref="CB301" si="4719">T301/T312</f>
        <v>0.13812737241670181</v>
      </c>
      <c r="CC301" s="124">
        <f t="shared" ref="CC301" si="4720">U301/U312</f>
        <v>5.5470291602718699E-2</v>
      </c>
      <c r="CD301" s="125">
        <f t="shared" ref="CD301" si="4721">V301/V312</f>
        <v>9.7097140858616773E-2</v>
      </c>
      <c r="CE301" s="126">
        <f t="shared" ref="CE301" si="4722">W301/W312</f>
        <v>7.208499747954554E-2</v>
      </c>
      <c r="CF301" s="123">
        <f t="shared" ref="CF301" si="4723">X301/X312</f>
        <v>9.4401700749139505E-2</v>
      </c>
      <c r="CG301" s="124">
        <f t="shared" ref="CG301" si="4724">Y301/Y312</f>
        <v>6.0817969908878999E-2</v>
      </c>
      <c r="CH301" s="125">
        <f t="shared" ref="CH301" si="4725">Z301/Z312</f>
        <v>7.9936338433104021E-2</v>
      </c>
      <c r="CI301" s="123">
        <f t="shared" ref="CI301" si="4726">AA301/AA312</f>
        <v>8.2431178472007427E-2</v>
      </c>
      <c r="CJ301" s="129">
        <f t="shared" ref="CJ301" si="4727">AB301/AB312</f>
        <v>8.5376563818844758E-2</v>
      </c>
      <c r="CK301" s="130">
        <f t="shared" ref="CK301" si="4728">AC301/AC312</f>
        <v>7.6841260147259643E-2</v>
      </c>
    </row>
    <row r="302" spans="1:89" x14ac:dyDescent="0.2">
      <c r="A302" s="139" t="s">
        <v>30</v>
      </c>
      <c r="B302" s="181">
        <v>1982</v>
      </c>
      <c r="C302" s="175">
        <v>2676</v>
      </c>
      <c r="D302" s="176">
        <v>729</v>
      </c>
      <c r="E302" s="177">
        <v>1053</v>
      </c>
      <c r="F302" s="174">
        <v>1055</v>
      </c>
      <c r="G302" s="178">
        <v>3055</v>
      </c>
      <c r="H302" s="176">
        <v>2667</v>
      </c>
      <c r="I302" s="177">
        <v>4345</v>
      </c>
      <c r="J302" s="174">
        <v>579</v>
      </c>
      <c r="K302" s="175">
        <v>260</v>
      </c>
      <c r="L302" s="176">
        <v>1621</v>
      </c>
      <c r="M302" s="174">
        <v>1010</v>
      </c>
      <c r="N302" s="179">
        <v>3335</v>
      </c>
      <c r="O302" s="182">
        <v>2518</v>
      </c>
      <c r="P302" s="174">
        <v>1807</v>
      </c>
      <c r="Q302" s="175">
        <v>1229</v>
      </c>
      <c r="R302" s="176">
        <v>2074</v>
      </c>
      <c r="S302" s="177">
        <v>2229</v>
      </c>
      <c r="T302" s="174">
        <v>429</v>
      </c>
      <c r="U302" s="178">
        <v>250</v>
      </c>
      <c r="V302" s="176">
        <v>2017</v>
      </c>
      <c r="W302" s="183">
        <v>1943</v>
      </c>
      <c r="X302" s="174">
        <v>2004</v>
      </c>
      <c r="Y302" s="178">
        <v>637</v>
      </c>
      <c r="Z302" s="176">
        <v>3124</v>
      </c>
      <c r="AA302" s="174">
        <v>4079</v>
      </c>
      <c r="AB302" s="149">
        <f t="shared" si="4372"/>
        <v>23423</v>
      </c>
      <c r="AC302" s="150">
        <f t="shared" si="4373"/>
        <v>25284</v>
      </c>
      <c r="BI302" s="139" t="s">
        <v>30</v>
      </c>
      <c r="BJ302" s="123">
        <f>B302/B312</f>
        <v>8.253175098896523E-2</v>
      </c>
      <c r="BK302" s="124">
        <f t="shared" ref="BK302" si="4729">C302/C312</f>
        <v>0.10040522287257991</v>
      </c>
      <c r="BL302" s="125">
        <f t="shared" ref="BL302" si="4730">D302/D312</f>
        <v>6.9402132520944404E-2</v>
      </c>
      <c r="BM302" s="126">
        <f t="shared" ref="BM302" si="4731">E302/E312</f>
        <v>9.5389075097382009E-2</v>
      </c>
      <c r="BN302" s="123">
        <f t="shared" ref="BN302" si="4732">F302/F312</f>
        <v>4.9766498419736779E-2</v>
      </c>
      <c r="BO302" s="124">
        <f t="shared" ref="BO302" si="4733">G302/G312</f>
        <v>0.12691620622325619</v>
      </c>
      <c r="BP302" s="125">
        <f t="shared" ref="BP302" si="4734">H302/H312</f>
        <v>6.8606266399135668E-2</v>
      </c>
      <c r="BQ302" s="126">
        <f t="shared" ref="BQ302" si="4735">I302/I312</f>
        <v>9.9196383726770462E-2</v>
      </c>
      <c r="BR302" s="123">
        <f t="shared" ref="BR302" si="4736">J302/J312</f>
        <v>0.11607858861267041</v>
      </c>
      <c r="BS302" s="124">
        <f t="shared" ref="BS302" si="4737">K302/K312</f>
        <v>5.2802599512591392E-2</v>
      </c>
      <c r="BT302" s="125">
        <f t="shared" ref="BT302" si="4738">L302/L312</f>
        <v>8.8284951800010891E-2</v>
      </c>
      <c r="BU302" s="123">
        <f t="shared" ref="BU302" si="4739">M302/M312</f>
        <v>5.6972021660649817E-2</v>
      </c>
      <c r="BV302" s="127">
        <f t="shared" ref="BV302" si="4740">N302/N312</f>
        <v>8.4060089731310184E-2</v>
      </c>
      <c r="BW302" s="128">
        <f t="shared" ref="BW302" si="4741">O302/O312</f>
        <v>6.7993411281829716E-2</v>
      </c>
      <c r="BX302" s="123">
        <f t="shared" ref="BX302" si="4742">P302/P312</f>
        <v>8.3572287484969018E-2</v>
      </c>
      <c r="BY302" s="124">
        <f t="shared" ref="BY302" si="4743">Q302/Q312</f>
        <v>7.073381294964029E-2</v>
      </c>
      <c r="BZ302" s="125">
        <f t="shared" ref="BZ302" si="4744">R302/R312</f>
        <v>7.6621841288606468E-2</v>
      </c>
      <c r="CA302" s="126">
        <f t="shared" ref="CA302" si="4745">S302/S312</f>
        <v>9.3718466195761851E-2</v>
      </c>
      <c r="CB302" s="123">
        <f t="shared" ref="CB302" si="4746">T302/T312</f>
        <v>9.0468156895824547E-2</v>
      </c>
      <c r="CC302" s="124">
        <f t="shared" ref="CC302" si="4747">U302/U312</f>
        <v>5.4812541109405831E-2</v>
      </c>
      <c r="CD302" s="125">
        <f t="shared" ref="CD302" si="4748">V302/V312</f>
        <v>8.8178718195330949E-2</v>
      </c>
      <c r="CE302" s="126">
        <f t="shared" ref="CE302" si="4749">W302/W312</f>
        <v>7.534220016286014E-2</v>
      </c>
      <c r="CF302" s="123">
        <f t="shared" ref="CF302" si="4750">X302/X312</f>
        <v>0.10143753796315043</v>
      </c>
      <c r="CG302" s="124">
        <f t="shared" ref="CG302" si="4751">Y302/Y312</f>
        <v>6.7493112947658404E-2</v>
      </c>
      <c r="CH302" s="125">
        <f t="shared" ref="CH302" si="4752">Z302/Z312</f>
        <v>8.0193038299620087E-2</v>
      </c>
      <c r="CI302" s="123">
        <f t="shared" ref="CI302" si="4753">AA302/AA312</f>
        <v>9.0119747249348237E-2</v>
      </c>
      <c r="CJ302" s="129">
        <f t="shared" ref="CJ302" si="4754">AB302/AB312</f>
        <v>8.0042237204963215E-2</v>
      </c>
      <c r="CK302" s="130">
        <f t="shared" ref="CK302" si="4755">AC302/AC312</f>
        <v>8.6750063473982536E-2</v>
      </c>
    </row>
    <row r="303" spans="1:89" x14ac:dyDescent="0.2">
      <c r="A303" s="131" t="s">
        <v>31</v>
      </c>
      <c r="B303" s="184">
        <v>1945</v>
      </c>
      <c r="C303" s="168">
        <v>2193</v>
      </c>
      <c r="D303" s="169">
        <v>605</v>
      </c>
      <c r="E303" s="170">
        <v>948</v>
      </c>
      <c r="F303" s="167">
        <v>1031</v>
      </c>
      <c r="G303" s="171">
        <v>2263</v>
      </c>
      <c r="H303" s="169">
        <v>2650</v>
      </c>
      <c r="I303" s="170">
        <v>3575</v>
      </c>
      <c r="J303" s="167">
        <v>546</v>
      </c>
      <c r="K303" s="168">
        <v>206</v>
      </c>
      <c r="L303" s="169">
        <v>1732</v>
      </c>
      <c r="M303" s="167">
        <v>717</v>
      </c>
      <c r="N303" s="172">
        <v>2693</v>
      </c>
      <c r="O303" s="185">
        <v>2271</v>
      </c>
      <c r="P303" s="167">
        <v>1391</v>
      </c>
      <c r="Q303" s="168">
        <v>1392</v>
      </c>
      <c r="R303" s="169">
        <v>1619</v>
      </c>
      <c r="S303" s="170">
        <v>2072</v>
      </c>
      <c r="T303" s="167">
        <v>422</v>
      </c>
      <c r="U303" s="171">
        <v>211</v>
      </c>
      <c r="V303" s="169">
        <v>2312</v>
      </c>
      <c r="W303" s="186">
        <v>1583</v>
      </c>
      <c r="X303" s="167">
        <v>1586</v>
      </c>
      <c r="Y303" s="171">
        <v>550</v>
      </c>
      <c r="Z303" s="169">
        <v>2842</v>
      </c>
      <c r="AA303" s="167">
        <v>3659</v>
      </c>
      <c r="AB303" s="149">
        <f t="shared" si="4372"/>
        <v>21374</v>
      </c>
      <c r="AC303" s="150">
        <f t="shared" si="4373"/>
        <v>21640</v>
      </c>
      <c r="BI303" s="131" t="s">
        <v>31</v>
      </c>
      <c r="BJ303" s="123">
        <f>B303/B312</f>
        <v>8.099104726212783E-2</v>
      </c>
      <c r="BK303" s="124">
        <f t="shared" ref="BK303" si="4756">C303/C312</f>
        <v>8.2282755515533545E-2</v>
      </c>
      <c r="BL303" s="125">
        <f t="shared" ref="BL303" si="4757">D303/D312</f>
        <v>5.7597105864432598E-2</v>
      </c>
      <c r="BM303" s="126">
        <f t="shared" ref="BM303" si="4758">E303/E312</f>
        <v>8.5877343962315431E-2</v>
      </c>
      <c r="BN303" s="123">
        <f t="shared" ref="BN303" si="4759">F303/F312</f>
        <v>4.8634369545733289E-2</v>
      </c>
      <c r="BO303" s="124">
        <f t="shared" ref="BO303" si="4760">G303/G312</f>
        <v>9.4013543267832664E-2</v>
      </c>
      <c r="BP303" s="125">
        <f t="shared" ref="BP303" si="4761">H303/H312</f>
        <v>6.8168956114626741E-2</v>
      </c>
      <c r="BQ303" s="126">
        <f t="shared" ref="BQ303" si="4762">I303/I312</f>
        <v>8.1617277749874428E-2</v>
      </c>
      <c r="BR303" s="123">
        <f t="shared" ref="BR303" si="4763">J303/J312</f>
        <v>0.10946271050521252</v>
      </c>
      <c r="BS303" s="124">
        <f t="shared" ref="BS303" si="4764">K303/K312</f>
        <v>4.183590576766856E-2</v>
      </c>
      <c r="BT303" s="125">
        <f t="shared" ref="BT303" si="4765">L303/L312</f>
        <v>9.4330374162627309E-2</v>
      </c>
      <c r="BU303" s="123">
        <f t="shared" ref="BU303" si="4766">M303/M312</f>
        <v>4.0444494584837544E-2</v>
      </c>
      <c r="BV303" s="127">
        <f t="shared" ref="BV303" si="4767">N303/N312</f>
        <v>6.7878207390230372E-2</v>
      </c>
      <c r="BW303" s="128">
        <f t="shared" ref="BW303" si="4768">O303/O312</f>
        <v>6.1323684281586695E-2</v>
      </c>
      <c r="BX303" s="123">
        <f t="shared" ref="BX303" si="4769">P303/P312</f>
        <v>6.4332624179076869E-2</v>
      </c>
      <c r="BY303" s="124">
        <f t="shared" ref="BY303" si="4770">Q303/Q312</f>
        <v>8.0115107913669062E-2</v>
      </c>
      <c r="BZ303" s="125">
        <f t="shared" ref="BZ303" si="4771">R303/R312</f>
        <v>5.9812324516033695E-2</v>
      </c>
      <c r="CA303" s="126">
        <f t="shared" ref="CA303" si="4772">S303/S312</f>
        <v>8.7117389841910531E-2</v>
      </c>
      <c r="CB303" s="123">
        <f t="shared" ref="CB303" si="4773">T303/T312</f>
        <v>8.8991986503584988E-2</v>
      </c>
      <c r="CC303" s="124">
        <f t="shared" ref="CC303" si="4774">U303/U312</f>
        <v>4.6261784696338522E-2</v>
      </c>
      <c r="CD303" s="125">
        <f t="shared" ref="CD303" si="4775">V303/V312</f>
        <v>0.1010754568505727</v>
      </c>
      <c r="CE303" s="126">
        <f t="shared" ref="CE303" si="4776">W303/W312</f>
        <v>6.1382760091511883E-2</v>
      </c>
      <c r="CF303" s="123">
        <f t="shared" ref="CF303" si="4777">X303/X312</f>
        <v>8.0279408787203882E-2</v>
      </c>
      <c r="CG303" s="124">
        <f t="shared" ref="CG303" si="4778">Y303/Y312</f>
        <v>5.8275058275058272E-2</v>
      </c>
      <c r="CH303" s="125">
        <f t="shared" ref="CH303" si="4779">Z303/Z312</f>
        <v>7.2954102063866932E-2</v>
      </c>
      <c r="CI303" s="123">
        <f t="shared" ref="CI303" si="4780">AA303/AA312</f>
        <v>8.0840440104281736E-2</v>
      </c>
      <c r="CJ303" s="129">
        <f t="shared" ref="CJ303" si="4781">AB303/AB312</f>
        <v>7.3040292789945088E-2</v>
      </c>
      <c r="CK303" s="130">
        <f t="shared" ref="CK303" si="4782">AC303/AC312</f>
        <v>7.4247404428768468E-2</v>
      </c>
    </row>
    <row r="304" spans="1:89" x14ac:dyDescent="0.2">
      <c r="A304" s="139" t="s">
        <v>32</v>
      </c>
      <c r="B304" s="181">
        <v>1751</v>
      </c>
      <c r="C304" s="175">
        <v>1949</v>
      </c>
      <c r="D304" s="176">
        <v>537</v>
      </c>
      <c r="E304" s="177">
        <v>903</v>
      </c>
      <c r="F304" s="174">
        <v>835</v>
      </c>
      <c r="G304" s="178">
        <v>2224</v>
      </c>
      <c r="H304" s="176">
        <v>2455</v>
      </c>
      <c r="I304" s="177">
        <v>3619</v>
      </c>
      <c r="J304" s="174">
        <v>420</v>
      </c>
      <c r="K304" s="175">
        <v>192</v>
      </c>
      <c r="L304" s="176">
        <v>1913</v>
      </c>
      <c r="M304" s="174">
        <v>717</v>
      </c>
      <c r="N304" s="179">
        <v>3087</v>
      </c>
      <c r="O304" s="182">
        <v>2250</v>
      </c>
      <c r="P304" s="174">
        <v>1116</v>
      </c>
      <c r="Q304" s="175">
        <v>1312</v>
      </c>
      <c r="R304" s="176">
        <v>1311</v>
      </c>
      <c r="S304" s="177">
        <v>2037</v>
      </c>
      <c r="T304" s="174">
        <v>330</v>
      </c>
      <c r="U304" s="178">
        <v>169</v>
      </c>
      <c r="V304" s="176">
        <v>2383</v>
      </c>
      <c r="W304" s="183">
        <v>1365</v>
      </c>
      <c r="X304" s="174">
        <v>963</v>
      </c>
      <c r="Y304" s="178">
        <v>550</v>
      </c>
      <c r="Z304" s="176">
        <v>2491</v>
      </c>
      <c r="AA304" s="174">
        <v>3050</v>
      </c>
      <c r="AB304" s="149">
        <f t="shared" si="4372"/>
        <v>19592</v>
      </c>
      <c r="AC304" s="150">
        <f t="shared" si="4373"/>
        <v>20337</v>
      </c>
      <c r="BI304" s="139" t="s">
        <v>32</v>
      </c>
      <c r="BJ304" s="123">
        <f>B304/B312</f>
        <v>7.2912762856547991E-2</v>
      </c>
      <c r="BK304" s="124">
        <f t="shared" ref="BK304" si="4783">C304/C312</f>
        <v>7.3127720246135369E-2</v>
      </c>
      <c r="BL304" s="125">
        <f t="shared" ref="BL304" si="4784">D304/D312</f>
        <v>5.1123381568926124E-2</v>
      </c>
      <c r="BM304" s="126">
        <f t="shared" ref="BM304" si="4785">E304/E312</f>
        <v>8.1800887761572599E-2</v>
      </c>
      <c r="BN304" s="123">
        <f t="shared" ref="BN304" si="4786">F304/F312</f>
        <v>3.9388650408038114E-2</v>
      </c>
      <c r="BO304" s="124">
        <f t="shared" ref="BO304" si="4787">G304/G312</f>
        <v>9.2393336379876206E-2</v>
      </c>
      <c r="BP304" s="125">
        <f t="shared" ref="BP304" si="4788">H304/H312</f>
        <v>6.3152749909965528E-2</v>
      </c>
      <c r="BQ304" s="126">
        <f t="shared" ref="BQ304" si="4789">I304/I312</f>
        <v>8.2621798091411347E-2</v>
      </c>
      <c r="BR304" s="123">
        <f t="shared" ref="BR304" si="4790">J304/J312</f>
        <v>8.4202085004009622E-2</v>
      </c>
      <c r="BS304" s="124">
        <f t="shared" ref="BS304" si="4791">K304/K312</f>
        <v>3.899268887083672E-2</v>
      </c>
      <c r="BT304" s="125">
        <f t="shared" ref="BT304" si="4792">L304/L312</f>
        <v>0.10418822504220902</v>
      </c>
      <c r="BU304" s="123">
        <f t="shared" ref="BU304" si="4793">M304/M312</f>
        <v>4.0444494584837544E-2</v>
      </c>
      <c r="BV304" s="127">
        <f t="shared" ref="BV304" si="4794">N304/N312</f>
        <v>7.7809144527902399E-2</v>
      </c>
      <c r="BW304" s="128">
        <f t="shared" ref="BW304" si="4795">O304/O312</f>
        <v>6.0756622471849431E-2</v>
      </c>
      <c r="BX304" s="123">
        <f t="shared" ref="BX304" si="4796">P304/P312</f>
        <v>5.1614096753306818E-2</v>
      </c>
      <c r="BY304" s="124">
        <f t="shared" ref="BY304" si="4797">Q304/Q312</f>
        <v>7.5510791366906471E-2</v>
      </c>
      <c r="BZ304" s="125">
        <f t="shared" ref="BZ304" si="4798">R304/R312</f>
        <v>4.8433574700753657E-2</v>
      </c>
      <c r="CA304" s="126">
        <f t="shared" ref="CA304" si="4799">S304/S312</f>
        <v>8.5645812310797181E-2</v>
      </c>
      <c r="CB304" s="123">
        <f t="shared" ref="CB304" si="4800">T304/T312</f>
        <v>6.9590889919865034E-2</v>
      </c>
      <c r="CC304" s="124">
        <f t="shared" ref="CC304" si="4801">U304/U312</f>
        <v>3.7053277789958344E-2</v>
      </c>
      <c r="CD304" s="125">
        <f t="shared" ref="CD304" si="4802">V304/V312</f>
        <v>0.1041794176794614</v>
      </c>
      <c r="CE304" s="126">
        <f t="shared" ref="CE304" si="4803">W304/W312</f>
        <v>5.2929543603862109E-2</v>
      </c>
      <c r="CF304" s="123">
        <f t="shared" ref="CF304" si="4804">X304/X312</f>
        <v>4.8744685158939059E-2</v>
      </c>
      <c r="CG304" s="124">
        <f t="shared" ref="CG304" si="4805">Y304/Y312</f>
        <v>5.8275058275058272E-2</v>
      </c>
      <c r="CH304" s="125">
        <f t="shared" ref="CH304" si="4806">Z304/Z312</f>
        <v>6.3943936749152885E-2</v>
      </c>
      <c r="CI304" s="123">
        <f t="shared" ref="CI304" si="4807">AA304/AA312</f>
        <v>6.7385444743935305E-2</v>
      </c>
      <c r="CJ304" s="129">
        <f t="shared" ref="CJ304" si="4808">AB304/AB312</f>
        <v>6.6950754016122577E-2</v>
      </c>
      <c r="CK304" s="130">
        <f t="shared" ref="CK304" si="4809">AC304/AC312</f>
        <v>6.9776777443062127E-2</v>
      </c>
    </row>
    <row r="305" spans="1:89" x14ac:dyDescent="0.2">
      <c r="A305" s="131" t="s">
        <v>33</v>
      </c>
      <c r="B305" s="184">
        <v>1466</v>
      </c>
      <c r="C305" s="168">
        <v>1609</v>
      </c>
      <c r="D305" s="169">
        <v>357</v>
      </c>
      <c r="E305" s="170">
        <v>706</v>
      </c>
      <c r="F305" s="167">
        <v>812</v>
      </c>
      <c r="G305" s="171">
        <v>1529</v>
      </c>
      <c r="H305" s="169">
        <v>2122</v>
      </c>
      <c r="I305" s="170">
        <v>2531</v>
      </c>
      <c r="J305" s="167">
        <v>363</v>
      </c>
      <c r="K305" s="168">
        <v>122</v>
      </c>
      <c r="L305" s="169">
        <v>1374</v>
      </c>
      <c r="M305" s="167">
        <v>551</v>
      </c>
      <c r="N305" s="172">
        <v>2499</v>
      </c>
      <c r="O305" s="185">
        <v>1865</v>
      </c>
      <c r="P305" s="167">
        <v>737</v>
      </c>
      <c r="Q305" s="168">
        <v>1248</v>
      </c>
      <c r="R305" s="169">
        <v>1220</v>
      </c>
      <c r="S305" s="170">
        <v>1701</v>
      </c>
      <c r="T305" s="167">
        <v>184</v>
      </c>
      <c r="U305" s="171">
        <v>211</v>
      </c>
      <c r="V305" s="169">
        <v>1850</v>
      </c>
      <c r="W305" s="186">
        <v>1101</v>
      </c>
      <c r="X305" s="167">
        <v>1052</v>
      </c>
      <c r="Y305" s="171">
        <v>487</v>
      </c>
      <c r="Z305" s="169">
        <v>2128</v>
      </c>
      <c r="AA305" s="167">
        <v>2669</v>
      </c>
      <c r="AB305" s="149">
        <f t="shared" si="4372"/>
        <v>16164</v>
      </c>
      <c r="AC305" s="150">
        <f t="shared" si="4373"/>
        <v>16330</v>
      </c>
      <c r="BI305" s="131" t="s">
        <v>33</v>
      </c>
      <c r="BJ305" s="123">
        <f>B305/B312</f>
        <v>6.1045180095773477E-2</v>
      </c>
      <c r="BK305" s="124">
        <f t="shared" ref="BK305" si="4810">C305/C312</f>
        <v>6.0370703887137923E-2</v>
      </c>
      <c r="BL305" s="125">
        <f t="shared" ref="BL305" si="4811">D305/D312</f>
        <v>3.3987052551408985E-2</v>
      </c>
      <c r="BM305" s="126">
        <f t="shared" ref="BM305" si="4812">E305/E312</f>
        <v>6.3955068393876255E-2</v>
      </c>
      <c r="BN305" s="123">
        <f t="shared" ref="BN305" si="4813">F305/F312</f>
        <v>3.8303693570451436E-2</v>
      </c>
      <c r="BO305" s="124">
        <f t="shared" ref="BO305" si="4814">G305/G312</f>
        <v>6.352041876116489E-2</v>
      </c>
      <c r="BP305" s="125">
        <f t="shared" ref="BP305" si="4815">H305/H312</f>
        <v>5.4586613160467153E-2</v>
      </c>
      <c r="BQ305" s="126">
        <f t="shared" ref="BQ305" si="4816">I305/I312</f>
        <v>5.7782749646134883E-2</v>
      </c>
      <c r="BR305" s="123">
        <f t="shared" ref="BR305" si="4817">J305/J312</f>
        <v>7.2774659182036891E-2</v>
      </c>
      <c r="BS305" s="124">
        <f t="shared" ref="BS305" si="4818">K305/K312</f>
        <v>2.4776604386677496E-2</v>
      </c>
      <c r="BT305" s="125">
        <f t="shared" ref="BT305" si="4819">L305/L312</f>
        <v>7.4832525461576163E-2</v>
      </c>
      <c r="BU305" s="123">
        <f t="shared" ref="BU305" si="4820">M305/M312</f>
        <v>3.10807761732852E-2</v>
      </c>
      <c r="BV305" s="127">
        <f t="shared" ref="BV305" si="4821">N305/N312</f>
        <v>6.2988355094016235E-2</v>
      </c>
      <c r="BW305" s="128">
        <f t="shared" ref="BW305" si="4822">O305/O312</f>
        <v>5.036048929333297E-2</v>
      </c>
      <c r="BX305" s="123">
        <f t="shared" ref="BX305" si="4823">P305/P312</f>
        <v>3.4085653501063733E-2</v>
      </c>
      <c r="BY305" s="124">
        <f t="shared" ref="BY305" si="4824">Q305/Q312</f>
        <v>7.1827338129496404E-2</v>
      </c>
      <c r="BZ305" s="125">
        <f t="shared" ref="BZ305" si="4825">R305/R312</f>
        <v>4.5071671346239101E-2</v>
      </c>
      <c r="CA305" s="126">
        <f t="shared" ref="CA305" si="4826">S305/S312</f>
        <v>7.1518668012108974E-2</v>
      </c>
      <c r="CB305" s="123">
        <f t="shared" ref="CB305" si="4827">T305/T312</f>
        <v>3.8802193167439901E-2</v>
      </c>
      <c r="CC305" s="124">
        <f t="shared" ref="CC305" si="4828">U305/U312</f>
        <v>4.6261784696338522E-2</v>
      </c>
      <c r="CD305" s="125">
        <f t="shared" ref="CD305" si="4829">V305/V312</f>
        <v>8.0877852583719503E-2</v>
      </c>
      <c r="CE305" s="126">
        <f t="shared" ref="CE305" si="4830">W305/W312</f>
        <v>4.2692620884873397E-2</v>
      </c>
      <c r="CF305" s="123">
        <f t="shared" ref="CF305" si="4831">X305/X312</f>
        <v>5.3249645677262605E-2</v>
      </c>
      <c r="CG305" s="124">
        <f t="shared" ref="CG305" si="4832">Y305/Y312</f>
        <v>5.1599915236278875E-2</v>
      </c>
      <c r="CH305" s="125">
        <f t="shared" ref="CH305" si="4833">Z305/Z312</f>
        <v>5.4625731594619573E-2</v>
      </c>
      <c r="CI305" s="123">
        <f t="shared" ref="CI305" si="4834">AA305/AA312</f>
        <v>5.8967787548053555E-2</v>
      </c>
      <c r="CJ305" s="129">
        <f t="shared" ref="CJ305" si="4835">AB305/AB312</f>
        <v>5.5236422413056624E-2</v>
      </c>
      <c r="CK305" s="130">
        <f t="shared" ref="CK305" si="4836">AC305/AC312</f>
        <v>5.602865592984238E-2</v>
      </c>
    </row>
    <row r="306" spans="1:89" x14ac:dyDescent="0.2">
      <c r="A306" s="139" t="s">
        <v>34</v>
      </c>
      <c r="B306" s="181">
        <v>561</v>
      </c>
      <c r="C306" s="175">
        <v>1198</v>
      </c>
      <c r="D306" s="176">
        <v>163</v>
      </c>
      <c r="E306" s="177">
        <v>666</v>
      </c>
      <c r="F306" s="174">
        <v>277</v>
      </c>
      <c r="G306" s="178">
        <v>1596</v>
      </c>
      <c r="H306" s="176">
        <v>1095</v>
      </c>
      <c r="I306" s="177">
        <v>2786</v>
      </c>
      <c r="J306" s="174">
        <v>331</v>
      </c>
      <c r="K306" s="175">
        <v>97</v>
      </c>
      <c r="L306" s="176">
        <v>1026</v>
      </c>
      <c r="M306" s="174">
        <v>423</v>
      </c>
      <c r="N306" s="179">
        <v>2058</v>
      </c>
      <c r="O306" s="182">
        <v>1470</v>
      </c>
      <c r="P306" s="174">
        <v>540</v>
      </c>
      <c r="Q306" s="175">
        <v>1107</v>
      </c>
      <c r="R306" s="176">
        <v>861</v>
      </c>
      <c r="S306" s="177">
        <v>1294</v>
      </c>
      <c r="T306" s="174">
        <v>151</v>
      </c>
      <c r="U306" s="178">
        <v>193</v>
      </c>
      <c r="V306" s="176">
        <v>1860</v>
      </c>
      <c r="W306" s="183">
        <v>820</v>
      </c>
      <c r="X306" s="174">
        <v>605</v>
      </c>
      <c r="Y306" s="178">
        <v>476</v>
      </c>
      <c r="Z306" s="176">
        <v>1658</v>
      </c>
      <c r="AA306" s="174">
        <v>1965</v>
      </c>
      <c r="AB306" s="149">
        <f t="shared" si="4372"/>
        <v>11186</v>
      </c>
      <c r="AC306" s="150">
        <f t="shared" si="4373"/>
        <v>14091</v>
      </c>
      <c r="BI306" s="139" t="s">
        <v>34</v>
      </c>
      <c r="BJ306" s="123">
        <f>B306/B312</f>
        <v>2.3360399750156153E-2</v>
      </c>
      <c r="BK306" s="124">
        <f t="shared" ref="BK306" si="4837">C306/C312</f>
        <v>4.4949722347291013E-2</v>
      </c>
      <c r="BL306" s="125">
        <f t="shared" ref="BL306" si="4838">D306/D312</f>
        <v>1.5517897943640517E-2</v>
      </c>
      <c r="BM306" s="126">
        <f t="shared" ref="BM306" si="4839">E306/E312</f>
        <v>6.0331551770993752E-2</v>
      </c>
      <c r="BN306" s="123">
        <f t="shared" ref="BN306" si="4840">F306/F312</f>
        <v>1.3066654087456955E-2</v>
      </c>
      <c r="BO306" s="124">
        <f t="shared" ref="BO306" si="4841">G306/G312</f>
        <v>6.6303851107141376E-2</v>
      </c>
      <c r="BP306" s="125">
        <f t="shared" ref="BP306" si="4842">H306/H312</f>
        <v>2.8167927149251426E-2</v>
      </c>
      <c r="BQ306" s="126">
        <f t="shared" ref="BQ306" si="4843">I306/I312</f>
        <v>6.3604401625496548E-2</v>
      </c>
      <c r="BR306" s="123">
        <f t="shared" ref="BR306" si="4844">J306/J312</f>
        <v>6.6359262229350444E-2</v>
      </c>
      <c r="BS306" s="124">
        <f t="shared" ref="BS306" si="4845">K306/K312</f>
        <v>1.9699431356620632E-2</v>
      </c>
      <c r="BT306" s="125">
        <f t="shared" ref="BT306" si="4846">L306/L312</f>
        <v>5.5879309405805787E-2</v>
      </c>
      <c r="BU306" s="123">
        <f t="shared" ref="BU306" si="4847">M306/M312</f>
        <v>2.3860559566787003E-2</v>
      </c>
      <c r="BV306" s="127">
        <f t="shared" ref="BV306" si="4848">N306/N312</f>
        <v>5.1872763018601602E-2</v>
      </c>
      <c r="BW306" s="128">
        <f t="shared" ref="BW306" si="4849">O306/O312</f>
        <v>3.9694326681608293E-2</v>
      </c>
      <c r="BX306" s="123">
        <f t="shared" ref="BX306" si="4850">P306/P312</f>
        <v>2.4974562945148458E-2</v>
      </c>
      <c r="BY306" s="124">
        <f t="shared" ref="BY306" si="4851">Q306/Q312</f>
        <v>6.3712230215827337E-2</v>
      </c>
      <c r="BZ306" s="125">
        <f t="shared" ref="BZ306" si="4852">R306/R312</f>
        <v>3.1808777892714642E-2</v>
      </c>
      <c r="CA306" s="126">
        <f t="shared" ref="CA306" si="4853">S306/S312</f>
        <v>5.4406323578876557E-2</v>
      </c>
      <c r="CB306" s="123">
        <f t="shared" ref="CB306" si="4854">T306/T312</f>
        <v>3.1843104175453392E-2</v>
      </c>
      <c r="CC306" s="124">
        <f t="shared" ref="CC306" si="4855">U306/U312</f>
        <v>4.2315281736461305E-2</v>
      </c>
      <c r="CD306" s="125">
        <f t="shared" ref="CD306" si="4856">V306/V312</f>
        <v>8.1315030165253127E-2</v>
      </c>
      <c r="CE306" s="126">
        <f t="shared" ref="CE306" si="4857">W306/W312</f>
        <v>3.1796502384737677E-2</v>
      </c>
      <c r="CF306" s="123">
        <f t="shared" ref="CF306" si="4858">X306/X312</f>
        <v>3.0623608017817373E-2</v>
      </c>
      <c r="CG306" s="124">
        <f t="shared" ref="CG306" si="4859">Y306/Y312</f>
        <v>5.0434414070777707E-2</v>
      </c>
      <c r="CH306" s="125">
        <f t="shared" ref="CH306" si="4860">Z306/Z312</f>
        <v>4.2560837868364308E-2</v>
      </c>
      <c r="CI306" s="123">
        <f t="shared" ref="CI306" si="4861">AA306/AA312</f>
        <v>4.3413901285846844E-2</v>
      </c>
      <c r="CJ306" s="129">
        <f t="shared" ref="CJ306" si="4862">AB306/AB312</f>
        <v>3.8225353941626544E-2</v>
      </c>
      <c r="CK306" s="130">
        <f t="shared" ref="CK306" si="4863">AC306/AC312</f>
        <v>4.834658853076601E-2</v>
      </c>
    </row>
    <row r="307" spans="1:89" x14ac:dyDescent="0.2">
      <c r="A307" s="131" t="s">
        <v>35</v>
      </c>
      <c r="B307" s="184">
        <v>0</v>
      </c>
      <c r="C307" s="168">
        <v>562</v>
      </c>
      <c r="D307" s="169">
        <v>5</v>
      </c>
      <c r="E307" s="170">
        <v>409</v>
      </c>
      <c r="F307" s="167">
        <v>27</v>
      </c>
      <c r="G307" s="171">
        <v>879</v>
      </c>
      <c r="H307" s="169">
        <v>115</v>
      </c>
      <c r="I307" s="170">
        <v>1092</v>
      </c>
      <c r="J307" s="167">
        <v>64</v>
      </c>
      <c r="K307" s="168">
        <v>61</v>
      </c>
      <c r="L307" s="169">
        <v>417</v>
      </c>
      <c r="M307" s="167">
        <v>123</v>
      </c>
      <c r="N307" s="172">
        <v>629</v>
      </c>
      <c r="O307" s="185">
        <v>369</v>
      </c>
      <c r="P307" s="167">
        <v>92</v>
      </c>
      <c r="Q307" s="168">
        <v>263</v>
      </c>
      <c r="R307" s="169">
        <v>201</v>
      </c>
      <c r="S307" s="170">
        <v>177</v>
      </c>
      <c r="T307" s="167">
        <v>23</v>
      </c>
      <c r="U307" s="171">
        <v>9</v>
      </c>
      <c r="V307" s="169">
        <v>345</v>
      </c>
      <c r="W307" s="186">
        <v>33</v>
      </c>
      <c r="X307" s="167">
        <v>67</v>
      </c>
      <c r="Y307" s="171">
        <v>20</v>
      </c>
      <c r="Z307" s="169">
        <v>86</v>
      </c>
      <c r="AA307" s="167">
        <v>397</v>
      </c>
      <c r="AB307" s="149">
        <f t="shared" si="4372"/>
        <v>2071</v>
      </c>
      <c r="AC307" s="150">
        <f t="shared" si="4373"/>
        <v>4394</v>
      </c>
      <c r="BI307" s="131" t="s">
        <v>35</v>
      </c>
      <c r="BJ307" s="123">
        <f>B307/B312</f>
        <v>0</v>
      </c>
      <c r="BK307" s="124">
        <f t="shared" ref="BK307" si="4864">C307/C312</f>
        <v>2.1086597628695782E-2</v>
      </c>
      <c r="BL307" s="125">
        <f t="shared" ref="BL307" si="4865">D307/D312</f>
        <v>4.7600913937547601E-4</v>
      </c>
      <c r="BM307" s="126">
        <f t="shared" ref="BM307" si="4866">E307/E312</f>
        <v>3.705045746897364E-2</v>
      </c>
      <c r="BN307" s="123">
        <f t="shared" ref="BN307" si="4867">F307/F312</f>
        <v>1.2736449832539271E-3</v>
      </c>
      <c r="BO307" s="124">
        <f t="shared" ref="BO307" si="4868">G307/G312</f>
        <v>3.6516970628557188E-2</v>
      </c>
      <c r="BP307" s="125">
        <f t="shared" ref="BP307" si="4869">H307/H312</f>
        <v>2.9582754540309719E-3</v>
      </c>
      <c r="BQ307" s="126">
        <f t="shared" ref="BQ307" si="4870">I307/I312</f>
        <v>2.4930368476325283E-2</v>
      </c>
      <c r="BR307" s="123">
        <f t="shared" ref="BR307" si="4871">J307/J312</f>
        <v>1.2830793905372895E-2</v>
      </c>
      <c r="BS307" s="124">
        <f t="shared" ref="BS307" si="4872">K307/K312</f>
        <v>1.2388302193338748E-2</v>
      </c>
      <c r="BT307" s="125">
        <f t="shared" ref="BT307" si="4873">L307/L312</f>
        <v>2.2711181308207613E-2</v>
      </c>
      <c r="BU307" s="123">
        <f t="shared" ref="BU307" si="4874">M307/M312</f>
        <v>6.9381768953068589E-3</v>
      </c>
      <c r="BV307" s="127">
        <f t="shared" ref="BV307" si="4875">N307/N312</f>
        <v>1.5854211826385037E-2</v>
      </c>
      <c r="BW307" s="128">
        <f t="shared" ref="BW307" si="4876">O307/O312</f>
        <v>9.9640860853833068E-3</v>
      </c>
      <c r="BX307" s="123">
        <f t="shared" ref="BX307" si="4877">P307/P312</f>
        <v>4.2549255388030713E-3</v>
      </c>
      <c r="BY307" s="124">
        <f t="shared" ref="BY307" si="4878">Q307/Q312</f>
        <v>1.5136690647482014E-2</v>
      </c>
      <c r="BZ307" s="125">
        <f t="shared" ref="BZ307" si="4879">R307/R312</f>
        <v>7.4257425742574254E-3</v>
      </c>
      <c r="CA307" s="126">
        <f t="shared" ref="CA307" si="4880">S307/S312</f>
        <v>7.4419778002018161E-3</v>
      </c>
      <c r="CB307" s="123">
        <f t="shared" ref="CB307" si="4881">T307/T312</f>
        <v>4.8502741459299876E-3</v>
      </c>
      <c r="CC307" s="124">
        <f t="shared" ref="CC307" si="4882">U307/U312</f>
        <v>1.9732514799386098E-3</v>
      </c>
      <c r="CD307" s="125">
        <f t="shared" ref="CD307" si="4883">V307/V312</f>
        <v>1.5082626562909854E-2</v>
      </c>
      <c r="CE307" s="126">
        <f t="shared" ref="CE307" si="4884">W307/W312</f>
        <v>1.2796153398735896E-3</v>
      </c>
      <c r="CF307" s="123">
        <f t="shared" ref="CF307" si="4885">X307/X312</f>
        <v>3.3913747722210973E-3</v>
      </c>
      <c r="CG307" s="124">
        <f t="shared" ref="CG307" si="4886">Y307/Y312</f>
        <v>2.1190930281839372E-3</v>
      </c>
      <c r="CH307" s="125">
        <f t="shared" ref="CH307" si="4887">Z307/Z312</f>
        <v>2.2076188520381971E-3</v>
      </c>
      <c r="CI307" s="123">
        <f t="shared" ref="CI307" si="4888">AA307/AA312</f>
        <v>8.7711546109319073E-3</v>
      </c>
      <c r="CJ307" s="129">
        <f t="shared" ref="CJ307" si="4889">AB307/AB312</f>
        <v>7.0771239060529742E-3</v>
      </c>
      <c r="CK307" s="130">
        <f t="shared" ref="CK307" si="4890">AC307/AC312</f>
        <v>1.5075928607209271E-2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0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0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 x14ac:dyDescent="0.2">
      <c r="A309" s="131" t="s">
        <v>37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24015</v>
      </c>
      <c r="C312" s="1">
        <f t="shared" ref="C312:AA312" si="5001">SUM(C289:C311)</f>
        <v>26652</v>
      </c>
      <c r="D312" s="14">
        <f t="shared" si="5001"/>
        <v>10504</v>
      </c>
      <c r="E312" s="1">
        <f t="shared" si="5001"/>
        <v>11039</v>
      </c>
      <c r="F312" s="14">
        <f t="shared" si="5001"/>
        <v>21199</v>
      </c>
      <c r="G312" s="1">
        <f t="shared" si="5001"/>
        <v>24071</v>
      </c>
      <c r="H312" s="14">
        <f t="shared" si="5001"/>
        <v>38874</v>
      </c>
      <c r="I312" s="1">
        <f t="shared" si="5001"/>
        <v>43802</v>
      </c>
      <c r="J312" s="14">
        <f t="shared" si="5001"/>
        <v>4988</v>
      </c>
      <c r="K312" s="1">
        <f t="shared" si="5001"/>
        <v>4924</v>
      </c>
      <c r="L312" s="14">
        <f t="shared" si="5001"/>
        <v>18361</v>
      </c>
      <c r="M312" s="1">
        <f t="shared" si="5001"/>
        <v>17728</v>
      </c>
      <c r="N312" s="14">
        <f t="shared" si="5001"/>
        <v>39674</v>
      </c>
      <c r="O312" s="1">
        <f t="shared" si="5001"/>
        <v>37033</v>
      </c>
      <c r="P312" s="14">
        <f t="shared" si="5001"/>
        <v>21622</v>
      </c>
      <c r="Q312" s="1">
        <f t="shared" si="5001"/>
        <v>17375</v>
      </c>
      <c r="R312" s="14">
        <f t="shared" si="5001"/>
        <v>27068</v>
      </c>
      <c r="S312" s="1">
        <f t="shared" si="5001"/>
        <v>23784</v>
      </c>
      <c r="T312" s="14">
        <f t="shared" si="5001"/>
        <v>4742</v>
      </c>
      <c r="U312" s="1">
        <f t="shared" si="5001"/>
        <v>4561</v>
      </c>
      <c r="V312" s="14">
        <f t="shared" si="5001"/>
        <v>22874</v>
      </c>
      <c r="W312" s="1">
        <f t="shared" si="5001"/>
        <v>25789</v>
      </c>
      <c r="X312" s="14">
        <f t="shared" si="5001"/>
        <v>19756</v>
      </c>
      <c r="Y312" s="1">
        <f t="shared" si="5001"/>
        <v>9438</v>
      </c>
      <c r="Z312" s="14">
        <f t="shared" si="5001"/>
        <v>38956</v>
      </c>
      <c r="AA312" s="1">
        <f t="shared" si="5001"/>
        <v>45262</v>
      </c>
      <c r="AB312" s="153">
        <f t="shared" ref="AB312:AC312" si="5002">SUM(AB288:AB311)</f>
        <v>292633</v>
      </c>
      <c r="AC312" s="154">
        <f t="shared" si="5002"/>
        <v>291458</v>
      </c>
      <c r="BI312" s="221" t="s">
        <v>13</v>
      </c>
      <c r="BJ312" s="147">
        <f>SUM(BJ288:BJ311)</f>
        <v>1</v>
      </c>
      <c r="BK312" s="148">
        <f t="shared" ref="BK312:CK312" si="5003">SUM(BK288:BK311)</f>
        <v>1</v>
      </c>
      <c r="BL312" s="147">
        <f t="shared" si="5003"/>
        <v>1</v>
      </c>
      <c r="BM312" s="148">
        <f t="shared" si="5003"/>
        <v>0.99999999999999978</v>
      </c>
      <c r="BN312" s="147">
        <f t="shared" si="5003"/>
        <v>1</v>
      </c>
      <c r="BO312" s="148">
        <f t="shared" si="5003"/>
        <v>0.99999999999999989</v>
      </c>
      <c r="BP312" s="147">
        <f t="shared" si="5003"/>
        <v>1.0000000000000002</v>
      </c>
      <c r="BQ312" s="148">
        <f t="shared" si="5003"/>
        <v>0.99999999999999978</v>
      </c>
      <c r="BR312" s="147">
        <f t="shared" si="5003"/>
        <v>0.99999999999999989</v>
      </c>
      <c r="BS312" s="148">
        <f t="shared" si="5003"/>
        <v>1</v>
      </c>
      <c r="BT312" s="147">
        <f t="shared" si="5003"/>
        <v>0.99999999999999989</v>
      </c>
      <c r="BU312" s="148">
        <f t="shared" si="5003"/>
        <v>0.99999999999999989</v>
      </c>
      <c r="BV312" s="147">
        <f t="shared" si="5003"/>
        <v>1</v>
      </c>
      <c r="BW312" s="148">
        <f t="shared" si="5003"/>
        <v>1</v>
      </c>
      <c r="BX312" s="147">
        <f t="shared" si="5003"/>
        <v>1</v>
      </c>
      <c r="BY312" s="148">
        <f t="shared" si="5003"/>
        <v>1</v>
      </c>
      <c r="BZ312" s="147">
        <f t="shared" si="5003"/>
        <v>1</v>
      </c>
      <c r="CA312" s="148">
        <f t="shared" si="5003"/>
        <v>1</v>
      </c>
      <c r="CB312" s="147">
        <f t="shared" si="5003"/>
        <v>1</v>
      </c>
      <c r="CC312" s="148">
        <f t="shared" si="5003"/>
        <v>1</v>
      </c>
      <c r="CD312" s="147">
        <f t="shared" si="5003"/>
        <v>0.99999999999999989</v>
      </c>
      <c r="CE312" s="148">
        <f t="shared" si="5003"/>
        <v>1</v>
      </c>
      <c r="CF312" s="147">
        <f t="shared" si="5003"/>
        <v>1</v>
      </c>
      <c r="CG312" s="148">
        <f t="shared" si="5003"/>
        <v>0.99999999999999989</v>
      </c>
      <c r="CH312" s="147">
        <f t="shared" si="5003"/>
        <v>1</v>
      </c>
      <c r="CI312" s="148">
        <f t="shared" si="5003"/>
        <v>0.99999999999999989</v>
      </c>
      <c r="CJ312" s="147">
        <f t="shared" si="5003"/>
        <v>0.99999999999999989</v>
      </c>
      <c r="CK312" s="148">
        <f t="shared" si="5003"/>
        <v>1</v>
      </c>
    </row>
    <row r="313" spans="1:89" ht="13.5" thickTop="1" x14ac:dyDescent="0.2">
      <c r="A313" s="165"/>
    </row>
    <row r="315" spans="1:89" x14ac:dyDescent="0.2">
      <c r="A315" s="285">
        <f>+A284+1</f>
        <v>44906</v>
      </c>
      <c r="B315" s="285"/>
      <c r="C315" s="285"/>
      <c r="D315" s="285"/>
      <c r="BI315" s="282">
        <f>+BI284+1</f>
        <v>44906</v>
      </c>
      <c r="BJ315" s="282"/>
      <c r="BK315" s="282"/>
      <c r="BL315" s="282"/>
    </row>
    <row r="316" spans="1:89" ht="13.5" thickBot="1" x14ac:dyDescent="0.25">
      <c r="AE316" t="s">
        <v>84</v>
      </c>
    </row>
    <row r="317" spans="1:89" ht="14.25" thickTop="1" thickBot="1" x14ac:dyDescent="0.25">
      <c r="A317" s="280" t="s">
        <v>0</v>
      </c>
      <c r="B317" s="274" t="s">
        <v>1</v>
      </c>
      <c r="C317" s="275"/>
      <c r="D317" s="274" t="s">
        <v>2</v>
      </c>
      <c r="E317" s="275"/>
      <c r="F317" s="274" t="s">
        <v>3</v>
      </c>
      <c r="G317" s="275"/>
      <c r="H317" s="274" t="s">
        <v>4</v>
      </c>
      <c r="I317" s="275"/>
      <c r="J317" s="274" t="s">
        <v>5</v>
      </c>
      <c r="K317" s="275"/>
      <c r="L317" s="274" t="s">
        <v>6</v>
      </c>
      <c r="M317" s="275"/>
      <c r="N317" s="274" t="s">
        <v>7</v>
      </c>
      <c r="O317" s="275"/>
      <c r="P317" s="274" t="s">
        <v>8</v>
      </c>
      <c r="Q317" s="275"/>
      <c r="R317" s="274" t="s">
        <v>9</v>
      </c>
      <c r="S317" s="275"/>
      <c r="T317" s="274" t="s">
        <v>10</v>
      </c>
      <c r="U317" s="275"/>
      <c r="V317" s="274" t="s">
        <v>11</v>
      </c>
      <c r="W317" s="275"/>
      <c r="X317" s="274" t="s">
        <v>12</v>
      </c>
      <c r="Y317" s="275"/>
      <c r="Z317" s="276" t="s">
        <v>40</v>
      </c>
      <c r="AA317" s="277"/>
      <c r="AB317" s="278" t="s">
        <v>41</v>
      </c>
      <c r="AC317" s="279"/>
      <c r="AE317" s="280" t="s">
        <v>0</v>
      </c>
      <c r="AF317" s="274" t="s">
        <v>1</v>
      </c>
      <c r="AG317" s="275"/>
      <c r="AH317" s="274" t="s">
        <v>2</v>
      </c>
      <c r="AI317" s="275"/>
      <c r="AJ317" s="274" t="s">
        <v>3</v>
      </c>
      <c r="AK317" s="275"/>
      <c r="AL317" s="274" t="s">
        <v>4</v>
      </c>
      <c r="AM317" s="275"/>
      <c r="AN317" s="274" t="s">
        <v>5</v>
      </c>
      <c r="AO317" s="275"/>
      <c r="AP317" s="274" t="s">
        <v>6</v>
      </c>
      <c r="AQ317" s="275"/>
      <c r="AR317" s="274" t="s">
        <v>7</v>
      </c>
      <c r="AS317" s="275"/>
      <c r="AT317" s="274" t="s">
        <v>8</v>
      </c>
      <c r="AU317" s="275"/>
      <c r="AV317" s="274" t="s">
        <v>9</v>
      </c>
      <c r="AW317" s="275"/>
      <c r="AX317" s="274" t="s">
        <v>10</v>
      </c>
      <c r="AY317" s="275"/>
      <c r="AZ317" s="274" t="s">
        <v>11</v>
      </c>
      <c r="BA317" s="275"/>
      <c r="BB317" s="274" t="s">
        <v>12</v>
      </c>
      <c r="BC317" s="275"/>
      <c r="BD317" s="276" t="s">
        <v>40</v>
      </c>
      <c r="BE317" s="277"/>
      <c r="BF317" s="278" t="s">
        <v>41</v>
      </c>
      <c r="BG317" s="279"/>
      <c r="BI317" s="280" t="s">
        <v>0</v>
      </c>
      <c r="BJ317" s="274" t="s">
        <v>1</v>
      </c>
      <c r="BK317" s="275"/>
      <c r="BL317" s="274" t="s">
        <v>2</v>
      </c>
      <c r="BM317" s="275"/>
      <c r="BN317" s="274" t="s">
        <v>3</v>
      </c>
      <c r="BO317" s="275"/>
      <c r="BP317" s="274" t="s">
        <v>4</v>
      </c>
      <c r="BQ317" s="275"/>
      <c r="BR317" s="274" t="s">
        <v>5</v>
      </c>
      <c r="BS317" s="275"/>
      <c r="BT317" s="274" t="s">
        <v>6</v>
      </c>
      <c r="BU317" s="275"/>
      <c r="BV317" s="274" t="s">
        <v>7</v>
      </c>
      <c r="BW317" s="275"/>
      <c r="BX317" s="274" t="s">
        <v>8</v>
      </c>
      <c r="BY317" s="275"/>
      <c r="BZ317" s="274" t="s">
        <v>9</v>
      </c>
      <c r="CA317" s="275"/>
      <c r="CB317" s="274" t="s">
        <v>10</v>
      </c>
      <c r="CC317" s="275"/>
      <c r="CD317" s="274" t="s">
        <v>11</v>
      </c>
      <c r="CE317" s="275"/>
      <c r="CF317" s="274" t="s">
        <v>12</v>
      </c>
      <c r="CG317" s="275"/>
      <c r="CH317" s="276" t="s">
        <v>40</v>
      </c>
      <c r="CI317" s="277"/>
      <c r="CJ317" s="274" t="s">
        <v>41</v>
      </c>
      <c r="CK317" s="275"/>
    </row>
    <row r="318" spans="1:89" ht="15" thickTop="1" thickBot="1" x14ac:dyDescent="0.3">
      <c r="A318" s="281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81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81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626</v>
      </c>
      <c r="AG319" s="164">
        <f t="shared" ref="AG319:AV320" si="5004">SUMIF($A$9:$A$32,$AE319,C$319:C$342)</f>
        <v>572</v>
      </c>
      <c r="AH319" s="121">
        <f t="shared" si="5004"/>
        <v>329</v>
      </c>
      <c r="AI319" s="159">
        <f t="shared" si="5004"/>
        <v>315</v>
      </c>
      <c r="AJ319" s="120">
        <f t="shared" si="5004"/>
        <v>996</v>
      </c>
      <c r="AK319" s="122">
        <f t="shared" si="5004"/>
        <v>833</v>
      </c>
      <c r="AL319" s="121">
        <f t="shared" si="5004"/>
        <v>1340</v>
      </c>
      <c r="AM319" s="159">
        <f t="shared" si="5004"/>
        <v>1228</v>
      </c>
      <c r="AN319" s="120">
        <f t="shared" si="5004"/>
        <v>90</v>
      </c>
      <c r="AO319" s="122">
        <f t="shared" si="5004"/>
        <v>166</v>
      </c>
      <c r="AP319" s="121">
        <f t="shared" si="5004"/>
        <v>423</v>
      </c>
      <c r="AQ319" s="120">
        <f t="shared" si="5004"/>
        <v>574</v>
      </c>
      <c r="AR319" s="158">
        <f t="shared" si="5004"/>
        <v>1541</v>
      </c>
      <c r="AS319" s="160">
        <f t="shared" si="5004"/>
        <v>1289</v>
      </c>
      <c r="AT319" s="120">
        <f t="shared" si="5004"/>
        <v>727</v>
      </c>
      <c r="AU319" s="122">
        <f t="shared" si="5004"/>
        <v>771</v>
      </c>
      <c r="AV319" s="121">
        <f t="shared" si="5004"/>
        <v>1022</v>
      </c>
      <c r="AW319" s="159">
        <f t="shared" ref="AW319:BE320" si="5005">SUMIF($A$9:$A$32,$AE319,S$319:S$342)</f>
        <v>797</v>
      </c>
      <c r="AX319" s="120">
        <f t="shared" si="5005"/>
        <v>153</v>
      </c>
      <c r="AY319" s="122">
        <f t="shared" si="5005"/>
        <v>180</v>
      </c>
      <c r="AZ319" s="121">
        <f t="shared" si="5005"/>
        <v>460</v>
      </c>
      <c r="BA319" s="159">
        <f t="shared" si="5005"/>
        <v>762</v>
      </c>
      <c r="BB319" s="120">
        <f t="shared" si="5005"/>
        <v>684</v>
      </c>
      <c r="BC319" s="122">
        <f t="shared" si="5005"/>
        <v>363</v>
      </c>
      <c r="BD319" s="21">
        <f t="shared" si="5005"/>
        <v>1330</v>
      </c>
      <c r="BE319" s="163">
        <f t="shared" si="5005"/>
        <v>1530</v>
      </c>
      <c r="BF319" s="149">
        <f>AF319+AH319+AJ319+AL319+AN319+AP319+AR319+AT319+AV319+AX319+AZ319+BB319+BD319</f>
        <v>9721</v>
      </c>
      <c r="BG319" s="150">
        <f>AG319+AI319+AK319+AM319+AO319+AQ319+AS319+AU319+AW319+AY319+BA319+BC319+BE319</f>
        <v>9380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82</v>
      </c>
      <c r="C320" s="168">
        <v>0</v>
      </c>
      <c r="D320" s="169">
        <v>111</v>
      </c>
      <c r="E320" s="170">
        <v>0</v>
      </c>
      <c r="F320" s="167">
        <v>218</v>
      </c>
      <c r="G320" s="171">
        <v>5</v>
      </c>
      <c r="H320" s="169">
        <v>235</v>
      </c>
      <c r="I320" s="170">
        <v>29</v>
      </c>
      <c r="J320" s="167">
        <v>4</v>
      </c>
      <c r="K320" s="171">
        <v>11</v>
      </c>
      <c r="L320" s="169">
        <v>33</v>
      </c>
      <c r="M320" s="167">
        <v>36</v>
      </c>
      <c r="N320" s="172">
        <v>98</v>
      </c>
      <c r="O320" s="173">
        <v>59</v>
      </c>
      <c r="P320" s="167">
        <v>50</v>
      </c>
      <c r="Q320" s="171">
        <v>24</v>
      </c>
      <c r="R320" s="169">
        <v>15</v>
      </c>
      <c r="S320" s="170">
        <v>28</v>
      </c>
      <c r="T320" s="167">
        <v>0</v>
      </c>
      <c r="U320" s="171">
        <v>9</v>
      </c>
      <c r="V320" s="169">
        <v>7</v>
      </c>
      <c r="W320" s="170">
        <v>0</v>
      </c>
      <c r="X320" s="167">
        <v>1</v>
      </c>
      <c r="Y320" s="171">
        <v>0</v>
      </c>
      <c r="Z320" s="169">
        <v>0</v>
      </c>
      <c r="AA320" s="167">
        <v>0</v>
      </c>
      <c r="AB320" s="149">
        <f t="shared" ref="AB320:AB339" si="5033">B320+D320+F320+H320+J320+L320+N320+P320+R320+T320+V320+X320+Z320</f>
        <v>854</v>
      </c>
      <c r="AC320" s="150">
        <f t="shared" ref="AC320:AC339" si="5034">C320+E320+G320+I320+K320+M320+O320+Q320+S320+U320+W320+Y320+AA320</f>
        <v>201</v>
      </c>
      <c r="AE320" s="226" t="str">
        <f>$AE$10</f>
        <v>08:00 - 08:59</v>
      </c>
      <c r="AF320" s="120">
        <f>SUMIF($A$9:$A$32,$AE320,B$319:B$342)</f>
        <v>795</v>
      </c>
      <c r="AG320" s="168">
        <f t="shared" si="5004"/>
        <v>707</v>
      </c>
      <c r="AH320" s="169">
        <f t="shared" si="5004"/>
        <v>439</v>
      </c>
      <c r="AI320" s="170">
        <f t="shared" si="5004"/>
        <v>322</v>
      </c>
      <c r="AJ320" s="167">
        <f t="shared" si="5004"/>
        <v>1132</v>
      </c>
      <c r="AK320" s="171">
        <f t="shared" si="5004"/>
        <v>693</v>
      </c>
      <c r="AL320" s="169">
        <f t="shared" si="5004"/>
        <v>1659</v>
      </c>
      <c r="AM320" s="170">
        <f t="shared" si="5004"/>
        <v>1442</v>
      </c>
      <c r="AN320" s="167">
        <f t="shared" si="5004"/>
        <v>92</v>
      </c>
      <c r="AO320" s="171">
        <f t="shared" si="5004"/>
        <v>223</v>
      </c>
      <c r="AP320" s="169">
        <f t="shared" si="5004"/>
        <v>425</v>
      </c>
      <c r="AQ320" s="167">
        <f t="shared" si="5004"/>
        <v>712</v>
      </c>
      <c r="AR320" s="172">
        <f t="shared" si="5004"/>
        <v>1481</v>
      </c>
      <c r="AS320" s="173">
        <f t="shared" si="5004"/>
        <v>1754</v>
      </c>
      <c r="AT320" s="167">
        <f t="shared" si="5004"/>
        <v>889</v>
      </c>
      <c r="AU320" s="171">
        <f t="shared" si="5004"/>
        <v>586</v>
      </c>
      <c r="AV320" s="169">
        <f t="shared" si="5004"/>
        <v>1105</v>
      </c>
      <c r="AW320" s="170">
        <f t="shared" si="5005"/>
        <v>820</v>
      </c>
      <c r="AX320" s="167">
        <f t="shared" si="5005"/>
        <v>137</v>
      </c>
      <c r="AY320" s="171">
        <f t="shared" si="5005"/>
        <v>151</v>
      </c>
      <c r="AZ320" s="169">
        <f t="shared" si="5005"/>
        <v>506</v>
      </c>
      <c r="BA320" s="170">
        <f t="shared" si="5005"/>
        <v>907</v>
      </c>
      <c r="BB320" s="167">
        <f t="shared" si="5005"/>
        <v>722</v>
      </c>
      <c r="BC320" s="171">
        <f t="shared" si="5005"/>
        <v>357</v>
      </c>
      <c r="BD320" s="169">
        <f t="shared" si="5005"/>
        <v>1748</v>
      </c>
      <c r="BE320" s="167">
        <f t="shared" si="5005"/>
        <v>1689</v>
      </c>
      <c r="BF320" s="151">
        <f>SUM(AF320,AH320,AJ320,AL320,AN320,AP320,AR320,AT320,AV320,AX320,AZ320,BB320,BD320)</f>
        <v>11130</v>
      </c>
      <c r="BG320" s="152">
        <f>SUM(AG320,AI320,AK320,AM320,AO320,AQ320,AS320,AU320,AW320,AY320,BA320,BC320,BE320)</f>
        <v>10363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1.385940816581346E-2</v>
      </c>
      <c r="BM320" s="126">
        <f t="shared" ref="BM320" si="5037">E320/E343</f>
        <v>0</v>
      </c>
      <c r="BN320" s="123">
        <f t="shared" ref="BN320" si="5038">F320/F343</f>
        <v>1.2479248955292233E-2</v>
      </c>
      <c r="BO320" s="124">
        <f t="shared" ref="BO320" si="5039">G320/G343</f>
        <v>3.3458244111349034E-4</v>
      </c>
      <c r="BP320" s="125">
        <f t="shared" ref="BP320" si="5040">H320/H343</f>
        <v>6.8886674092747844E-3</v>
      </c>
      <c r="BQ320" s="126">
        <f t="shared" ref="BQ320" si="5041">I320/I343</f>
        <v>8.5329253221914903E-4</v>
      </c>
      <c r="BR320" s="123">
        <f t="shared" ref="BR320" si="5042">J320/J343</f>
        <v>1.2642225031605564E-3</v>
      </c>
      <c r="BS320" s="124">
        <f t="shared" ref="BS320" si="5043">K320/K343</f>
        <v>3.0994646379261764E-3</v>
      </c>
      <c r="BT320" s="125">
        <f t="shared" ref="BT320" si="5044">L320/L343</f>
        <v>2.6705511046370479E-3</v>
      </c>
      <c r="BU320" s="123">
        <f t="shared" ref="BU320" si="5045">M320/M343</f>
        <v>2.6402640264026403E-3</v>
      </c>
      <c r="BV320" s="127">
        <f t="shared" ref="BV320" si="5046">N320/N343</f>
        <v>3.1379078479715668E-3</v>
      </c>
      <c r="BW320" s="128">
        <f t="shared" ref="BW320" si="5047">O320/O343</f>
        <v>1.8835999106088179E-3</v>
      </c>
      <c r="BX320" s="123">
        <f t="shared" ref="BX320" si="5048">P320/P343</f>
        <v>3.0824240182479503E-3</v>
      </c>
      <c r="BY320" s="124">
        <f t="shared" ref="BY320" si="5049">Q320/Q343</f>
        <v>1.5535991714137752E-3</v>
      </c>
      <c r="BZ320" s="125">
        <f t="shared" ref="BZ320" si="5050">R320/R343</f>
        <v>7.3414252153484734E-4</v>
      </c>
      <c r="CA320" s="126">
        <f t="shared" ref="CA320" si="5051">S320/S343</f>
        <v>1.3263227701198427E-3</v>
      </c>
      <c r="CB320" s="123">
        <f t="shared" ref="CB320" si="5052">T320/T343</f>
        <v>0</v>
      </c>
      <c r="CC320" s="124">
        <f t="shared" ref="CC320" si="5053">U320/U343</f>
        <v>3.3987915407854984E-3</v>
      </c>
      <c r="CD320" s="125">
        <f t="shared" ref="CD320" si="5054">V320/V343</f>
        <v>4.2452544120322638E-4</v>
      </c>
      <c r="CE320" s="126">
        <f t="shared" ref="CE320" si="5055">W320/W343</f>
        <v>0</v>
      </c>
      <c r="CF320" s="123">
        <f t="shared" ref="CF320" si="5056">X320/X343</f>
        <v>8.2877507044588105E-5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3.6964576335745698E-3</v>
      </c>
      <c r="CK320" s="130">
        <f t="shared" ref="CK320" si="5061">AC320/AC343</f>
        <v>8.7373829581909707E-4</v>
      </c>
    </row>
    <row r="321" spans="1:89" ht="13.5" thickBot="1" x14ac:dyDescent="0.25">
      <c r="A321" s="139" t="s">
        <v>18</v>
      </c>
      <c r="B321" s="174">
        <v>304</v>
      </c>
      <c r="C321" s="175">
        <v>112</v>
      </c>
      <c r="D321" s="176">
        <v>220</v>
      </c>
      <c r="E321" s="177">
        <v>81</v>
      </c>
      <c r="F321" s="174">
        <v>859</v>
      </c>
      <c r="G321" s="178">
        <v>253</v>
      </c>
      <c r="H321" s="176">
        <v>836</v>
      </c>
      <c r="I321" s="177">
        <v>402</v>
      </c>
      <c r="J321" s="174">
        <v>29</v>
      </c>
      <c r="K321" s="178">
        <v>95</v>
      </c>
      <c r="L321" s="176">
        <v>203</v>
      </c>
      <c r="M321" s="174">
        <v>295</v>
      </c>
      <c r="N321" s="179">
        <v>723</v>
      </c>
      <c r="O321" s="180">
        <v>764</v>
      </c>
      <c r="P321" s="174">
        <v>340</v>
      </c>
      <c r="Q321" s="178">
        <v>376</v>
      </c>
      <c r="R321" s="176">
        <v>481</v>
      </c>
      <c r="S321" s="177">
        <v>392</v>
      </c>
      <c r="T321" s="174">
        <v>63</v>
      </c>
      <c r="U321" s="178">
        <v>137</v>
      </c>
      <c r="V321" s="176">
        <v>183</v>
      </c>
      <c r="W321" s="177">
        <v>400</v>
      </c>
      <c r="X321" s="174">
        <v>409</v>
      </c>
      <c r="Y321" s="178">
        <v>197</v>
      </c>
      <c r="Z321" s="176">
        <v>779</v>
      </c>
      <c r="AA321" s="174">
        <v>757</v>
      </c>
      <c r="AB321" s="149">
        <f t="shared" si="5033"/>
        <v>5429</v>
      </c>
      <c r="AC321" s="150">
        <f t="shared" si="5034"/>
        <v>4261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3.8774352184603746E-3</v>
      </c>
      <c r="BK321" s="124">
        <f t="shared" ref="BK321" si="5062">C321/C343</f>
        <v>5.4993616812334285E-3</v>
      </c>
      <c r="BL321" s="125">
        <f t="shared" ref="BL321" si="5063">D321/D343</f>
        <v>2.7469097265576226E-2</v>
      </c>
      <c r="BM321" s="126">
        <f t="shared" ref="BM321" si="5064">E321/E343</f>
        <v>1.0317157050057318E-2</v>
      </c>
      <c r="BN321" s="123">
        <f t="shared" ref="BN321" si="5065">F321/F343</f>
        <v>4.917282042475242E-2</v>
      </c>
      <c r="BO321" s="124">
        <f t="shared" ref="BO321" si="5066">G321/G343</f>
        <v>1.6929871520342612E-2</v>
      </c>
      <c r="BP321" s="125">
        <f t="shared" ref="BP321" si="5067">H321/H343</f>
        <v>2.4506067890015828E-2</v>
      </c>
      <c r="BQ321" s="126">
        <f t="shared" ref="BQ321" si="5068">I321/I343</f>
        <v>1.1828399929382687E-2</v>
      </c>
      <c r="BR321" s="123">
        <f t="shared" ref="BR321" si="5069">J321/J343</f>
        <v>9.165613147914033E-3</v>
      </c>
      <c r="BS321" s="124">
        <f t="shared" ref="BS321" si="5070">K321/K343</f>
        <v>2.6768103691180614E-2</v>
      </c>
      <c r="BT321" s="125">
        <f t="shared" ref="BT321" si="5071">L321/L343</f>
        <v>1.6427935583070326E-2</v>
      </c>
      <c r="BU321" s="123">
        <f t="shared" ref="BU321" si="5072">M321/M343</f>
        <v>2.1635496883021636E-2</v>
      </c>
      <c r="BV321" s="127">
        <f t="shared" ref="BV321" si="5073">N321/N343</f>
        <v>2.3150075245749416E-2</v>
      </c>
      <c r="BW321" s="128">
        <f t="shared" ref="BW321" si="5074">O321/O343</f>
        <v>2.4391022571273506E-2</v>
      </c>
      <c r="BX321" s="123">
        <f t="shared" ref="BX321" si="5075">P321/P343</f>
        <v>2.0960483324086062E-2</v>
      </c>
      <c r="BY321" s="124">
        <f t="shared" ref="BY321" si="5076">Q321/Q343</f>
        <v>2.4339720352149145E-2</v>
      </c>
      <c r="BZ321" s="125">
        <f t="shared" ref="BZ321" si="5077">R321/R343</f>
        <v>2.3541503523884105E-2</v>
      </c>
      <c r="CA321" s="126">
        <f t="shared" ref="CA321" si="5078">S321/S343</f>
        <v>1.8568518781677798E-2</v>
      </c>
      <c r="CB321" s="123">
        <f t="shared" ref="CB321" si="5079">T321/T343</f>
        <v>2.8416779431664412E-2</v>
      </c>
      <c r="CC321" s="124">
        <f t="shared" ref="CC321" si="5080">U321/U343</f>
        <v>5.1737160120845921E-2</v>
      </c>
      <c r="CD321" s="125">
        <f t="shared" ref="CD321" si="5081">V321/V343</f>
        <v>1.1098307962884347E-2</v>
      </c>
      <c r="CE321" s="126">
        <f t="shared" ref="CE321" si="5082">W321/W343</f>
        <v>1.906486821409847E-2</v>
      </c>
      <c r="CF321" s="123">
        <f t="shared" ref="CF321" si="5083">X321/X343</f>
        <v>3.3896900381236529E-2</v>
      </c>
      <c r="CG321" s="124">
        <f t="shared" ref="CG321" si="5084">Y321/Y343</f>
        <v>3.094564875903236E-2</v>
      </c>
      <c r="CH321" s="125">
        <f t="shared" ref="CH321" si="5085">Z321/Z343</f>
        <v>2.1569984770870829E-2</v>
      </c>
      <c r="CI321" s="123">
        <f t="shared" ref="CI321" si="5086">AA321/AA343</f>
        <v>2.0006342829959299E-2</v>
      </c>
      <c r="CJ321" s="129">
        <f t="shared" ref="CJ321" si="5087">AB321/AB343</f>
        <v>2.3498909242009765E-2</v>
      </c>
      <c r="CK321" s="130">
        <f t="shared" ref="CK321" si="5088">AC321/AC343</f>
        <v>1.8522382480025735E-2</v>
      </c>
    </row>
    <row r="322" spans="1:89" ht="14.25" thickTop="1" thickBot="1" x14ac:dyDescent="0.25">
      <c r="A322" s="131" t="s">
        <v>19</v>
      </c>
      <c r="B322" s="167">
        <v>544</v>
      </c>
      <c r="C322" s="168">
        <v>440</v>
      </c>
      <c r="D322" s="169">
        <v>361</v>
      </c>
      <c r="E322" s="170">
        <v>232</v>
      </c>
      <c r="F322" s="167">
        <v>965</v>
      </c>
      <c r="G322" s="171">
        <v>652</v>
      </c>
      <c r="H322" s="169">
        <v>1269</v>
      </c>
      <c r="I322" s="170">
        <v>1033</v>
      </c>
      <c r="J322" s="167">
        <v>63</v>
      </c>
      <c r="K322" s="171">
        <v>139</v>
      </c>
      <c r="L322" s="169">
        <v>414</v>
      </c>
      <c r="M322" s="167">
        <v>474</v>
      </c>
      <c r="N322" s="172">
        <v>1378</v>
      </c>
      <c r="O322" s="173">
        <v>1200</v>
      </c>
      <c r="P322" s="167">
        <v>624</v>
      </c>
      <c r="Q322" s="171">
        <v>904</v>
      </c>
      <c r="R322" s="169">
        <v>865</v>
      </c>
      <c r="S322" s="170">
        <v>620</v>
      </c>
      <c r="T322" s="167">
        <v>129</v>
      </c>
      <c r="U322" s="171">
        <v>166</v>
      </c>
      <c r="V322" s="169">
        <v>382</v>
      </c>
      <c r="W322" s="170">
        <v>676</v>
      </c>
      <c r="X322" s="167">
        <v>599</v>
      </c>
      <c r="Y322" s="171">
        <v>330</v>
      </c>
      <c r="Z322" s="169">
        <v>1148</v>
      </c>
      <c r="AA322" s="167">
        <v>1172</v>
      </c>
      <c r="AB322" s="149">
        <f t="shared" si="5033"/>
        <v>8741</v>
      </c>
      <c r="AC322" s="150">
        <f t="shared" si="5034"/>
        <v>8038</v>
      </c>
      <c r="AE322" s="221" t="s">
        <v>13</v>
      </c>
      <c r="AF322" s="14">
        <f t="shared" ref="AF322:BG322" si="5089">SUM(AF319:AF321)</f>
        <v>1421</v>
      </c>
      <c r="AG322" s="1">
        <f t="shared" si="5089"/>
        <v>1279</v>
      </c>
      <c r="AH322" s="14">
        <f t="shared" si="5089"/>
        <v>768</v>
      </c>
      <c r="AI322" s="1">
        <f t="shared" si="5089"/>
        <v>637</v>
      </c>
      <c r="AJ322" s="14">
        <f t="shared" si="5089"/>
        <v>2128</v>
      </c>
      <c r="AK322" s="1">
        <f t="shared" si="5089"/>
        <v>1526</v>
      </c>
      <c r="AL322" s="14">
        <f t="shared" si="5089"/>
        <v>2999</v>
      </c>
      <c r="AM322" s="1">
        <f t="shared" si="5089"/>
        <v>2670</v>
      </c>
      <c r="AN322" s="14">
        <f t="shared" si="5089"/>
        <v>182</v>
      </c>
      <c r="AO322" s="1">
        <f t="shared" si="5089"/>
        <v>389</v>
      </c>
      <c r="AP322" s="14">
        <f t="shared" si="5089"/>
        <v>848</v>
      </c>
      <c r="AQ322" s="1">
        <f t="shared" si="5089"/>
        <v>1286</v>
      </c>
      <c r="AR322" s="14">
        <f t="shared" si="5089"/>
        <v>3022</v>
      </c>
      <c r="AS322" s="1">
        <f t="shared" si="5089"/>
        <v>3043</v>
      </c>
      <c r="AT322" s="14">
        <f t="shared" si="5089"/>
        <v>1616</v>
      </c>
      <c r="AU322" s="1">
        <f t="shared" si="5089"/>
        <v>1357</v>
      </c>
      <c r="AV322" s="14">
        <f t="shared" si="5089"/>
        <v>2127</v>
      </c>
      <c r="AW322" s="1">
        <f t="shared" si="5089"/>
        <v>1617</v>
      </c>
      <c r="AX322" s="14">
        <f t="shared" si="5089"/>
        <v>290</v>
      </c>
      <c r="AY322" s="1">
        <f t="shared" si="5089"/>
        <v>331</v>
      </c>
      <c r="AZ322" s="14">
        <f t="shared" si="5089"/>
        <v>966</v>
      </c>
      <c r="BA322" s="1">
        <f t="shared" si="5089"/>
        <v>1669</v>
      </c>
      <c r="BB322" s="14">
        <f t="shared" si="5089"/>
        <v>1406</v>
      </c>
      <c r="BC322" s="1">
        <f t="shared" si="5089"/>
        <v>720</v>
      </c>
      <c r="BD322" s="14">
        <f t="shared" si="5089"/>
        <v>3078</v>
      </c>
      <c r="BE322" s="1">
        <f t="shared" si="5089"/>
        <v>3219</v>
      </c>
      <c r="BF322" s="153">
        <f t="shared" si="5089"/>
        <v>20851</v>
      </c>
      <c r="BG322" s="154">
        <f t="shared" si="5089"/>
        <v>19743</v>
      </c>
      <c r="BI322" s="131" t="s">
        <v>19</v>
      </c>
      <c r="BJ322" s="123">
        <f>B322/B343</f>
        <v>2.5723472668810289E-2</v>
      </c>
      <c r="BK322" s="124">
        <f t="shared" ref="BK322" si="5090">C322/C343</f>
        <v>2.1604635176274183E-2</v>
      </c>
      <c r="BL322" s="125">
        <f t="shared" ref="BL322" si="5091">D322/D343</f>
        <v>4.5074291422150081E-2</v>
      </c>
      <c r="BM322" s="126">
        <f t="shared" ref="BM322" si="5092">E322/E343</f>
        <v>2.9550375748312319E-2</v>
      </c>
      <c r="BN322" s="123">
        <f t="shared" ref="BN322" si="5093">F322/F343</f>
        <v>5.5240712118610112E-2</v>
      </c>
      <c r="BO322" s="124">
        <f t="shared" ref="BO322" si="5094">G322/G343</f>
        <v>4.3629550321199147E-2</v>
      </c>
      <c r="BP322" s="125">
        <f t="shared" ref="BP322" si="5095">H322/H343</f>
        <v>3.7198804010083839E-2</v>
      </c>
      <c r="BQ322" s="126">
        <f t="shared" ref="BQ322" si="5096">I322/I343</f>
        <v>3.0394868475254518E-2</v>
      </c>
      <c r="BR322" s="123">
        <f t="shared" ref="BR322" si="5097">J322/J343</f>
        <v>1.9911504424778761E-2</v>
      </c>
      <c r="BS322" s="124">
        <f t="shared" ref="BS322" si="5098">K322/K343</f>
        <v>3.9165962242885322E-2</v>
      </c>
      <c r="BT322" s="125">
        <f t="shared" ref="BT322" si="5099">L322/L343</f>
        <v>3.3503277494537506E-2</v>
      </c>
      <c r="BU322" s="123">
        <f t="shared" ref="BU322" si="5100">M322/M343</f>
        <v>3.4763476347634763E-2</v>
      </c>
      <c r="BV322" s="127">
        <f t="shared" ref="BV322" si="5101">N322/N343</f>
        <v>4.4122826678620601E-2</v>
      </c>
      <c r="BW322" s="128">
        <f t="shared" ref="BW322" si="5102">O322/O343</f>
        <v>3.8310506656450534E-2</v>
      </c>
      <c r="BX322" s="123">
        <f t="shared" ref="BX322" si="5103">P322/P343</f>
        <v>3.8468651747734416E-2</v>
      </c>
      <c r="BY322" s="124">
        <f t="shared" ref="BY322" si="5104">Q322/Q343</f>
        <v>5.8518902123252198E-2</v>
      </c>
      <c r="BZ322" s="125">
        <f t="shared" ref="BZ322" si="5105">R322/R343</f>
        <v>4.2335552075176197E-2</v>
      </c>
      <c r="CA322" s="126">
        <f t="shared" ref="CA322" si="5106">S322/S343</f>
        <v>2.9368575624082231E-2</v>
      </c>
      <c r="CB322" s="123">
        <f t="shared" ref="CB322" si="5107">T322/T343</f>
        <v>5.8186738836265225E-2</v>
      </c>
      <c r="CC322" s="124">
        <f t="shared" ref="CC322" si="5108">U322/U343</f>
        <v>6.2688821752265866E-2</v>
      </c>
      <c r="CD322" s="125">
        <f t="shared" ref="CD322" si="5109">V322/V343</f>
        <v>2.316695979137607E-2</v>
      </c>
      <c r="CE322" s="126">
        <f t="shared" ref="CE322" si="5110">W322/W343</f>
        <v>3.2219627281826417E-2</v>
      </c>
      <c r="CF322" s="123">
        <f t="shared" ref="CF322" si="5111">X322/X343</f>
        <v>4.9643626719708268E-2</v>
      </c>
      <c r="CG322" s="124">
        <f t="shared" ref="CG322" si="5112">Y322/Y343</f>
        <v>5.1837888784165884E-2</v>
      </c>
      <c r="CH322" s="125">
        <f t="shared" ref="CH322" si="5113">Z322/Z343</f>
        <v>3.1787345978125429E-2</v>
      </c>
      <c r="CI322" s="123">
        <f t="shared" ref="CI322" si="5114">AA322/AA343</f>
        <v>3.0974152967915853E-2</v>
      </c>
      <c r="CJ322" s="129">
        <f t="shared" ref="CJ322" si="5115">AB322/AB343</f>
        <v>3.7834585685099897E-2</v>
      </c>
      <c r="CK322" s="130">
        <f t="shared" ref="CK322" si="5116">AC322/AC343</f>
        <v>3.494083791937265E-2</v>
      </c>
    </row>
    <row r="323" spans="1:89" ht="13.5" thickTop="1" x14ac:dyDescent="0.2">
      <c r="A323" s="139" t="s">
        <v>20</v>
      </c>
      <c r="B323" s="174">
        <v>626</v>
      </c>
      <c r="C323" s="175">
        <v>572</v>
      </c>
      <c r="D323" s="176">
        <v>329</v>
      </c>
      <c r="E323" s="177">
        <v>315</v>
      </c>
      <c r="F323" s="174">
        <v>996</v>
      </c>
      <c r="G323" s="178">
        <v>833</v>
      </c>
      <c r="H323" s="176">
        <v>1340</v>
      </c>
      <c r="I323" s="177">
        <v>1228</v>
      </c>
      <c r="J323" s="174">
        <v>90</v>
      </c>
      <c r="K323" s="178">
        <v>166</v>
      </c>
      <c r="L323" s="176">
        <v>423</v>
      </c>
      <c r="M323" s="174">
        <v>574</v>
      </c>
      <c r="N323" s="179">
        <v>1541</v>
      </c>
      <c r="O323" s="180">
        <v>1289</v>
      </c>
      <c r="P323" s="174">
        <v>727</v>
      </c>
      <c r="Q323" s="178">
        <v>771</v>
      </c>
      <c r="R323" s="176">
        <v>1022</v>
      </c>
      <c r="S323" s="177">
        <v>797</v>
      </c>
      <c r="T323" s="174">
        <v>153</v>
      </c>
      <c r="U323" s="178">
        <v>180</v>
      </c>
      <c r="V323" s="176">
        <v>460</v>
      </c>
      <c r="W323" s="177">
        <v>762</v>
      </c>
      <c r="X323" s="174">
        <v>684</v>
      </c>
      <c r="Y323" s="178">
        <v>363</v>
      </c>
      <c r="Z323" s="176">
        <v>1330</v>
      </c>
      <c r="AA323" s="174">
        <v>1530</v>
      </c>
      <c r="AB323" s="149">
        <f t="shared" si="5033"/>
        <v>9721</v>
      </c>
      <c r="AC323" s="150">
        <f t="shared" si="5034"/>
        <v>9380</v>
      </c>
      <c r="BI323" s="139" t="s">
        <v>20</v>
      </c>
      <c r="BJ323" s="123">
        <f>B323/B343</f>
        <v>2.9600907887270662E-2</v>
      </c>
      <c r="BK323" s="124">
        <f t="shared" ref="BK323" si="5117">C323/C343</f>
        <v>2.8086025729156437E-2</v>
      </c>
      <c r="BL323" s="125">
        <f t="shared" ref="BL323" si="5118">D323/D343</f>
        <v>4.1078786365338994E-2</v>
      </c>
      <c r="BM323" s="126">
        <f t="shared" ref="BM323" si="5119">E323/E343</f>
        <v>4.0122277416889569E-2</v>
      </c>
      <c r="BN323" s="123">
        <f t="shared" ref="BN323" si="5120">F323/F343</f>
        <v>5.7015284217757173E-2</v>
      </c>
      <c r="BO323" s="124">
        <f t="shared" ref="BO323" si="5121">G323/G343</f>
        <v>5.5741434689507492E-2</v>
      </c>
      <c r="BP323" s="125">
        <f t="shared" ref="BP323" si="5122">H323/H343</f>
        <v>3.9280060972034944E-2</v>
      </c>
      <c r="BQ323" s="126">
        <f t="shared" ref="BQ323" si="5123">I323/I343</f>
        <v>3.6132525157417758E-2</v>
      </c>
      <c r="BR323" s="123">
        <f t="shared" ref="BR323" si="5124">J323/J343</f>
        <v>2.8445006321112517E-2</v>
      </c>
      <c r="BS323" s="124">
        <f t="shared" ref="BS323" si="5125">K323/K343</f>
        <v>4.6773739081431391E-2</v>
      </c>
      <c r="BT323" s="125">
        <f t="shared" ref="BT323" si="5126">L323/L343</f>
        <v>3.4231609613983978E-2</v>
      </c>
      <c r="BU323" s="123">
        <f t="shared" ref="BU323" si="5127">M323/M343</f>
        <v>4.2097543087642096E-2</v>
      </c>
      <c r="BV323" s="127">
        <f t="shared" ref="BV323" si="5128">N323/N343</f>
        <v>4.9341999935961063E-2</v>
      </c>
      <c r="BW323" s="128">
        <f t="shared" ref="BW323" si="5129">O323/O343</f>
        <v>4.1151869233470612E-2</v>
      </c>
      <c r="BX323" s="123">
        <f t="shared" ref="BX323" si="5130">P323/P343</f>
        <v>4.4818445225325194E-2</v>
      </c>
      <c r="BY323" s="124">
        <f t="shared" ref="BY323" si="5131">Q323/Q343</f>
        <v>4.9909373381667531E-2</v>
      </c>
      <c r="BZ323" s="125">
        <f t="shared" ref="BZ323" si="5132">R323/R343</f>
        <v>5.0019577133907596E-2</v>
      </c>
      <c r="CA323" s="126">
        <f t="shared" ref="CA323" si="5133">S323/S343</f>
        <v>3.7752830278054095E-2</v>
      </c>
      <c r="CB323" s="123">
        <f t="shared" ref="CB323" si="5134">T323/T343</f>
        <v>6.9012178619756434E-2</v>
      </c>
      <c r="CC323" s="124">
        <f t="shared" ref="CC323" si="5135">U323/U343</f>
        <v>6.7975830815709973E-2</v>
      </c>
      <c r="CD323" s="125">
        <f t="shared" ref="CD323" si="5136">V323/V343</f>
        <v>2.7897386136212021E-2</v>
      </c>
      <c r="CE323" s="126">
        <f t="shared" ref="CE323" si="5137">W323/W343</f>
        <v>3.6318573947857584E-2</v>
      </c>
      <c r="CF323" s="123">
        <f t="shared" ref="CF323" si="5138">X323/X343</f>
        <v>5.6688214818498263E-2</v>
      </c>
      <c r="CG323" s="124">
        <f t="shared" ref="CG323" si="5139">Y323/Y343</f>
        <v>5.7021677662582468E-2</v>
      </c>
      <c r="CH323" s="125">
        <f t="shared" ref="CH323" si="5140">Z323/Z343</f>
        <v>3.682680326734044E-2</v>
      </c>
      <c r="CI323" s="123">
        <f t="shared" ref="CI323" si="5141">AA323/AA343</f>
        <v>4.0435540990538615E-2</v>
      </c>
      <c r="CJ323" s="129">
        <f t="shared" ref="CJ323" si="5142">AB323/AB343</f>
        <v>4.2076422313792029E-2</v>
      </c>
      <c r="CK323" s="130">
        <f t="shared" ref="CK323" si="5143">AC323/AC343</f>
        <v>4.0774453804891198E-2</v>
      </c>
    </row>
    <row r="324" spans="1:89" ht="13.5" thickBot="1" x14ac:dyDescent="0.25">
      <c r="A324" s="131" t="s">
        <v>21</v>
      </c>
      <c r="B324" s="167">
        <v>795</v>
      </c>
      <c r="C324" s="168">
        <v>707</v>
      </c>
      <c r="D324" s="169">
        <v>439</v>
      </c>
      <c r="E324" s="170">
        <v>322</v>
      </c>
      <c r="F324" s="167">
        <v>1132</v>
      </c>
      <c r="G324" s="171">
        <v>693</v>
      </c>
      <c r="H324" s="169">
        <v>1659</v>
      </c>
      <c r="I324" s="170">
        <v>1442</v>
      </c>
      <c r="J324" s="167">
        <v>92</v>
      </c>
      <c r="K324" s="171">
        <v>223</v>
      </c>
      <c r="L324" s="169">
        <v>425</v>
      </c>
      <c r="M324" s="167">
        <v>712</v>
      </c>
      <c r="N324" s="172">
        <v>1481</v>
      </c>
      <c r="O324" s="173">
        <v>1754</v>
      </c>
      <c r="P324" s="167">
        <v>889</v>
      </c>
      <c r="Q324" s="171">
        <v>586</v>
      </c>
      <c r="R324" s="169">
        <v>1105</v>
      </c>
      <c r="S324" s="170">
        <v>820</v>
      </c>
      <c r="T324" s="167">
        <v>137</v>
      </c>
      <c r="U324" s="171">
        <v>151</v>
      </c>
      <c r="V324" s="169">
        <v>506</v>
      </c>
      <c r="W324" s="170">
        <v>907</v>
      </c>
      <c r="X324" s="167">
        <v>722</v>
      </c>
      <c r="Y324" s="171">
        <v>357</v>
      </c>
      <c r="Z324" s="169">
        <v>1748</v>
      </c>
      <c r="AA324" s="167">
        <v>1689</v>
      </c>
      <c r="AB324" s="149">
        <f t="shared" si="5033"/>
        <v>11130</v>
      </c>
      <c r="AC324" s="150">
        <f t="shared" si="5034"/>
        <v>10363</v>
      </c>
      <c r="AE324" t="s">
        <v>85</v>
      </c>
      <c r="BI324" s="131" t="s">
        <v>21</v>
      </c>
      <c r="BJ324" s="123">
        <f>B324/B343</f>
        <v>3.75922073009268E-2</v>
      </c>
      <c r="BK324" s="124">
        <f t="shared" ref="BK324" si="5144">C324/C343</f>
        <v>3.4714720612786014E-2</v>
      </c>
      <c r="BL324" s="125">
        <f t="shared" ref="BL324" si="5145">D324/D343</f>
        <v>5.4813334998127107E-2</v>
      </c>
      <c r="BM324" s="126">
        <f t="shared" ref="BM324" si="5146">E324/E343</f>
        <v>4.1013883581709334E-2</v>
      </c>
      <c r="BN324" s="123">
        <f t="shared" ref="BN324" si="5147">F324/F343</f>
        <v>6.4800503749499111E-2</v>
      </c>
      <c r="BO324" s="124">
        <f t="shared" ref="BO324" si="5148">G324/G343</f>
        <v>4.6373126338329768E-2</v>
      </c>
      <c r="BP324" s="125">
        <f t="shared" ref="BP324" si="5149">H324/H343</f>
        <v>4.8631060561646247E-2</v>
      </c>
      <c r="BQ324" s="126">
        <f t="shared" ref="BQ324" si="5150">I324/I343</f>
        <v>4.2429235567586654E-2</v>
      </c>
      <c r="BR324" s="123">
        <f t="shared" ref="BR324" si="5151">J324/J343</f>
        <v>2.9077117572692796E-2</v>
      </c>
      <c r="BS324" s="124">
        <f t="shared" ref="BS324" si="5152">K324/K343</f>
        <v>6.2834601296139755E-2</v>
      </c>
      <c r="BT324" s="125">
        <f t="shared" ref="BT324" si="5153">L324/L343</f>
        <v>3.4393461196083192E-2</v>
      </c>
      <c r="BU324" s="123">
        <f t="shared" ref="BU324" si="5154">M324/M343</f>
        <v>5.2218555188852218E-2</v>
      </c>
      <c r="BV324" s="127">
        <f t="shared" ref="BV324" si="5155">N324/N343</f>
        <v>4.7420831865774393E-2</v>
      </c>
      <c r="BW324" s="128">
        <f t="shared" ref="BW324" si="5156">O324/O343</f>
        <v>5.5997190562845196E-2</v>
      </c>
      <c r="BX324" s="123">
        <f t="shared" ref="BX324" si="5157">P324/P343</f>
        <v>5.4805499044448557E-2</v>
      </c>
      <c r="BY324" s="124">
        <f t="shared" ref="BY324" si="5158">Q324/Q343</f>
        <v>3.7933713102019678E-2</v>
      </c>
      <c r="BZ324" s="125">
        <f t="shared" ref="BZ324" si="5159">R324/R343</f>
        <v>5.4081832419733751E-2</v>
      </c>
      <c r="CA324" s="126">
        <f t="shared" ref="CA324" si="5160">S324/S343</f>
        <v>3.8842309696366824E-2</v>
      </c>
      <c r="CB324" s="123">
        <f t="shared" ref="CB324" si="5161">T324/T343</f>
        <v>6.1795218764095626E-2</v>
      </c>
      <c r="CC324" s="124">
        <f t="shared" ref="CC324" si="5162">U324/U343</f>
        <v>5.7024169184290027E-2</v>
      </c>
      <c r="CD324" s="125">
        <f t="shared" ref="CD324" si="5163">V324/V343</f>
        <v>3.0687124749833223E-2</v>
      </c>
      <c r="CE324" s="126">
        <f t="shared" ref="CE324" si="5164">W324/W343</f>
        <v>4.3229588675468278E-2</v>
      </c>
      <c r="CF324" s="123">
        <f t="shared" ref="CF324" si="5165">X324/X343</f>
        <v>5.9837560086192607E-2</v>
      </c>
      <c r="CG324" s="124">
        <f t="shared" ref="CG324" si="5166">Y324/Y343</f>
        <v>5.6079170593779454E-2</v>
      </c>
      <c r="CH324" s="125">
        <f t="shared" ref="CH324" si="5167">Z324/Z343</f>
        <v>4.840094143707601E-2</v>
      </c>
      <c r="CI324" s="123">
        <f t="shared" ref="CI324" si="5168">AA324/AA343</f>
        <v>4.463766583857498E-2</v>
      </c>
      <c r="CJ324" s="129">
        <f t="shared" ref="CJ324" si="5169">AB324/AB343</f>
        <v>4.8175144568717757E-2</v>
      </c>
      <c r="CK324" s="130">
        <f t="shared" ref="CK324" si="5170">AC324/AC343</f>
        <v>4.5047512236683102E-2</v>
      </c>
    </row>
    <row r="325" spans="1:89" ht="14.25" thickTop="1" thickBot="1" x14ac:dyDescent="0.25">
      <c r="A325" s="139" t="s">
        <v>22</v>
      </c>
      <c r="B325" s="174">
        <v>1196</v>
      </c>
      <c r="C325" s="175">
        <v>939</v>
      </c>
      <c r="D325" s="176">
        <v>490</v>
      </c>
      <c r="E325" s="177">
        <v>412</v>
      </c>
      <c r="F325" s="174">
        <v>1494</v>
      </c>
      <c r="G325" s="178">
        <v>639</v>
      </c>
      <c r="H325" s="176">
        <v>2171</v>
      </c>
      <c r="I325" s="177">
        <v>1590</v>
      </c>
      <c r="J325" s="174">
        <v>135</v>
      </c>
      <c r="K325" s="178">
        <v>370</v>
      </c>
      <c r="L325" s="176">
        <v>401</v>
      </c>
      <c r="M325" s="174">
        <v>1173</v>
      </c>
      <c r="N325" s="179">
        <v>1546</v>
      </c>
      <c r="O325" s="180">
        <v>2199</v>
      </c>
      <c r="P325" s="174">
        <v>1130</v>
      </c>
      <c r="Q325" s="178">
        <v>895</v>
      </c>
      <c r="R325" s="176">
        <v>1530</v>
      </c>
      <c r="S325" s="177">
        <v>884</v>
      </c>
      <c r="T325" s="174">
        <v>119</v>
      </c>
      <c r="U325" s="178">
        <v>137</v>
      </c>
      <c r="V325" s="176">
        <v>512</v>
      </c>
      <c r="W325" s="177">
        <v>1417</v>
      </c>
      <c r="X325" s="174">
        <v>892</v>
      </c>
      <c r="Y325" s="178">
        <v>299</v>
      </c>
      <c r="Z325" s="176">
        <v>2061</v>
      </c>
      <c r="AA325" s="174">
        <v>2154</v>
      </c>
      <c r="AB325" s="149">
        <f t="shared" si="5033"/>
        <v>13677</v>
      </c>
      <c r="AC325" s="150">
        <f t="shared" si="5034"/>
        <v>13108</v>
      </c>
      <c r="AE325" s="280" t="s">
        <v>0</v>
      </c>
      <c r="AF325" s="274" t="s">
        <v>1</v>
      </c>
      <c r="AG325" s="275"/>
      <c r="AH325" s="274" t="s">
        <v>2</v>
      </c>
      <c r="AI325" s="275"/>
      <c r="AJ325" s="274" t="s">
        <v>3</v>
      </c>
      <c r="AK325" s="275"/>
      <c r="AL325" s="274" t="s">
        <v>4</v>
      </c>
      <c r="AM325" s="275"/>
      <c r="AN325" s="274" t="s">
        <v>5</v>
      </c>
      <c r="AO325" s="275"/>
      <c r="AP325" s="274" t="s">
        <v>6</v>
      </c>
      <c r="AQ325" s="275"/>
      <c r="AR325" s="274" t="s">
        <v>7</v>
      </c>
      <c r="AS325" s="275"/>
      <c r="AT325" s="274" t="s">
        <v>8</v>
      </c>
      <c r="AU325" s="275"/>
      <c r="AV325" s="274" t="s">
        <v>9</v>
      </c>
      <c r="AW325" s="275"/>
      <c r="AX325" s="274" t="s">
        <v>10</v>
      </c>
      <c r="AY325" s="275"/>
      <c r="AZ325" s="274" t="s">
        <v>11</v>
      </c>
      <c r="BA325" s="275"/>
      <c r="BB325" s="274" t="s">
        <v>12</v>
      </c>
      <c r="BC325" s="275"/>
      <c r="BD325" s="276" t="s">
        <v>40</v>
      </c>
      <c r="BE325" s="277"/>
      <c r="BF325" s="278" t="s">
        <v>41</v>
      </c>
      <c r="BG325" s="279"/>
      <c r="BI325" s="139" t="s">
        <v>22</v>
      </c>
      <c r="BJ325" s="123">
        <f>B325/B343</f>
        <v>5.6553811235104973E-2</v>
      </c>
      <c r="BK325" s="124">
        <f t="shared" ref="BK325" si="5171">C325/C343</f>
        <v>4.6106255523912405E-2</v>
      </c>
      <c r="BL325" s="125">
        <f t="shared" ref="BL325" si="5172">D325/D343</f>
        <v>6.118117118241978E-2</v>
      </c>
      <c r="BM325" s="126">
        <f t="shared" ref="BM325" si="5173">E325/E343</f>
        <v>5.2477391415106357E-2</v>
      </c>
      <c r="BN325" s="123">
        <f t="shared" ref="BN325" si="5174">F325/F343</f>
        <v>8.5522926326635759E-2</v>
      </c>
      <c r="BO325" s="124">
        <f t="shared" ref="BO325" si="5175">G325/G343</f>
        <v>4.2759635974304065E-2</v>
      </c>
      <c r="BP325" s="125">
        <f t="shared" ref="BP325" si="5176">H325/H343</f>
        <v>6.3639561470364078E-2</v>
      </c>
      <c r="BQ325" s="126">
        <f t="shared" ref="BQ325" si="5177">I325/I343</f>
        <v>4.678396986994645E-2</v>
      </c>
      <c r="BR325" s="123">
        <f t="shared" ref="BR325" si="5178">J325/J343</f>
        <v>4.2667509481668774E-2</v>
      </c>
      <c r="BS325" s="124">
        <f t="shared" ref="BS325" si="5179">K325/K343</f>
        <v>0.10425471963933503</v>
      </c>
      <c r="BT325" s="125">
        <f t="shared" ref="BT325" si="5180">L325/L343</f>
        <v>3.2451242210892614E-2</v>
      </c>
      <c r="BU325" s="123">
        <f t="shared" ref="BU325" si="5181">M325/M343</f>
        <v>8.6028602860286033E-2</v>
      </c>
      <c r="BV325" s="127">
        <f t="shared" ref="BV325" si="5182">N325/N343</f>
        <v>4.9502097275143285E-2</v>
      </c>
      <c r="BW325" s="128">
        <f t="shared" ref="BW325" si="5183">O325/O343</f>
        <v>7.0204003447945598E-2</v>
      </c>
      <c r="BX325" s="123">
        <f t="shared" ref="BX325" si="5184">P325/P343</f>
        <v>6.9662782812403679E-2</v>
      </c>
      <c r="BY325" s="124">
        <f t="shared" ref="BY325" si="5185">Q325/Q343</f>
        <v>5.7936302433972034E-2</v>
      </c>
      <c r="BZ325" s="125">
        <f t="shared" ref="BZ325" si="5186">R325/R343</f>
        <v>7.4882537196554425E-2</v>
      </c>
      <c r="CA325" s="126">
        <f t="shared" ref="CA325" si="5187">S325/S343</f>
        <v>4.1873904599497892E-2</v>
      </c>
      <c r="CB325" s="123">
        <f t="shared" ref="CB325" si="5188">T325/T343</f>
        <v>5.367613892647722E-2</v>
      </c>
      <c r="CC325" s="124">
        <f t="shared" ref="CC325" si="5189">U325/U343</f>
        <v>5.1737160120845921E-2</v>
      </c>
      <c r="CD325" s="125">
        <f t="shared" ref="CD325" si="5190">V325/V343</f>
        <v>3.1051003699435989E-2</v>
      </c>
      <c r="CE325" s="126">
        <f t="shared" ref="CE325" si="5191">W325/W343</f>
        <v>6.7537295648443824E-2</v>
      </c>
      <c r="CF325" s="123">
        <f t="shared" ref="CF325" si="5192">X325/X343</f>
        <v>7.3926736283772582E-2</v>
      </c>
      <c r="CG325" s="124">
        <f t="shared" ref="CG325" si="5193">Y325/Y343</f>
        <v>4.6968268928683631E-2</v>
      </c>
      <c r="CH325" s="125">
        <f t="shared" ref="CH325" si="5194">Z325/Z343</f>
        <v>5.7067700401495225E-2</v>
      </c>
      <c r="CI325" s="123">
        <f t="shared" ref="CI325" si="5195">AA325/AA343</f>
        <v>5.6926898884719065E-2</v>
      </c>
      <c r="CJ325" s="129">
        <f t="shared" ref="CJ325" si="5196">AB325/AB343</f>
        <v>5.9199591398594133E-2</v>
      </c>
      <c r="CK325" s="130">
        <f t="shared" ref="CK325" si="5197">AC325/AC343</f>
        <v>5.6979908366152854E-2</v>
      </c>
    </row>
    <row r="326" spans="1:89" ht="15" thickTop="1" thickBot="1" x14ac:dyDescent="0.3">
      <c r="A326" s="131" t="s">
        <v>23</v>
      </c>
      <c r="B326" s="167">
        <v>1190</v>
      </c>
      <c r="C326" s="168">
        <v>1205</v>
      </c>
      <c r="D326" s="169">
        <v>530</v>
      </c>
      <c r="E326" s="170">
        <v>340</v>
      </c>
      <c r="F326" s="167">
        <v>1129</v>
      </c>
      <c r="G326" s="171">
        <v>514</v>
      </c>
      <c r="H326" s="169">
        <v>1934</v>
      </c>
      <c r="I326" s="170">
        <v>1790</v>
      </c>
      <c r="J326" s="167">
        <v>142</v>
      </c>
      <c r="K326" s="171">
        <v>380</v>
      </c>
      <c r="L326" s="169">
        <v>334</v>
      </c>
      <c r="M326" s="167">
        <v>1023</v>
      </c>
      <c r="N326" s="172">
        <v>1462</v>
      </c>
      <c r="O326" s="173">
        <v>2065</v>
      </c>
      <c r="P326" s="167">
        <v>1160</v>
      </c>
      <c r="Q326" s="171">
        <v>766</v>
      </c>
      <c r="R326" s="169">
        <v>1494</v>
      </c>
      <c r="S326" s="170">
        <v>937</v>
      </c>
      <c r="T326" s="167">
        <v>94</v>
      </c>
      <c r="U326" s="171">
        <v>146</v>
      </c>
      <c r="V326" s="169">
        <v>506</v>
      </c>
      <c r="W326" s="170">
        <v>1398</v>
      </c>
      <c r="X326" s="167">
        <v>763</v>
      </c>
      <c r="Y326" s="171">
        <v>263</v>
      </c>
      <c r="Z326" s="169">
        <v>1950</v>
      </c>
      <c r="AA326" s="167">
        <v>2259</v>
      </c>
      <c r="AB326" s="149">
        <f t="shared" si="5033"/>
        <v>12688</v>
      </c>
      <c r="AC326" s="150">
        <f t="shared" si="5034"/>
        <v>13086</v>
      </c>
      <c r="AE326" s="281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5.6270096463022508E-2</v>
      </c>
      <c r="BK326" s="124">
        <f t="shared" ref="BK326" si="5198">C326/C343</f>
        <v>5.9167239516841795E-2</v>
      </c>
      <c r="BL326" s="125">
        <f t="shared" ref="BL326" si="5199">D326/D343</f>
        <v>6.6175552503433641E-2</v>
      </c>
      <c r="BM326" s="126">
        <f t="shared" ref="BM326" si="5200">E326/E343</f>
        <v>4.330658514838874E-2</v>
      </c>
      <c r="BN326" s="123">
        <f t="shared" ref="BN326" si="5201">F326/F343</f>
        <v>6.4628770965710694E-2</v>
      </c>
      <c r="BO326" s="124">
        <f t="shared" ref="BO326" si="5202">G326/G343</f>
        <v>3.4395074946466812E-2</v>
      </c>
      <c r="BP326" s="125">
        <f t="shared" ref="BP326" si="5203">H326/H343</f>
        <v>5.6692267104414606E-2</v>
      </c>
      <c r="BQ326" s="126">
        <f t="shared" ref="BQ326" si="5204">I326/I343</f>
        <v>5.2668745954216445E-2</v>
      </c>
      <c r="BR326" s="123">
        <f t="shared" ref="BR326" si="5205">J326/J343</f>
        <v>4.487989886219975E-2</v>
      </c>
      <c r="BS326" s="124">
        <f t="shared" ref="BS326" si="5206">K326/K343</f>
        <v>0.10707241476472246</v>
      </c>
      <c r="BT326" s="125">
        <f t="shared" ref="BT326" si="5207">L326/L343</f>
        <v>2.7029214210568909E-2</v>
      </c>
      <c r="BU326" s="123">
        <f t="shared" ref="BU326" si="5208">M326/M343</f>
        <v>7.5027502750275032E-2</v>
      </c>
      <c r="BV326" s="127">
        <f t="shared" ref="BV326" si="5209">N326/N343</f>
        <v>4.6812461976881943E-2</v>
      </c>
      <c r="BW326" s="128">
        <f t="shared" ref="BW326" si="5210">O326/O343</f>
        <v>6.5925996871308623E-2</v>
      </c>
      <c r="BX326" s="123">
        <f t="shared" ref="BX326" si="5211">P326/P343</f>
        <v>7.151223722335244E-2</v>
      </c>
      <c r="BY326" s="124">
        <f t="shared" ref="BY326" si="5212">Q326/Q343</f>
        <v>4.9585706887622996E-2</v>
      </c>
      <c r="BZ326" s="125">
        <f t="shared" ref="BZ326" si="5213">R326/R343</f>
        <v>7.3120595144870792E-2</v>
      </c>
      <c r="CA326" s="126">
        <f t="shared" ref="CA326" si="5214">S326/S343</f>
        <v>4.4384444128653305E-2</v>
      </c>
      <c r="CB326" s="123">
        <f t="shared" ref="CB326" si="5215">T326/T343</f>
        <v>4.2399639152007215E-2</v>
      </c>
      <c r="CC326" s="124">
        <f t="shared" ref="CC326" si="5216">U326/U343</f>
        <v>5.5135951661631419E-2</v>
      </c>
      <c r="CD326" s="125">
        <f t="shared" ref="CD326" si="5217">V326/V343</f>
        <v>3.0687124749833223E-2</v>
      </c>
      <c r="CE326" s="126">
        <f t="shared" ref="CE326" si="5218">W326/W343</f>
        <v>6.6631714408274159E-2</v>
      </c>
      <c r="CF326" s="123">
        <f t="shared" ref="CF326" si="5219">X326/X343</f>
        <v>6.3235537875020717E-2</v>
      </c>
      <c r="CG326" s="124">
        <f t="shared" ref="CG326" si="5220">Y326/Y343</f>
        <v>4.1313226515865532E-2</v>
      </c>
      <c r="CH326" s="125">
        <f t="shared" ref="CH326" si="5221">Z326/Z343</f>
        <v>5.3994185241589367E-2</v>
      </c>
      <c r="CI326" s="123">
        <f t="shared" ref="CI326" si="5222">AA326/AA343</f>
        <v>5.9701886991912895E-2</v>
      </c>
      <c r="CJ326" s="129">
        <f t="shared" ref="CJ326" si="5223">AB326/AB343</f>
        <v>5.4918799127393607E-2</v>
      </c>
      <c r="CK326" s="130">
        <f t="shared" ref="CK326" si="5224">AC326/AC343</f>
        <v>5.6884275318849271E-2</v>
      </c>
    </row>
    <row r="327" spans="1:89" ht="13.5" thickTop="1" x14ac:dyDescent="0.2">
      <c r="A327" s="139" t="s">
        <v>24</v>
      </c>
      <c r="B327" s="181">
        <v>1149</v>
      </c>
      <c r="C327" s="175">
        <v>1166</v>
      </c>
      <c r="D327" s="176">
        <v>544</v>
      </c>
      <c r="E327" s="177">
        <v>388</v>
      </c>
      <c r="F327" s="174">
        <v>1223</v>
      </c>
      <c r="G327" s="178">
        <v>584</v>
      </c>
      <c r="H327" s="176">
        <v>2272</v>
      </c>
      <c r="I327" s="177">
        <v>1723</v>
      </c>
      <c r="J327" s="174">
        <v>161</v>
      </c>
      <c r="K327" s="178">
        <v>281</v>
      </c>
      <c r="L327" s="176">
        <v>404</v>
      </c>
      <c r="M327" s="174">
        <v>1242</v>
      </c>
      <c r="N327" s="179">
        <v>1543</v>
      </c>
      <c r="O327" s="182">
        <v>2079</v>
      </c>
      <c r="P327" s="174">
        <v>1358</v>
      </c>
      <c r="Q327" s="178">
        <v>521</v>
      </c>
      <c r="R327" s="176">
        <v>1538</v>
      </c>
      <c r="S327" s="177">
        <v>1022</v>
      </c>
      <c r="T327" s="174">
        <v>130</v>
      </c>
      <c r="U327" s="178">
        <v>114</v>
      </c>
      <c r="V327" s="176">
        <v>600</v>
      </c>
      <c r="W327" s="183">
        <v>1604</v>
      </c>
      <c r="X327" s="174">
        <v>782</v>
      </c>
      <c r="Y327" s="178">
        <v>282</v>
      </c>
      <c r="Z327" s="176">
        <v>2298</v>
      </c>
      <c r="AA327" s="174">
        <v>2207</v>
      </c>
      <c r="AB327" s="149">
        <f t="shared" si="5033"/>
        <v>14002</v>
      </c>
      <c r="AC327" s="150">
        <f t="shared" si="5034"/>
        <v>13213</v>
      </c>
      <c r="AE327" s="224" t="str">
        <f>$AE$17</f>
        <v>17:00 - 17:59</v>
      </c>
      <c r="AF327" s="120">
        <f t="shared" ref="AF327:AU328" si="5225">SUMIF($A$9:$A$32,$AE327,B$319:B$342)</f>
        <v>1970</v>
      </c>
      <c r="AG327" s="164">
        <f t="shared" si="5225"/>
        <v>1702</v>
      </c>
      <c r="AH327" s="121">
        <f t="shared" si="5225"/>
        <v>593</v>
      </c>
      <c r="AI327" s="159">
        <f t="shared" si="5225"/>
        <v>591</v>
      </c>
      <c r="AJ327" s="120">
        <f t="shared" si="5225"/>
        <v>1039</v>
      </c>
      <c r="AK327" s="122">
        <f t="shared" si="5225"/>
        <v>1258</v>
      </c>
      <c r="AL327" s="121">
        <f t="shared" si="5225"/>
        <v>2662</v>
      </c>
      <c r="AM327" s="159">
        <f t="shared" si="5225"/>
        <v>2634</v>
      </c>
      <c r="AN327" s="120">
        <f t="shared" si="5225"/>
        <v>239</v>
      </c>
      <c r="AO327" s="122">
        <f t="shared" si="5225"/>
        <v>159</v>
      </c>
      <c r="AP327" s="121">
        <f t="shared" si="5225"/>
        <v>1158</v>
      </c>
      <c r="AQ327" s="120">
        <f t="shared" si="5225"/>
        <v>841</v>
      </c>
      <c r="AR327" s="158">
        <f t="shared" si="5225"/>
        <v>2372</v>
      </c>
      <c r="AS327" s="160">
        <f t="shared" si="5225"/>
        <v>2194</v>
      </c>
      <c r="AT327" s="120">
        <f t="shared" si="5225"/>
        <v>1009</v>
      </c>
      <c r="AU327" s="122">
        <f t="shared" si="5225"/>
        <v>1231</v>
      </c>
      <c r="AV327" s="121">
        <f t="shared" ref="AP327:BE328" si="5226">SUMIF($A$9:$A$32,$AE327,R$319:R$342)</f>
        <v>1266</v>
      </c>
      <c r="AW327" s="159">
        <f t="shared" si="5226"/>
        <v>1938</v>
      </c>
      <c r="AX327" s="120">
        <f t="shared" si="5226"/>
        <v>167</v>
      </c>
      <c r="AY327" s="122">
        <f t="shared" si="5226"/>
        <v>225</v>
      </c>
      <c r="AZ327" s="121">
        <f t="shared" si="5226"/>
        <v>1366</v>
      </c>
      <c r="BA327" s="159">
        <f t="shared" si="5226"/>
        <v>1521</v>
      </c>
      <c r="BB327" s="120">
        <f t="shared" si="5226"/>
        <v>880</v>
      </c>
      <c r="BC327" s="122">
        <f t="shared" si="5226"/>
        <v>478</v>
      </c>
      <c r="BD327" s="21">
        <f t="shared" si="5226"/>
        <v>2777</v>
      </c>
      <c r="BE327" s="163">
        <f t="shared" si="5226"/>
        <v>2911</v>
      </c>
      <c r="BF327" s="149">
        <f>AF327+AH327+AJ327+AL327+AN327+AP327+AR327+AT327+AV327+AX327+AZ327+BB327+BD327</f>
        <v>17498</v>
      </c>
      <c r="BG327" s="150">
        <f>AG327+AI327+AK327+AM327+AO327+AQ327+AS327+AU327+AW327+AY327+BA327+BC327+BE327</f>
        <v>17683</v>
      </c>
      <c r="BI327" s="139" t="s">
        <v>24</v>
      </c>
      <c r="BJ327" s="123">
        <f>B327/B343</f>
        <v>5.4331378853792321E-2</v>
      </c>
      <c r="BK327" s="124">
        <f t="shared" ref="BK327" si="5227">C327/C343</f>
        <v>5.7252283217126582E-2</v>
      </c>
      <c r="BL327" s="125">
        <f t="shared" ref="BL327" si="5228">D327/D343</f>
        <v>6.7923585965788486E-2</v>
      </c>
      <c r="BM327" s="126">
        <f t="shared" ref="BM327" si="5229">E327/E343</f>
        <v>4.9420455992867152E-2</v>
      </c>
      <c r="BN327" s="123">
        <f t="shared" ref="BN327" si="5230">F327/F343</f>
        <v>7.0009731524414684E-2</v>
      </c>
      <c r="BO327" s="124">
        <f t="shared" ref="BO327" si="5231">G327/G343</f>
        <v>3.9079229122055671E-2</v>
      </c>
      <c r="BP327" s="125">
        <f t="shared" ref="BP327" si="5232">H327/H343</f>
        <v>6.6600222782435367E-2</v>
      </c>
      <c r="BQ327" s="126">
        <f t="shared" ref="BQ327" si="5233">I327/I343</f>
        <v>5.0697345965985997E-2</v>
      </c>
      <c r="BR327" s="123">
        <f t="shared" ref="BR327" si="5234">J327/J343</f>
        <v>5.0884955752212392E-2</v>
      </c>
      <c r="BS327" s="124">
        <f t="shared" ref="BS327" si="5235">K327/K343</f>
        <v>7.9177233023386875E-2</v>
      </c>
      <c r="BT327" s="125">
        <f t="shared" ref="BT327" si="5236">L327/L343</f>
        <v>3.2694019584041431E-2</v>
      </c>
      <c r="BU327" s="123">
        <f t="shared" ref="BU327" si="5237">M327/M343</f>
        <v>9.1089108910891087E-2</v>
      </c>
      <c r="BV327" s="127">
        <f t="shared" ref="BV327" si="5238">N327/N343</f>
        <v>4.9406038871633952E-2</v>
      </c>
      <c r="BW327" s="128">
        <f t="shared" ref="BW327" si="5239">O327/O343</f>
        <v>6.6372952782300543E-2</v>
      </c>
      <c r="BX327" s="123">
        <f t="shared" ref="BX327" si="5240">P327/P343</f>
        <v>8.3718636335614327E-2</v>
      </c>
      <c r="BY327" s="124">
        <f t="shared" ref="BY327" si="5241">Q327/Q343</f>
        <v>3.3726048679440707E-2</v>
      </c>
      <c r="BZ327" s="125">
        <f t="shared" ref="BZ327" si="5242">R327/R343</f>
        <v>7.5274079874706343E-2</v>
      </c>
      <c r="CA327" s="126">
        <f t="shared" ref="CA327" si="5243">S327/S343</f>
        <v>4.841078110937426E-2</v>
      </c>
      <c r="CB327" s="123">
        <f t="shared" ref="CB327" si="5244">T327/T343</f>
        <v>5.8637798827244021E-2</v>
      </c>
      <c r="CC327" s="124">
        <f t="shared" ref="CC327" si="5245">U327/U343</f>
        <v>4.3051359516616317E-2</v>
      </c>
      <c r="CD327" s="125">
        <f t="shared" ref="CD327" si="5246">V327/V343</f>
        <v>3.638789496027655E-2</v>
      </c>
      <c r="CE327" s="126">
        <f t="shared" ref="CE327" si="5247">W327/W343</f>
        <v>7.6450121538534865E-2</v>
      </c>
      <c r="CF327" s="123">
        <f t="shared" ref="CF327" si="5248">X327/X343</f>
        <v>6.4810210508867899E-2</v>
      </c>
      <c r="CG327" s="124">
        <f t="shared" ref="CG327" si="5249">Y327/Y343</f>
        <v>4.429783223374175E-2</v>
      </c>
      <c r="CH327" s="125">
        <f t="shared" ref="CH327" si="5250">Z327/Z343</f>
        <v>6.3630070607780698E-2</v>
      </c>
      <c r="CI327" s="123">
        <f t="shared" ref="CI327" si="5251">AA327/AA343</f>
        <v>5.8327607167397856E-2</v>
      </c>
      <c r="CJ327" s="129">
        <f t="shared" ref="CJ327" si="5252">AB327/AB343</f>
        <v>6.0606322933619589E-2</v>
      </c>
      <c r="CK327" s="130">
        <f t="shared" ref="CK327" si="5253">AC327/AC343</f>
        <v>5.7436338819192682E-2</v>
      </c>
    </row>
    <row r="328" spans="1:89" x14ac:dyDescent="0.2">
      <c r="A328" s="131" t="s">
        <v>25</v>
      </c>
      <c r="B328" s="184">
        <v>1306</v>
      </c>
      <c r="C328" s="168">
        <v>1754</v>
      </c>
      <c r="D328" s="169">
        <v>543</v>
      </c>
      <c r="E328" s="170">
        <v>371</v>
      </c>
      <c r="F328" s="167">
        <v>1232</v>
      </c>
      <c r="G328" s="171">
        <v>645</v>
      </c>
      <c r="H328" s="169">
        <v>2466</v>
      </c>
      <c r="I328" s="170">
        <v>1996</v>
      </c>
      <c r="J328" s="167">
        <v>163</v>
      </c>
      <c r="K328" s="168">
        <v>250</v>
      </c>
      <c r="L328" s="169">
        <v>529</v>
      </c>
      <c r="M328" s="167">
        <v>1214</v>
      </c>
      <c r="N328" s="172">
        <v>1788</v>
      </c>
      <c r="O328" s="185">
        <v>2207</v>
      </c>
      <c r="P328" s="167">
        <v>1294</v>
      </c>
      <c r="Q328" s="168">
        <v>597</v>
      </c>
      <c r="R328" s="169">
        <v>1453</v>
      </c>
      <c r="S328" s="170">
        <v>1125</v>
      </c>
      <c r="T328" s="176">
        <v>112</v>
      </c>
      <c r="U328" s="167">
        <v>129</v>
      </c>
      <c r="V328" s="169">
        <v>702</v>
      </c>
      <c r="W328" s="186">
        <v>1721</v>
      </c>
      <c r="X328" s="167">
        <v>793</v>
      </c>
      <c r="Y328" s="171">
        <v>256</v>
      </c>
      <c r="Z328" s="169">
        <v>2325</v>
      </c>
      <c r="AA328" s="167">
        <v>2597</v>
      </c>
      <c r="AB328" s="149">
        <f t="shared" si="5033"/>
        <v>14706</v>
      </c>
      <c r="AC328" s="150">
        <f t="shared" si="5034"/>
        <v>14862</v>
      </c>
      <c r="AE328" s="226" t="str">
        <f>$AE$18</f>
        <v>18:00 - 18:59</v>
      </c>
      <c r="AF328" s="120">
        <f t="shared" si="5225"/>
        <v>1912</v>
      </c>
      <c r="AG328" s="168">
        <f t="shared" si="5225"/>
        <v>1603</v>
      </c>
      <c r="AH328" s="169">
        <f t="shared" si="5225"/>
        <v>472</v>
      </c>
      <c r="AI328" s="170">
        <f t="shared" si="5225"/>
        <v>675</v>
      </c>
      <c r="AJ328" s="167">
        <f t="shared" si="5225"/>
        <v>937</v>
      </c>
      <c r="AK328" s="171">
        <f t="shared" si="5225"/>
        <v>1110</v>
      </c>
      <c r="AL328" s="169">
        <f t="shared" si="5225"/>
        <v>2592</v>
      </c>
      <c r="AM328" s="170">
        <f t="shared" si="5225"/>
        <v>2499</v>
      </c>
      <c r="AN328" s="167">
        <f t="shared" si="5225"/>
        <v>273</v>
      </c>
      <c r="AO328" s="171">
        <f t="shared" si="5225"/>
        <v>201</v>
      </c>
      <c r="AP328" s="169">
        <f t="shared" si="5226"/>
        <v>1173</v>
      </c>
      <c r="AQ328" s="167">
        <f t="shared" si="5226"/>
        <v>619</v>
      </c>
      <c r="AR328" s="172">
        <f t="shared" si="5226"/>
        <v>2414</v>
      </c>
      <c r="AS328" s="173">
        <f t="shared" si="5226"/>
        <v>2030</v>
      </c>
      <c r="AT328" s="167">
        <f t="shared" si="5226"/>
        <v>866</v>
      </c>
      <c r="AU328" s="171">
        <f t="shared" si="5226"/>
        <v>1278</v>
      </c>
      <c r="AV328" s="169">
        <f t="shared" si="5226"/>
        <v>1166</v>
      </c>
      <c r="AW328" s="170">
        <f t="shared" si="5226"/>
        <v>1901</v>
      </c>
      <c r="AX328" s="167">
        <f t="shared" si="5226"/>
        <v>165</v>
      </c>
      <c r="AY328" s="171">
        <f t="shared" si="5226"/>
        <v>200</v>
      </c>
      <c r="AZ328" s="169">
        <f t="shared" si="5226"/>
        <v>1541</v>
      </c>
      <c r="BA328" s="170">
        <f t="shared" si="5226"/>
        <v>1674</v>
      </c>
      <c r="BB328" s="167">
        <f t="shared" si="5226"/>
        <v>727</v>
      </c>
      <c r="BC328" s="171">
        <f t="shared" si="5226"/>
        <v>592</v>
      </c>
      <c r="BD328" s="169">
        <f t="shared" si="5226"/>
        <v>2674</v>
      </c>
      <c r="BE328" s="167">
        <f t="shared" si="5226"/>
        <v>2634</v>
      </c>
      <c r="BF328" s="151">
        <f>SUM(AF328,AH328,AJ328,AL328,AN328,AP328,AR328,AT328,AV328,AX328,AZ328,BB328,BD328)</f>
        <v>16912</v>
      </c>
      <c r="BG328" s="152">
        <f>SUM(AG328,AI328,AK328,AM328,AO328,AQ328,AS328,AU328,AW328,AY328,BA328,BC328,BE328)</f>
        <v>17016</v>
      </c>
      <c r="BI328" s="131" t="s">
        <v>25</v>
      </c>
      <c r="BJ328" s="123">
        <f>B328/B343</f>
        <v>6.1755248723283529E-2</v>
      </c>
      <c r="BK328" s="124">
        <f t="shared" ref="BK328" si="5254">C328/C343</f>
        <v>8.6123932043602081E-2</v>
      </c>
      <c r="BL328" s="125">
        <f t="shared" ref="BL328" si="5255">D328/D343</f>
        <v>6.7798726432763148E-2</v>
      </c>
      <c r="BM328" s="126">
        <f t="shared" ref="BM328" si="5256">E328/E343</f>
        <v>4.7255126735447711E-2</v>
      </c>
      <c r="BN328" s="123">
        <f t="shared" ref="BN328" si="5257">F328/F343</f>
        <v>7.0524929875779949E-2</v>
      </c>
      <c r="BO328" s="124">
        <f t="shared" ref="BO328" si="5258">G328/G343</f>
        <v>4.3161134903640257E-2</v>
      </c>
      <c r="BP328" s="125">
        <f t="shared" ref="BP328" si="5259">H328/H343</f>
        <v>7.2287037579879226E-2</v>
      </c>
      <c r="BQ328" s="126">
        <f t="shared" ref="BQ328" si="5260">I328/I343</f>
        <v>5.8730065321014532E-2</v>
      </c>
      <c r="BR328" s="123">
        <f t="shared" ref="BR328" si="5261">J328/J343</f>
        <v>5.1517067003792667E-2</v>
      </c>
      <c r="BS328" s="124">
        <f t="shared" ref="BS328" si="5262">K328/K343</f>
        <v>7.0442378134685832E-2</v>
      </c>
      <c r="BT328" s="125">
        <f t="shared" ref="BT328" si="5263">L328/L343</f>
        <v>4.280974346524237E-2</v>
      </c>
      <c r="BU328" s="123">
        <f t="shared" ref="BU328" si="5264">M328/M343</f>
        <v>8.9035570223689034E-2</v>
      </c>
      <c r="BV328" s="127">
        <f t="shared" ref="BV328" si="5265">N328/N343</f>
        <v>5.7250808491562867E-2</v>
      </c>
      <c r="BW328" s="128">
        <f t="shared" ref="BW328" si="5266">O328/O343</f>
        <v>7.0459406825655269E-2</v>
      </c>
      <c r="BX328" s="123">
        <f t="shared" ref="BX328" si="5267">P328/P343</f>
        <v>7.9773133592256948E-2</v>
      </c>
      <c r="BY328" s="124">
        <f t="shared" ref="BY328" si="5268">Q328/Q343</f>
        <v>3.864577938891766E-2</v>
      </c>
      <c r="BZ328" s="125">
        <f t="shared" ref="BZ328" si="5269">R328/R343</f>
        <v>7.1113938919342215E-2</v>
      </c>
      <c r="CA328" s="126">
        <f t="shared" ref="CA328" si="5270">S328/S343</f>
        <v>5.3289754156600824E-2</v>
      </c>
      <c r="CB328" s="123">
        <f t="shared" ref="CB328" si="5271">T328/T343</f>
        <v>5.0518718989625622E-2</v>
      </c>
      <c r="CC328" s="124">
        <f t="shared" ref="CC328" si="5272">U328/U343</f>
        <v>4.8716012084592142E-2</v>
      </c>
      <c r="CD328" s="125">
        <f t="shared" ref="CD328" si="5273">V328/V343</f>
        <v>4.2573837103523561E-2</v>
      </c>
      <c r="CE328" s="126">
        <f t="shared" ref="CE328" si="5274">W328/W343</f>
        <v>8.2026595491158663E-2</v>
      </c>
      <c r="CF328" s="123">
        <f t="shared" ref="CF328" si="5275">X328/X343</f>
        <v>6.5721863086358356E-2</v>
      </c>
      <c r="CG328" s="124">
        <f t="shared" ref="CG328" si="5276">Y328/Y343</f>
        <v>4.0213634935595349E-2</v>
      </c>
      <c r="CH328" s="125">
        <f t="shared" ref="CH328" si="5277">Z328/Z343</f>
        <v>6.4377682403433473E-2</v>
      </c>
      <c r="CI328" s="123">
        <f t="shared" ref="CI328" si="5278">AA328/AA343</f>
        <v>6.8634705851260636E-2</v>
      </c>
      <c r="CJ328" s="129">
        <f t="shared" ref="CJ328" si="5279">AB328/AB343</f>
        <v>6.3653519858720864E-2</v>
      </c>
      <c r="CK328" s="130">
        <f t="shared" ref="CK328" si="5280">AC328/AC343</f>
        <v>6.4604470410265777E-2</v>
      </c>
    </row>
    <row r="329" spans="1:89" ht="13.5" thickBot="1" x14ac:dyDescent="0.25">
      <c r="A329" s="139" t="s">
        <v>26</v>
      </c>
      <c r="B329" s="181">
        <v>1263</v>
      </c>
      <c r="C329" s="175">
        <v>1441</v>
      </c>
      <c r="D329" s="176">
        <v>579</v>
      </c>
      <c r="E329" s="177">
        <v>396</v>
      </c>
      <c r="F329" s="174">
        <v>1155</v>
      </c>
      <c r="G329" s="178">
        <v>748</v>
      </c>
      <c r="H329" s="176">
        <v>2222</v>
      </c>
      <c r="I329" s="177">
        <v>2113</v>
      </c>
      <c r="J329" s="174">
        <v>175</v>
      </c>
      <c r="K329" s="175">
        <v>202</v>
      </c>
      <c r="L329" s="176">
        <v>597</v>
      </c>
      <c r="M329" s="174">
        <v>1134</v>
      </c>
      <c r="N329" s="179">
        <v>1759</v>
      </c>
      <c r="O329" s="182">
        <v>1953</v>
      </c>
      <c r="P329" s="174">
        <v>1304</v>
      </c>
      <c r="Q329" s="175">
        <v>633</v>
      </c>
      <c r="R329" s="176">
        <v>1556</v>
      </c>
      <c r="S329" s="177">
        <v>1092</v>
      </c>
      <c r="T329" s="174">
        <v>129</v>
      </c>
      <c r="U329" s="178">
        <v>139</v>
      </c>
      <c r="V329" s="176">
        <v>807</v>
      </c>
      <c r="W329" s="183">
        <v>1644</v>
      </c>
      <c r="X329" s="174">
        <v>833</v>
      </c>
      <c r="Y329" s="178">
        <v>326</v>
      </c>
      <c r="Z329" s="176">
        <v>2573</v>
      </c>
      <c r="AA329" s="174">
        <v>2615</v>
      </c>
      <c r="AB329" s="149">
        <f t="shared" si="5033"/>
        <v>14952</v>
      </c>
      <c r="AC329" s="150">
        <f t="shared" si="5034"/>
        <v>14436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5.972195952335918E-2</v>
      </c>
      <c r="BK329" s="124">
        <f t="shared" ref="BK329" si="5281">C329/C343</f>
        <v>7.0755180202297943E-2</v>
      </c>
      <c r="BL329" s="125">
        <f t="shared" ref="BL329" si="5282">D329/D343</f>
        <v>7.2293669621675619E-2</v>
      </c>
      <c r="BM329" s="126">
        <f t="shared" ref="BM329" si="5283">E329/E343</f>
        <v>5.0439434466946889E-2</v>
      </c>
      <c r="BN329" s="123">
        <f t="shared" ref="BN329" si="5284">F329/F343</f>
        <v>6.6117121758543701E-2</v>
      </c>
      <c r="BO329" s="124">
        <f t="shared" ref="BO329" si="5285">G329/G343</f>
        <v>5.0053533190578162E-2</v>
      </c>
      <c r="BP329" s="125">
        <f t="shared" ref="BP329" si="5286">H329/H343</f>
        <v>6.5134548865568395E-2</v>
      </c>
      <c r="BQ329" s="126">
        <f t="shared" ref="BQ329" si="5287">I329/I343</f>
        <v>6.2172659330312484E-2</v>
      </c>
      <c r="BR329" s="123">
        <f t="shared" ref="BR329" si="5288">J329/J343</f>
        <v>5.5309734513274339E-2</v>
      </c>
      <c r="BS329" s="124">
        <f t="shared" ref="BS329" si="5289">K329/K343</f>
        <v>5.691744153282615E-2</v>
      </c>
      <c r="BT329" s="125">
        <f t="shared" ref="BT329" si="5290">L329/L343</f>
        <v>4.8312697256615682E-2</v>
      </c>
      <c r="BU329" s="123">
        <f t="shared" ref="BU329" si="5291">M329/M343</f>
        <v>8.3168316831683173E-2</v>
      </c>
      <c r="BV329" s="127">
        <f t="shared" ref="BV329" si="5292">N329/N343</f>
        <v>5.632224392430598E-2</v>
      </c>
      <c r="BW329" s="128">
        <f t="shared" ref="BW329" si="5293">O329/O343</f>
        <v>6.2350349583373238E-2</v>
      </c>
      <c r="BX329" s="123">
        <f t="shared" ref="BX329" si="5294">P329/P343</f>
        <v>8.038961839590654E-2</v>
      </c>
      <c r="BY329" s="124">
        <f t="shared" ref="BY329" si="5295">Q329/Q343</f>
        <v>4.0976178146038322E-2</v>
      </c>
      <c r="BZ329" s="125">
        <f t="shared" ref="BZ329" si="5296">R329/R343</f>
        <v>7.6155050900548166E-2</v>
      </c>
      <c r="CA329" s="126">
        <f t="shared" ref="CA329" si="5297">S329/S343</f>
        <v>5.1726588034673865E-2</v>
      </c>
      <c r="CB329" s="123">
        <f t="shared" ref="CB329" si="5298">T329/T343</f>
        <v>5.8186738836265225E-2</v>
      </c>
      <c r="CC329" s="124">
        <f t="shared" ref="CC329" si="5299">U329/U343</f>
        <v>5.2492447129909366E-2</v>
      </c>
      <c r="CD329" s="125">
        <f t="shared" ref="CD329" si="5300">V329/V343</f>
        <v>4.8941718721571957E-2</v>
      </c>
      <c r="CE329" s="126">
        <f t="shared" ref="CE329" si="5301">W329/W343</f>
        <v>7.8356608359944707E-2</v>
      </c>
      <c r="CF329" s="123">
        <f t="shared" ref="CF329" si="5302">X329/X343</f>
        <v>6.9036963368141885E-2</v>
      </c>
      <c r="CG329" s="124">
        <f t="shared" ref="CG329" si="5303">Y329/Y343</f>
        <v>5.1209550738297201E-2</v>
      </c>
      <c r="CH329" s="125">
        <f t="shared" ref="CH329" si="5304">Z329/Z343</f>
        <v>7.1244635193133052E-2</v>
      </c>
      <c r="CI329" s="123">
        <f t="shared" ref="CI329" si="5305">AA329/AA343</f>
        <v>6.9110418098208157E-2</v>
      </c>
      <c r="CJ329" s="129">
        <f t="shared" ref="CJ329" si="5306">AB329/AB343</f>
        <v>6.4718307420617058E-2</v>
      </c>
      <c r="CK329" s="130">
        <f t="shared" ref="CK329" si="5307">AC329/AC343</f>
        <v>6.2752666857932765E-2</v>
      </c>
    </row>
    <row r="330" spans="1:89" ht="14.25" thickTop="1" thickBot="1" x14ac:dyDescent="0.25">
      <c r="A330" s="131" t="s">
        <v>27</v>
      </c>
      <c r="B330" s="184">
        <v>1442</v>
      </c>
      <c r="C330" s="168">
        <v>1450</v>
      </c>
      <c r="D330" s="169">
        <v>572</v>
      </c>
      <c r="E330" s="170">
        <v>465</v>
      </c>
      <c r="F330" s="167">
        <v>990</v>
      </c>
      <c r="G330" s="171">
        <v>798</v>
      </c>
      <c r="H330" s="169">
        <v>2300</v>
      </c>
      <c r="I330" s="170">
        <v>2425</v>
      </c>
      <c r="J330" s="167">
        <v>209</v>
      </c>
      <c r="K330" s="168">
        <v>236</v>
      </c>
      <c r="L330" s="169">
        <v>710</v>
      </c>
      <c r="M330" s="167">
        <v>1006</v>
      </c>
      <c r="N330" s="172">
        <v>1920</v>
      </c>
      <c r="O330" s="185">
        <v>1991</v>
      </c>
      <c r="P330" s="167">
        <v>1246</v>
      </c>
      <c r="Q330" s="168">
        <v>743</v>
      </c>
      <c r="R330" s="169">
        <v>1463</v>
      </c>
      <c r="S330" s="170">
        <v>1271</v>
      </c>
      <c r="T330" s="167">
        <v>135</v>
      </c>
      <c r="U330" s="171">
        <v>139</v>
      </c>
      <c r="V330" s="169">
        <v>1106</v>
      </c>
      <c r="W330" s="186">
        <v>1379</v>
      </c>
      <c r="X330" s="167">
        <v>684</v>
      </c>
      <c r="Y330" s="171">
        <v>318</v>
      </c>
      <c r="Z330" s="169">
        <v>2574</v>
      </c>
      <c r="AA330" s="167">
        <v>2635</v>
      </c>
      <c r="AB330" s="149">
        <f t="shared" si="5033"/>
        <v>15351</v>
      </c>
      <c r="AC330" s="150">
        <f t="shared" si="5034"/>
        <v>14856</v>
      </c>
      <c r="AE330" s="221" t="s">
        <v>13</v>
      </c>
      <c r="AF330" s="14">
        <f t="shared" ref="AF330:BG330" si="5308">SUM(AF327:AF329)</f>
        <v>3882</v>
      </c>
      <c r="AG330" s="1">
        <f t="shared" si="5308"/>
        <v>3305</v>
      </c>
      <c r="AH330" s="14">
        <f t="shared" si="5308"/>
        <v>1065</v>
      </c>
      <c r="AI330" s="1">
        <f t="shared" si="5308"/>
        <v>1266</v>
      </c>
      <c r="AJ330" s="14">
        <f t="shared" si="5308"/>
        <v>1976</v>
      </c>
      <c r="AK330" s="1">
        <f t="shared" si="5308"/>
        <v>2368</v>
      </c>
      <c r="AL330" s="14">
        <f t="shared" si="5308"/>
        <v>5254</v>
      </c>
      <c r="AM330" s="1">
        <f t="shared" si="5308"/>
        <v>5133</v>
      </c>
      <c r="AN330" s="14">
        <f t="shared" si="5308"/>
        <v>512</v>
      </c>
      <c r="AO330" s="1">
        <f t="shared" si="5308"/>
        <v>360</v>
      </c>
      <c r="AP330" s="14">
        <f t="shared" si="5308"/>
        <v>2331</v>
      </c>
      <c r="AQ330" s="1">
        <f t="shared" si="5308"/>
        <v>1460</v>
      </c>
      <c r="AR330" s="14">
        <f t="shared" si="5308"/>
        <v>4786</v>
      </c>
      <c r="AS330" s="1">
        <f t="shared" si="5308"/>
        <v>4224</v>
      </c>
      <c r="AT330" s="14">
        <f t="shared" si="5308"/>
        <v>1875</v>
      </c>
      <c r="AU330" s="1">
        <f t="shared" si="5308"/>
        <v>2509</v>
      </c>
      <c r="AV330" s="14">
        <f t="shared" si="5308"/>
        <v>2432</v>
      </c>
      <c r="AW330" s="1">
        <f t="shared" si="5308"/>
        <v>3839</v>
      </c>
      <c r="AX330" s="14">
        <f t="shared" si="5308"/>
        <v>332</v>
      </c>
      <c r="AY330" s="1">
        <f t="shared" si="5308"/>
        <v>425</v>
      </c>
      <c r="AZ330" s="14">
        <f t="shared" si="5308"/>
        <v>2907</v>
      </c>
      <c r="BA330" s="1">
        <f t="shared" si="5308"/>
        <v>3195</v>
      </c>
      <c r="BB330" s="14">
        <f t="shared" si="5308"/>
        <v>1607</v>
      </c>
      <c r="BC330" s="1">
        <f t="shared" si="5308"/>
        <v>1070</v>
      </c>
      <c r="BD330" s="14">
        <f t="shared" si="5308"/>
        <v>5451</v>
      </c>
      <c r="BE330" s="1">
        <f t="shared" si="5308"/>
        <v>5545</v>
      </c>
      <c r="BF330" s="153">
        <f t="shared" si="5308"/>
        <v>34410</v>
      </c>
      <c r="BG330" s="154">
        <f t="shared" si="5308"/>
        <v>34699</v>
      </c>
      <c r="BI330" s="131" t="s">
        <v>27</v>
      </c>
      <c r="BJ330" s="123">
        <f>B330/B343</f>
        <v>6.8186116890486093E-2</v>
      </c>
      <c r="BK330" s="124">
        <f t="shared" ref="BK330" si="5309">C330/C343</f>
        <v>7.1197093194539915E-2</v>
      </c>
      <c r="BL330" s="125">
        <f t="shared" ref="BL330" si="5310">D330/D343</f>
        <v>7.1419652890498189E-2</v>
      </c>
      <c r="BM330" s="126">
        <f t="shared" ref="BM330" si="5311">E330/E343</f>
        <v>5.9228123805884603E-2</v>
      </c>
      <c r="BN330" s="123">
        <f t="shared" ref="BN330" si="5312">F330/F343</f>
        <v>5.6671818650180318E-2</v>
      </c>
      <c r="BO330" s="124">
        <f t="shared" ref="BO330" si="5313">G330/G343</f>
        <v>5.3399357601713063E-2</v>
      </c>
      <c r="BP330" s="125">
        <f t="shared" ref="BP330" si="5314">H330/H343</f>
        <v>6.7421000175880874E-2</v>
      </c>
      <c r="BQ330" s="126">
        <f t="shared" ref="BQ330" si="5315">I330/I343</f>
        <v>7.1352910021773672E-2</v>
      </c>
      <c r="BR330" s="123">
        <f t="shared" ref="BR330" si="5316">J330/J343</f>
        <v>6.6055625790139058E-2</v>
      </c>
      <c r="BS330" s="124">
        <f t="shared" ref="BS330" si="5317">K330/K343</f>
        <v>6.6497604959143419E-2</v>
      </c>
      <c r="BT330" s="125">
        <f t="shared" ref="BT330" si="5318">L330/L343</f>
        <v>5.7457311645221332E-2</v>
      </c>
      <c r="BU330" s="123">
        <f t="shared" ref="BU330" si="5319">M330/M343</f>
        <v>7.3780711404473787E-2</v>
      </c>
      <c r="BV330" s="127">
        <f t="shared" ref="BV330" si="5320">N330/N343</f>
        <v>6.1477378245973553E-2</v>
      </c>
      <c r="BW330" s="128">
        <f t="shared" ref="BW330" si="5321">O330/O343</f>
        <v>6.3563515627494169E-2</v>
      </c>
      <c r="BX330" s="123">
        <f t="shared" ref="BX330" si="5322">P330/P343</f>
        <v>7.6814006534738924E-2</v>
      </c>
      <c r="BY330" s="124">
        <f t="shared" ref="BY330" si="5323">Q330/Q343</f>
        <v>4.8096841015018127E-2</v>
      </c>
      <c r="BZ330" s="125">
        <f t="shared" ref="BZ330" si="5324">R330/R343</f>
        <v>7.1603367267032106E-2</v>
      </c>
      <c r="CA330" s="126">
        <f t="shared" ref="CA330" si="5325">S330/S343</f>
        <v>6.0205580029368579E-2</v>
      </c>
      <c r="CB330" s="123">
        <f t="shared" ref="CB330" si="5326">T330/T343</f>
        <v>6.0893098782138028E-2</v>
      </c>
      <c r="CC330" s="124">
        <f t="shared" ref="CC330" si="5327">U330/U343</f>
        <v>5.2492447129909366E-2</v>
      </c>
      <c r="CD330" s="125">
        <f t="shared" ref="CD330" si="5328">V330/V343</f>
        <v>6.7075019710109776E-2</v>
      </c>
      <c r="CE330" s="126">
        <f t="shared" ref="CE330" si="5329">W330/W343</f>
        <v>6.5726133168104481E-2</v>
      </c>
      <c r="CF330" s="123">
        <f t="shared" ref="CF330" si="5330">X330/X343</f>
        <v>5.6688214818498263E-2</v>
      </c>
      <c r="CG330" s="124">
        <f t="shared" ref="CG330" si="5331">Y330/Y343</f>
        <v>4.9952874646559849E-2</v>
      </c>
      <c r="CH330" s="125">
        <f t="shared" ref="CH330" si="5332">Z330/Z343</f>
        <v>7.1272324518897964E-2</v>
      </c>
      <c r="CI330" s="123">
        <f t="shared" ref="CI330" si="5333">AA330/AA343</f>
        <v>6.9638987261483168E-2</v>
      </c>
      <c r="CJ330" s="129">
        <f t="shared" ref="CJ330" si="5334">AB330/AB343</f>
        <v>6.6445340905155997E-2</v>
      </c>
      <c r="CK330" s="130">
        <f t="shared" ref="CK330" si="5335">AC330/AC343</f>
        <v>6.4578388670092066E-2</v>
      </c>
    </row>
    <row r="331" spans="1:89" ht="13.5" thickTop="1" x14ac:dyDescent="0.2">
      <c r="A331" s="139" t="s">
        <v>28</v>
      </c>
      <c r="B331" s="181">
        <v>1587</v>
      </c>
      <c r="C331" s="175">
        <v>1805</v>
      </c>
      <c r="D331" s="176">
        <v>641</v>
      </c>
      <c r="E331" s="177">
        <v>560</v>
      </c>
      <c r="F331" s="174">
        <v>1007</v>
      </c>
      <c r="G331" s="178">
        <v>1046</v>
      </c>
      <c r="H331" s="176">
        <v>2310</v>
      </c>
      <c r="I331" s="177">
        <v>2576</v>
      </c>
      <c r="J331" s="174">
        <v>236</v>
      </c>
      <c r="K331" s="175">
        <v>211</v>
      </c>
      <c r="L331" s="176">
        <v>1054</v>
      </c>
      <c r="M331" s="174">
        <v>989</v>
      </c>
      <c r="N331" s="179">
        <v>2325</v>
      </c>
      <c r="O331" s="182">
        <v>1972</v>
      </c>
      <c r="P331" s="174">
        <v>1274</v>
      </c>
      <c r="Q331" s="175">
        <v>921</v>
      </c>
      <c r="R331" s="176">
        <v>1433</v>
      </c>
      <c r="S331" s="177">
        <v>1470</v>
      </c>
      <c r="T331" s="174">
        <v>157</v>
      </c>
      <c r="U331" s="178">
        <v>140</v>
      </c>
      <c r="V331" s="176">
        <v>1285</v>
      </c>
      <c r="W331" s="183">
        <v>1570</v>
      </c>
      <c r="X331" s="174">
        <v>855</v>
      </c>
      <c r="Y331" s="178">
        <v>357</v>
      </c>
      <c r="Z331" s="176">
        <v>2575</v>
      </c>
      <c r="AA331" s="174">
        <v>2797</v>
      </c>
      <c r="AB331" s="149">
        <f t="shared" si="5033"/>
        <v>16739</v>
      </c>
      <c r="AC331" s="150">
        <f t="shared" si="5034"/>
        <v>16414</v>
      </c>
      <c r="BI331" s="139" t="s">
        <v>28</v>
      </c>
      <c r="BJ331" s="123">
        <f>B331/B343</f>
        <v>7.5042557215812364E-2</v>
      </c>
      <c r="BK331" s="124">
        <f t="shared" ref="BK331" si="5336">C331/C343</f>
        <v>8.8628105666306592E-2</v>
      </c>
      <c r="BL331" s="125">
        <f t="shared" ref="BL331" si="5337">D331/D343</f>
        <v>8.0034960669247091E-2</v>
      </c>
      <c r="BM331" s="126">
        <f t="shared" ref="BM331" si="5338">E331/E343</f>
        <v>7.132849318558146E-2</v>
      </c>
      <c r="BN331" s="123">
        <f t="shared" ref="BN331" si="5339">F331/F343</f>
        <v>5.764497109164806E-2</v>
      </c>
      <c r="BO331" s="124">
        <f t="shared" ref="BO331" si="5340">G331/G343</f>
        <v>6.9994646680942185E-2</v>
      </c>
      <c r="BP331" s="125">
        <f t="shared" ref="BP331" si="5341">H331/H343</f>
        <v>6.7714134959254269E-2</v>
      </c>
      <c r="BQ331" s="126">
        <f t="shared" ref="BQ331" si="5342">I331/I343</f>
        <v>7.5795915965397517E-2</v>
      </c>
      <c r="BR331" s="123">
        <f t="shared" ref="BR331" si="5343">J331/J343</f>
        <v>7.4589127686472814E-2</v>
      </c>
      <c r="BS331" s="124">
        <f t="shared" ref="BS331" si="5344">K331/K343</f>
        <v>5.945336714567484E-2</v>
      </c>
      <c r="BT331" s="125">
        <f t="shared" ref="BT331" si="5345">L331/L343</f>
        <v>8.5295783766286312E-2</v>
      </c>
      <c r="BU331" s="123">
        <f t="shared" ref="BU331" si="5346">M331/M343</f>
        <v>7.2533920058672541E-2</v>
      </c>
      <c r="BV331" s="127">
        <f t="shared" ref="BV331" si="5347">N331/N343</f>
        <v>7.4445262719733604E-2</v>
      </c>
      <c r="BW331" s="128">
        <f t="shared" ref="BW331" si="5348">O331/O343</f>
        <v>6.295693260543371E-2</v>
      </c>
      <c r="BX331" s="123">
        <f t="shared" ref="BX331" si="5349">P331/P343</f>
        <v>7.8540163984957764E-2</v>
      </c>
      <c r="BY331" s="124">
        <f t="shared" ref="BY331" si="5350">Q331/Q343</f>
        <v>5.9619368203003627E-2</v>
      </c>
      <c r="BZ331" s="125">
        <f t="shared" ref="BZ331" si="5351">R331/R343</f>
        <v>7.0135082223962406E-2</v>
      </c>
      <c r="CA331" s="126">
        <f t="shared" ref="CA331" si="5352">S331/S343</f>
        <v>6.9631945431291739E-2</v>
      </c>
      <c r="CB331" s="123">
        <f t="shared" ref="CB331" si="5353">T331/T343</f>
        <v>7.0816418583671631E-2</v>
      </c>
      <c r="CC331" s="124">
        <f t="shared" ref="CC331" si="5354">U331/U343</f>
        <v>5.2870090634441085E-2</v>
      </c>
      <c r="CD331" s="125">
        <f t="shared" ref="CD331" si="5355">V331/V343</f>
        <v>7.7930741706592269E-2</v>
      </c>
      <c r="CE331" s="126">
        <f t="shared" ref="CE331" si="5356">W331/W343</f>
        <v>7.4829607740336493E-2</v>
      </c>
      <c r="CF331" s="123">
        <f t="shared" ref="CF331" si="5357">X331/X343</f>
        <v>7.0860268523122827E-2</v>
      </c>
      <c r="CG331" s="124">
        <f t="shared" ref="CG331" si="5358">Y331/Y343</f>
        <v>5.6079170593779454E-2</v>
      </c>
      <c r="CH331" s="125">
        <f t="shared" ref="CH331" si="5359">Z331/Z343</f>
        <v>7.1300013844662877E-2</v>
      </c>
      <c r="CI331" s="123">
        <f t="shared" ref="CI331" si="5360">AA331/AA343</f>
        <v>7.3920397484010789E-2</v>
      </c>
      <c r="CJ331" s="129">
        <f t="shared" ref="CJ331" si="5361">AB331/AB343</f>
        <v>7.2453166660895463E-2</v>
      </c>
      <c r="CK331" s="130">
        <f t="shared" ref="CK331" si="5362">AC331/AC343</f>
        <v>7.1350947201863982E-2</v>
      </c>
    </row>
    <row r="332" spans="1:89" x14ac:dyDescent="0.2">
      <c r="A332" s="131" t="s">
        <v>29</v>
      </c>
      <c r="B332" s="184">
        <v>1786</v>
      </c>
      <c r="C332" s="168">
        <v>1702</v>
      </c>
      <c r="D332" s="169">
        <v>607</v>
      </c>
      <c r="E332" s="170">
        <v>650</v>
      </c>
      <c r="F332" s="167">
        <v>1079</v>
      </c>
      <c r="G332" s="171">
        <v>1154</v>
      </c>
      <c r="H332" s="169">
        <v>2419</v>
      </c>
      <c r="I332" s="170">
        <v>2585</v>
      </c>
      <c r="J332" s="167">
        <v>313</v>
      </c>
      <c r="K332" s="168">
        <v>209</v>
      </c>
      <c r="L332" s="169">
        <v>1143</v>
      </c>
      <c r="M332" s="167">
        <v>861</v>
      </c>
      <c r="N332" s="172">
        <v>2404</v>
      </c>
      <c r="O332" s="185">
        <v>1943</v>
      </c>
      <c r="P332" s="167">
        <v>1248</v>
      </c>
      <c r="Q332" s="168">
        <v>970</v>
      </c>
      <c r="R332" s="169">
        <v>1285</v>
      </c>
      <c r="S332" s="170">
        <v>1606</v>
      </c>
      <c r="T332" s="167">
        <v>184</v>
      </c>
      <c r="U332" s="171">
        <v>146</v>
      </c>
      <c r="V332" s="169">
        <v>1412</v>
      </c>
      <c r="W332" s="186">
        <v>1549</v>
      </c>
      <c r="X332" s="167">
        <v>795</v>
      </c>
      <c r="Y332" s="171">
        <v>478</v>
      </c>
      <c r="Z332" s="169">
        <v>3003</v>
      </c>
      <c r="AA332" s="167">
        <v>3108</v>
      </c>
      <c r="AB332" s="149">
        <f t="shared" si="5033"/>
        <v>17678</v>
      </c>
      <c r="AC332" s="150">
        <f t="shared" si="5034"/>
        <v>16961</v>
      </c>
      <c r="BI332" s="131" t="s">
        <v>29</v>
      </c>
      <c r="BJ332" s="123">
        <f>B332/B343</f>
        <v>8.4452430489880839E-2</v>
      </c>
      <c r="BK332" s="124">
        <f t="shared" ref="BK332" si="5363">C332/C343</f>
        <v>8.3570656977315139E-2</v>
      </c>
      <c r="BL332" s="125">
        <f t="shared" ref="BL332" si="5364">D332/D343</f>
        <v>7.5789736546385322E-2</v>
      </c>
      <c r="BM332" s="126">
        <f t="shared" ref="BM332" si="5365">E332/E343</f>
        <v>8.2792001018978476E-2</v>
      </c>
      <c r="BN332" s="123">
        <f t="shared" ref="BN332" si="5366">F332/F343</f>
        <v>6.1766557902570268E-2</v>
      </c>
      <c r="BO332" s="124">
        <f t="shared" ref="BO332" si="5367">G332/G343</f>
        <v>7.7221627408993576E-2</v>
      </c>
      <c r="BP332" s="125">
        <f t="shared" ref="BP332" si="5368">H332/H343</f>
        <v>7.0909304098024276E-2</v>
      </c>
      <c r="BQ332" s="126">
        <f t="shared" ref="BQ332" si="5369">I332/I343</f>
        <v>7.6060730889189659E-2</v>
      </c>
      <c r="BR332" s="123">
        <f t="shared" ref="BR332" si="5370">J332/J343</f>
        <v>9.8925410872313532E-2</v>
      </c>
      <c r="BS332" s="124">
        <f t="shared" ref="BS332" si="5371">K332/K343</f>
        <v>5.888982812059735E-2</v>
      </c>
      <c r="BT332" s="125">
        <f t="shared" ref="BT332" si="5372">L332/L343</f>
        <v>9.2498179169701378E-2</v>
      </c>
      <c r="BU332" s="123">
        <f t="shared" ref="BU332" si="5373">M332/M343</f>
        <v>6.3146314631463141E-2</v>
      </c>
      <c r="BV332" s="127">
        <f t="shared" ref="BV332" si="5374">N332/N343</f>
        <v>7.6974800678812724E-2</v>
      </c>
      <c r="BW332" s="128">
        <f t="shared" ref="BW332" si="5375">O332/O343</f>
        <v>6.2031095361236153E-2</v>
      </c>
      <c r="BX332" s="123">
        <f t="shared" ref="BX332" si="5376">P332/P343</f>
        <v>7.6937303495468831E-2</v>
      </c>
      <c r="BY332" s="124">
        <f t="shared" ref="BY332" si="5377">Q332/Q343</f>
        <v>6.2791299844640089E-2</v>
      </c>
      <c r="BZ332" s="125">
        <f t="shared" ref="BZ332" si="5378">R332/R343</f>
        <v>6.2891542678151918E-2</v>
      </c>
      <c r="CA332" s="126">
        <f t="shared" ref="CA332" si="5379">S332/S343</f>
        <v>7.6074084600445263E-2</v>
      </c>
      <c r="CB332" s="123">
        <f t="shared" ref="CB332" si="5380">T332/T343</f>
        <v>8.2995038340099234E-2</v>
      </c>
      <c r="CC332" s="124">
        <f t="shared" ref="CC332" si="5381">U332/U343</f>
        <v>5.5135951661631419E-2</v>
      </c>
      <c r="CD332" s="125">
        <f t="shared" ref="CD332" si="5382">V332/V343</f>
        <v>8.563284613985081E-2</v>
      </c>
      <c r="CE332" s="126">
        <f t="shared" ref="CE332" si="5383">W332/W343</f>
        <v>7.3828702159096329E-2</v>
      </c>
      <c r="CF332" s="123">
        <f t="shared" ref="CF332" si="5384">X332/X343</f>
        <v>6.5887618100447534E-2</v>
      </c>
      <c r="CG332" s="124">
        <f t="shared" ref="CG332" si="5385">Y332/Y343</f>
        <v>7.5086396481306938E-2</v>
      </c>
      <c r="CH332" s="125">
        <f t="shared" ref="CH332" si="5386">Z332/Z343</f>
        <v>8.3151045272047627E-2</v>
      </c>
      <c r="CI332" s="123">
        <f t="shared" ref="CI332" si="5387">AA332/AA343</f>
        <v>8.2139647972937255E-2</v>
      </c>
      <c r="CJ332" s="129">
        <f t="shared" ref="CJ332" si="5388">AB332/AB343</f>
        <v>7.651753869593822E-2</v>
      </c>
      <c r="CK332" s="130">
        <f t="shared" ref="CK332" si="5389">AC332/AC343</f>
        <v>7.3728732514366693E-2</v>
      </c>
    </row>
    <row r="333" spans="1:89" x14ac:dyDescent="0.2">
      <c r="A333" s="139" t="s">
        <v>30</v>
      </c>
      <c r="B333" s="181">
        <v>1970</v>
      </c>
      <c r="C333" s="175">
        <v>1702</v>
      </c>
      <c r="D333" s="176">
        <v>593</v>
      </c>
      <c r="E333" s="177">
        <v>591</v>
      </c>
      <c r="F333" s="174">
        <v>1039</v>
      </c>
      <c r="G333" s="178">
        <v>1258</v>
      </c>
      <c r="H333" s="176">
        <v>2662</v>
      </c>
      <c r="I333" s="177">
        <v>2634</v>
      </c>
      <c r="J333" s="174">
        <v>239</v>
      </c>
      <c r="K333" s="175">
        <v>159</v>
      </c>
      <c r="L333" s="176">
        <v>1158</v>
      </c>
      <c r="M333" s="174">
        <v>841</v>
      </c>
      <c r="N333" s="179">
        <v>2372</v>
      </c>
      <c r="O333" s="182">
        <v>2194</v>
      </c>
      <c r="P333" s="174">
        <v>1009</v>
      </c>
      <c r="Q333" s="175">
        <v>1231</v>
      </c>
      <c r="R333" s="176">
        <v>1266</v>
      </c>
      <c r="S333" s="177">
        <v>1938</v>
      </c>
      <c r="T333" s="174">
        <v>167</v>
      </c>
      <c r="U333" s="178">
        <v>225</v>
      </c>
      <c r="V333" s="176">
        <v>1366</v>
      </c>
      <c r="W333" s="183">
        <v>1521</v>
      </c>
      <c r="X333" s="174">
        <v>880</v>
      </c>
      <c r="Y333" s="178">
        <v>478</v>
      </c>
      <c r="Z333" s="176">
        <v>2777</v>
      </c>
      <c r="AA333" s="174">
        <v>2911</v>
      </c>
      <c r="AB333" s="149">
        <f t="shared" si="5033"/>
        <v>17498</v>
      </c>
      <c r="AC333" s="150">
        <f t="shared" si="5034"/>
        <v>17683</v>
      </c>
      <c r="BI333" s="139" t="s">
        <v>30</v>
      </c>
      <c r="BJ333" s="123">
        <f>B333/B343</f>
        <v>9.3153016833743149E-2</v>
      </c>
      <c r="BK333" s="124">
        <f t="shared" ref="BK333" si="5390">C333/C343</f>
        <v>8.3570656977315139E-2</v>
      </c>
      <c r="BL333" s="125">
        <f t="shared" ref="BL333" si="5391">D333/D343</f>
        <v>7.4041703084030464E-2</v>
      </c>
      <c r="BM333" s="126">
        <f t="shared" ref="BM333" si="5392">E333/E343</f>
        <v>7.527703477264043E-2</v>
      </c>
      <c r="BN333" s="123">
        <f t="shared" ref="BN333" si="5393">F333/F343</f>
        <v>5.9476787452057929E-2</v>
      </c>
      <c r="BO333" s="124">
        <f t="shared" ref="BO333" si="5394">G333/G343</f>
        <v>8.4180942184154173E-2</v>
      </c>
      <c r="BP333" s="125">
        <f t="shared" ref="BP333" si="5395">H333/H343</f>
        <v>7.8032479333997776E-2</v>
      </c>
      <c r="BQ333" s="126">
        <f t="shared" ref="BQ333" si="5396">I333/I343</f>
        <v>7.7502501029835816E-2</v>
      </c>
      <c r="BR333" s="123">
        <f t="shared" ref="BR333" si="5397">J333/J343</f>
        <v>7.5537294563843241E-2</v>
      </c>
      <c r="BS333" s="124">
        <f t="shared" ref="BS333" si="5398">K333/K343</f>
        <v>4.4801352493660185E-2</v>
      </c>
      <c r="BT333" s="125">
        <f t="shared" ref="BT333" si="5399">L333/L343</f>
        <v>9.371206603544549E-2</v>
      </c>
      <c r="BU333" s="123">
        <f t="shared" ref="BU333" si="5400">M333/M343</f>
        <v>6.1679501283461682E-2</v>
      </c>
      <c r="BV333" s="127">
        <f t="shared" ref="BV333" si="5401">N333/N343</f>
        <v>7.595017770804649E-2</v>
      </c>
      <c r="BW333" s="128">
        <f t="shared" ref="BW333" si="5402">O333/O343</f>
        <v>7.0044376336877059E-2</v>
      </c>
      <c r="BX333" s="123">
        <f t="shared" ref="BX333" si="5403">P333/P343</f>
        <v>6.2203316688243637E-2</v>
      </c>
      <c r="BY333" s="124">
        <f t="shared" ref="BY333" si="5404">Q333/Q343</f>
        <v>7.9686690833764895E-2</v>
      </c>
      <c r="BZ333" s="125">
        <f t="shared" ref="BZ333" si="5405">R333/R343</f>
        <v>6.1961628817541109E-2</v>
      </c>
      <c r="CA333" s="126">
        <f t="shared" ref="CA333" si="5406">S333/S343</f>
        <v>9.1800483160437693E-2</v>
      </c>
      <c r="CB333" s="123">
        <f t="shared" ref="CB333" si="5407">T333/T343</f>
        <v>7.532701849345963E-2</v>
      </c>
      <c r="CC333" s="124">
        <f t="shared" ref="CC333" si="5408">U333/U343</f>
        <v>8.4969788519637462E-2</v>
      </c>
      <c r="CD333" s="125">
        <f t="shared" ref="CD333" si="5409">V333/V343</f>
        <v>8.2843107526229601E-2</v>
      </c>
      <c r="CE333" s="126">
        <f t="shared" ref="CE333" si="5410">W333/W343</f>
        <v>7.2494161384109426E-2</v>
      </c>
      <c r="CF333" s="123">
        <f t="shared" ref="CF333" si="5411">X333/X343</f>
        <v>7.2932206199237529E-2</v>
      </c>
      <c r="CG333" s="124">
        <f t="shared" ref="CG333" si="5412">Y333/Y343</f>
        <v>7.5086396481306938E-2</v>
      </c>
      <c r="CH333" s="125">
        <f t="shared" ref="CH333" si="5413">Z333/Z343</f>
        <v>7.6893257649176247E-2</v>
      </c>
      <c r="CI333" s="123">
        <f t="shared" ref="CI333" si="5414">AA333/AA343</f>
        <v>7.6933241714678371E-2</v>
      </c>
      <c r="CJ333" s="129">
        <f t="shared" ref="CJ333" si="5415">AB333/AB343</f>
        <v>7.5738425845770285E-2</v>
      </c>
      <c r="CK333" s="130">
        <f t="shared" ref="CK333" si="5416">AC333/AC343</f>
        <v>7.686723524860245E-2</v>
      </c>
    </row>
    <row r="334" spans="1:89" x14ac:dyDescent="0.2">
      <c r="A334" s="131" t="s">
        <v>31</v>
      </c>
      <c r="B334" s="184">
        <v>1912</v>
      </c>
      <c r="C334" s="168">
        <v>1603</v>
      </c>
      <c r="D334" s="169">
        <v>472</v>
      </c>
      <c r="E334" s="170">
        <v>675</v>
      </c>
      <c r="F334" s="167">
        <v>937</v>
      </c>
      <c r="G334" s="171">
        <v>1110</v>
      </c>
      <c r="H334" s="169">
        <v>2592</v>
      </c>
      <c r="I334" s="170">
        <v>2499</v>
      </c>
      <c r="J334" s="167">
        <v>273</v>
      </c>
      <c r="K334" s="168">
        <v>201</v>
      </c>
      <c r="L334" s="169">
        <v>1173</v>
      </c>
      <c r="M334" s="167">
        <v>619</v>
      </c>
      <c r="N334" s="172">
        <v>2414</v>
      </c>
      <c r="O334" s="185">
        <v>2030</v>
      </c>
      <c r="P334" s="167">
        <v>866</v>
      </c>
      <c r="Q334" s="168">
        <v>1278</v>
      </c>
      <c r="R334" s="169">
        <v>1166</v>
      </c>
      <c r="S334" s="170">
        <v>1901</v>
      </c>
      <c r="T334" s="167">
        <v>165</v>
      </c>
      <c r="U334" s="171">
        <v>200</v>
      </c>
      <c r="V334" s="169">
        <v>1541</v>
      </c>
      <c r="W334" s="186">
        <v>1674</v>
      </c>
      <c r="X334" s="167">
        <v>727</v>
      </c>
      <c r="Y334" s="171">
        <v>592</v>
      </c>
      <c r="Z334" s="169">
        <v>2674</v>
      </c>
      <c r="AA334" s="167">
        <v>2634</v>
      </c>
      <c r="AB334" s="149">
        <f t="shared" si="5033"/>
        <v>16912</v>
      </c>
      <c r="AC334" s="150">
        <f t="shared" si="5034"/>
        <v>17016</v>
      </c>
      <c r="BI334" s="131" t="s">
        <v>31</v>
      </c>
      <c r="BJ334" s="123">
        <f>B334/B343</f>
        <v>9.0410440703612635E-2</v>
      </c>
      <c r="BK334" s="124">
        <f t="shared" ref="BK334" si="5417">C334/C343</f>
        <v>7.8709614062653435E-2</v>
      </c>
      <c r="BL334" s="125">
        <f t="shared" ref="BL334" si="5418">D334/D343</f>
        <v>5.8933699587963538E-2</v>
      </c>
      <c r="BM334" s="126">
        <f t="shared" ref="BM334" si="5419">E334/E343</f>
        <v>8.597630875047764E-2</v>
      </c>
      <c r="BN334" s="123">
        <f t="shared" ref="BN334" si="5420">F334/F343</f>
        <v>5.3637872803251475E-2</v>
      </c>
      <c r="BO334" s="124">
        <f t="shared" ref="BO334" si="5421">G334/G343</f>
        <v>7.4277301927194866E-2</v>
      </c>
      <c r="BP334" s="125">
        <f t="shared" ref="BP334" si="5422">H334/H343</f>
        <v>7.5980535850384001E-2</v>
      </c>
      <c r="BQ334" s="126">
        <f t="shared" ref="BQ334" si="5423">I334/I343</f>
        <v>7.3530277172953573E-2</v>
      </c>
      <c r="BR334" s="123">
        <f t="shared" ref="BR334" si="5424">J334/J343</f>
        <v>8.628318584070796E-2</v>
      </c>
      <c r="BS334" s="124">
        <f t="shared" ref="BS334" si="5425">K334/K343</f>
        <v>5.6635672020287402E-2</v>
      </c>
      <c r="BT334" s="125">
        <f t="shared" ref="BT334" si="5426">L334/L343</f>
        <v>9.4925952901189603E-2</v>
      </c>
      <c r="BU334" s="123">
        <f t="shared" ref="BU334" si="5427">M334/M343</f>
        <v>4.5397873120645395E-2</v>
      </c>
      <c r="BV334" s="127">
        <f t="shared" ref="BV334" si="5428">N334/N343</f>
        <v>7.7294995357177168E-2</v>
      </c>
      <c r="BW334" s="128">
        <f t="shared" ref="BW334" si="5429">O334/O343</f>
        <v>6.480860709382881E-2</v>
      </c>
      <c r="BX334" s="123">
        <f t="shared" ref="BX334" si="5430">P334/P343</f>
        <v>5.3387583996054498E-2</v>
      </c>
      <c r="BY334" s="124">
        <f t="shared" ref="BY334" si="5431">Q334/Q343</f>
        <v>8.2729155877783525E-2</v>
      </c>
      <c r="BZ334" s="125">
        <f t="shared" ref="BZ334" si="5432">R334/R343</f>
        <v>5.7067345340642131E-2</v>
      </c>
      <c r="CA334" s="126">
        <f t="shared" ref="CA334" si="5433">S334/S343</f>
        <v>9.0047842357065033E-2</v>
      </c>
      <c r="CB334" s="123">
        <f t="shared" ref="CB334" si="5434">T334/T343</f>
        <v>7.4424898511502025E-2</v>
      </c>
      <c r="CC334" s="124">
        <f t="shared" ref="CC334" si="5435">U334/U343</f>
        <v>7.5528700906344406E-2</v>
      </c>
      <c r="CD334" s="125">
        <f t="shared" ref="CD334" si="5436">V334/V343</f>
        <v>9.345624355631027E-2</v>
      </c>
      <c r="CE334" s="126">
        <f t="shared" ref="CE334" si="5437">W334/W343</f>
        <v>7.9786473476002095E-2</v>
      </c>
      <c r="CF334" s="123">
        <f t="shared" ref="CF334" si="5438">X334/X343</f>
        <v>6.0251947621415551E-2</v>
      </c>
      <c r="CG334" s="124">
        <f t="shared" ref="CG334" si="5439">Y334/Y343</f>
        <v>9.2994030788564247E-2</v>
      </c>
      <c r="CH334" s="125">
        <f t="shared" ref="CH334" si="5440">Z334/Z343</f>
        <v>7.4041257095389723E-2</v>
      </c>
      <c r="CI334" s="123">
        <f t="shared" ref="CI334" si="5441">AA334/AA343</f>
        <v>6.9612558803319416E-2</v>
      </c>
      <c r="CJ334" s="129">
        <f t="shared" ref="CJ334" si="5442">AB334/AB343</f>
        <v>7.3201980678001322E-2</v>
      </c>
      <c r="CK334" s="130">
        <f t="shared" ref="CK334" si="5443">AC334/AC343</f>
        <v>7.3967815132625653E-2</v>
      </c>
    </row>
    <row r="335" spans="1:89" x14ac:dyDescent="0.2">
      <c r="A335" s="139" t="s">
        <v>32</v>
      </c>
      <c r="B335" s="181">
        <v>1871</v>
      </c>
      <c r="C335" s="175">
        <v>1296</v>
      </c>
      <c r="D335" s="176">
        <v>475</v>
      </c>
      <c r="E335" s="177">
        <v>717</v>
      </c>
      <c r="F335" s="174">
        <v>870</v>
      </c>
      <c r="G335" s="178">
        <v>1280</v>
      </c>
      <c r="H335" s="176">
        <v>2264</v>
      </c>
      <c r="I335" s="177">
        <v>2812</v>
      </c>
      <c r="J335" s="174">
        <v>272</v>
      </c>
      <c r="K335" s="175">
        <v>164</v>
      </c>
      <c r="L335" s="176">
        <v>1158</v>
      </c>
      <c r="M335" s="174">
        <v>532</v>
      </c>
      <c r="N335" s="179">
        <v>2573</v>
      </c>
      <c r="O335" s="182">
        <v>1854</v>
      </c>
      <c r="P335" s="174">
        <v>697</v>
      </c>
      <c r="Q335" s="175">
        <v>1387</v>
      </c>
      <c r="R335" s="176">
        <v>968</v>
      </c>
      <c r="S335" s="177">
        <v>2021</v>
      </c>
      <c r="T335" s="174">
        <v>131</v>
      </c>
      <c r="U335" s="178">
        <v>175</v>
      </c>
      <c r="V335" s="176">
        <v>1769</v>
      </c>
      <c r="W335" s="183">
        <v>1105</v>
      </c>
      <c r="X335" s="174">
        <v>693</v>
      </c>
      <c r="Y335" s="178">
        <v>478</v>
      </c>
      <c r="Z335" s="176">
        <v>2698</v>
      </c>
      <c r="AA335" s="174">
        <v>2681</v>
      </c>
      <c r="AB335" s="149">
        <f t="shared" si="5033"/>
        <v>16439</v>
      </c>
      <c r="AC335" s="150">
        <f t="shared" si="5034"/>
        <v>16502</v>
      </c>
      <c r="BI335" s="139" t="s">
        <v>32</v>
      </c>
      <c r="BJ335" s="123">
        <f>B335/B343</f>
        <v>8.8471723094382448E-2</v>
      </c>
      <c r="BK335" s="124">
        <f t="shared" ref="BK335" si="5444">C335/C343</f>
        <v>6.363547088284395E-2</v>
      </c>
      <c r="BL335" s="125">
        <f t="shared" ref="BL335" si="5445">D335/D343</f>
        <v>5.9308278187039577E-2</v>
      </c>
      <c r="BM335" s="126">
        <f t="shared" ref="BM335" si="5446">E335/E343</f>
        <v>9.1325945739396258E-2</v>
      </c>
      <c r="BN335" s="123">
        <f t="shared" ref="BN335" si="5447">F335/F343</f>
        <v>4.9802507298643314E-2</v>
      </c>
      <c r="BO335" s="124">
        <f t="shared" ref="BO335" si="5448">G335/G343</f>
        <v>8.5653104925053528E-2</v>
      </c>
      <c r="BP335" s="125">
        <f t="shared" ref="BP335" si="5449">H335/H343</f>
        <v>6.6365714955736649E-2</v>
      </c>
      <c r="BQ335" s="126">
        <f t="shared" ref="BQ335" si="5450">I335/I343</f>
        <v>8.2739951744836115E-2</v>
      </c>
      <c r="BR335" s="123">
        <f t="shared" ref="BR335" si="5451">J335/J343</f>
        <v>8.5967130214917822E-2</v>
      </c>
      <c r="BS335" s="124">
        <f t="shared" ref="BS335" si="5452">K335/K343</f>
        <v>4.6210200056353901E-2</v>
      </c>
      <c r="BT335" s="125">
        <f t="shared" ref="BT335" si="5453">L335/L343</f>
        <v>9.371206603544549E-2</v>
      </c>
      <c r="BU335" s="123">
        <f t="shared" ref="BU335" si="5454">M335/M343</f>
        <v>3.9017235056839017E-2</v>
      </c>
      <c r="BV335" s="127">
        <f t="shared" ref="BV335" si="5455">N335/N343</f>
        <v>8.2386090743171853E-2</v>
      </c>
      <c r="BW335" s="128">
        <f t="shared" ref="BW335" si="5456">O335/O343</f>
        <v>5.9189732784216069E-2</v>
      </c>
      <c r="BX335" s="123">
        <f t="shared" ref="BX335" si="5457">P335/P343</f>
        <v>4.2968990814376426E-2</v>
      </c>
      <c r="BY335" s="124">
        <f t="shared" ref="BY335" si="5458">Q335/Q343</f>
        <v>8.9785085447954424E-2</v>
      </c>
      <c r="BZ335" s="125">
        <f t="shared" ref="BZ335" si="5459">R335/R343</f>
        <v>4.7376664056382148E-2</v>
      </c>
      <c r="CA335" s="126">
        <f t="shared" ref="CA335" si="5460">S335/S343</f>
        <v>9.5732082800435797E-2</v>
      </c>
      <c r="CB335" s="123">
        <f t="shared" ref="CB335" si="5461">T335/T343</f>
        <v>5.9088858818222824E-2</v>
      </c>
      <c r="CC335" s="124">
        <f t="shared" ref="CC335" si="5462">U335/U343</f>
        <v>6.6087613293051364E-2</v>
      </c>
      <c r="CD335" s="125">
        <f t="shared" ref="CD335" si="5463">V335/V343</f>
        <v>0.10728364364121536</v>
      </c>
      <c r="CE335" s="126">
        <f t="shared" ref="CE335" si="5464">W335/W343</f>
        <v>5.2666698441447023E-2</v>
      </c>
      <c r="CF335" s="123">
        <f t="shared" ref="CF335" si="5465">X335/X343</f>
        <v>5.7434112381899549E-2</v>
      </c>
      <c r="CG335" s="124">
        <f t="shared" ref="CG335" si="5466">Y335/Y343</f>
        <v>7.5086396481306938E-2</v>
      </c>
      <c r="CH335" s="125">
        <f t="shared" ref="CH335" si="5467">Z335/Z343</f>
        <v>7.4705800913747747E-2</v>
      </c>
      <c r="CI335" s="123">
        <f t="shared" ref="CI335" si="5468">AA335/AA343</f>
        <v>7.0854696337015702E-2</v>
      </c>
      <c r="CJ335" s="129">
        <f t="shared" ref="CJ335" si="5469">AB335/AB343</f>
        <v>7.1154645243948891E-2</v>
      </c>
      <c r="CK335" s="130">
        <f t="shared" ref="CK335" si="5470">AC335/AC343</f>
        <v>7.1733479391078311E-2</v>
      </c>
    </row>
    <row r="336" spans="1:89" x14ac:dyDescent="0.2">
      <c r="A336" s="131" t="s">
        <v>33</v>
      </c>
      <c r="B336" s="184">
        <v>1588</v>
      </c>
      <c r="C336" s="168">
        <v>1266</v>
      </c>
      <c r="D336" s="169">
        <v>355</v>
      </c>
      <c r="E336" s="170">
        <v>533</v>
      </c>
      <c r="F336" s="167">
        <v>809</v>
      </c>
      <c r="G336" s="171">
        <v>1050</v>
      </c>
      <c r="H336" s="169">
        <v>2007</v>
      </c>
      <c r="I336" s="170">
        <v>2392</v>
      </c>
      <c r="J336" s="167">
        <v>246</v>
      </c>
      <c r="K336" s="168">
        <v>123</v>
      </c>
      <c r="L336" s="169">
        <v>1014</v>
      </c>
      <c r="M336" s="167">
        <v>480</v>
      </c>
      <c r="N336" s="172">
        <v>1797</v>
      </c>
      <c r="O336" s="185">
        <v>2077</v>
      </c>
      <c r="P336" s="167">
        <v>550</v>
      </c>
      <c r="Q336" s="168">
        <v>1461</v>
      </c>
      <c r="R336" s="169">
        <v>911</v>
      </c>
      <c r="S336" s="170">
        <v>1745</v>
      </c>
      <c r="T336" s="167">
        <v>122</v>
      </c>
      <c r="U336" s="171">
        <v>168</v>
      </c>
      <c r="V336" s="169">
        <v>1614</v>
      </c>
      <c r="W336" s="186">
        <v>947</v>
      </c>
      <c r="X336" s="167">
        <v>538</v>
      </c>
      <c r="Y336" s="171">
        <v>541</v>
      </c>
      <c r="Z336" s="169">
        <v>1927</v>
      </c>
      <c r="AA336" s="167">
        <v>2192</v>
      </c>
      <c r="AB336" s="149">
        <f t="shared" si="5033"/>
        <v>13478</v>
      </c>
      <c r="AC336" s="150">
        <f t="shared" si="5034"/>
        <v>14975</v>
      </c>
      <c r="BI336" s="131" t="s">
        <v>33</v>
      </c>
      <c r="BJ336" s="123">
        <f>B336/B343</f>
        <v>7.5089843011159452E-2</v>
      </c>
      <c r="BK336" s="124">
        <f t="shared" ref="BK336" si="5471">C336/C343</f>
        <v>6.2162427575370716E-2</v>
      </c>
      <c r="BL336" s="125">
        <f t="shared" ref="BL336" si="5472">D336/D343</f>
        <v>4.4325134223998003E-2</v>
      </c>
      <c r="BM336" s="126">
        <f t="shared" ref="BM336" si="5473">E336/E343</f>
        <v>6.7889440835562351E-2</v>
      </c>
      <c r="BN336" s="123">
        <f t="shared" ref="BN336" si="5474">F336/F343</f>
        <v>4.6310607361612001E-2</v>
      </c>
      <c r="BO336" s="124">
        <f t="shared" ref="BO336" si="5475">G336/G343</f>
        <v>7.026231263383298E-2</v>
      </c>
      <c r="BP336" s="125">
        <f t="shared" ref="BP336" si="5476">H336/H343</f>
        <v>5.8832151023040395E-2</v>
      </c>
      <c r="BQ336" s="126">
        <f t="shared" ref="BQ336" si="5477">I336/I343</f>
        <v>7.0381921967869118E-2</v>
      </c>
      <c r="BR336" s="123">
        <f t="shared" ref="BR336" si="5478">J336/J343</f>
        <v>7.7749683944374204E-2</v>
      </c>
      <c r="BS336" s="124">
        <f t="shared" ref="BS336" si="5479">K336/K343</f>
        <v>3.4657650042265425E-2</v>
      </c>
      <c r="BT336" s="125">
        <f t="shared" ref="BT336" si="5480">L336/L343</f>
        <v>8.2058752124302012E-2</v>
      </c>
      <c r="BU336" s="123">
        <f t="shared" ref="BU336" si="5481">M336/M343</f>
        <v>3.5203520352035202E-2</v>
      </c>
      <c r="BV336" s="127">
        <f t="shared" ref="BV336" si="5482">N336/N343</f>
        <v>5.7538983702090873E-2</v>
      </c>
      <c r="BW336" s="128">
        <f t="shared" ref="BW336" si="5483">O336/O343</f>
        <v>6.6309101937873122E-2</v>
      </c>
      <c r="BX336" s="123">
        <f t="shared" ref="BX336" si="5484">P336/P343</f>
        <v>3.3906664200727452E-2</v>
      </c>
      <c r="BY336" s="124">
        <f t="shared" ref="BY336" si="5485">Q336/Q343</f>
        <v>9.4575349559813573E-2</v>
      </c>
      <c r="BZ336" s="125">
        <f t="shared" ref="BZ336" si="5486">R336/R343</f>
        <v>4.4586922474549727E-2</v>
      </c>
      <c r="CA336" s="126">
        <f t="shared" ref="CA336" si="5487">S336/S343</f>
        <v>8.2658329780683062E-2</v>
      </c>
      <c r="CB336" s="123">
        <f t="shared" ref="CB336" si="5488">T336/T343</f>
        <v>5.5029318899413621E-2</v>
      </c>
      <c r="CC336" s="124">
        <f t="shared" ref="CC336" si="5489">U336/U343</f>
        <v>6.3444108761329304E-2</v>
      </c>
      <c r="CD336" s="125">
        <f t="shared" ref="CD336" si="5490">V336/V343</f>
        <v>9.7883437443143914E-2</v>
      </c>
      <c r="CE336" s="126">
        <f t="shared" ref="CE336" si="5491">W336/W343</f>
        <v>4.5136075496878127E-2</v>
      </c>
      <c r="CF336" s="123">
        <f t="shared" ref="CF336" si="5492">X336/X343</f>
        <v>4.4588098789988394E-2</v>
      </c>
      <c r="CG336" s="124">
        <f t="shared" ref="CG336" si="5493">Y336/Y343</f>
        <v>8.4982720703738607E-2</v>
      </c>
      <c r="CH336" s="125">
        <f t="shared" ref="CH336" si="5494">Z336/Z343</f>
        <v>5.3357330748996262E-2</v>
      </c>
      <c r="CI336" s="123">
        <f t="shared" ref="CI336" si="5495">AA336/AA343</f>
        <v>5.7931180294941591E-2</v>
      </c>
      <c r="CJ336" s="129">
        <f t="shared" ref="CJ336" si="5496">AB336/AB343</f>
        <v>5.8338238858686241E-2</v>
      </c>
      <c r="CK336" s="130">
        <f t="shared" ref="CK336" si="5497">AC336/AC343</f>
        <v>6.5095676516870538E-2</v>
      </c>
    </row>
    <row r="337" spans="1:89" x14ac:dyDescent="0.2">
      <c r="A337" s="139" t="s">
        <v>34</v>
      </c>
      <c r="B337" s="181">
        <v>537</v>
      </c>
      <c r="C337" s="175">
        <v>817</v>
      </c>
      <c r="D337" s="176">
        <v>147</v>
      </c>
      <c r="E337" s="177">
        <v>510</v>
      </c>
      <c r="F337" s="174">
        <v>314</v>
      </c>
      <c r="G337" s="178">
        <v>1031</v>
      </c>
      <c r="H337" s="176">
        <v>1080</v>
      </c>
      <c r="I337" s="177">
        <v>1864</v>
      </c>
      <c r="J337" s="174">
        <v>269</v>
      </c>
      <c r="K337" s="175">
        <v>86</v>
      </c>
      <c r="L337" s="176">
        <v>818</v>
      </c>
      <c r="M337" s="174">
        <v>340</v>
      </c>
      <c r="N337" s="179">
        <v>1576</v>
      </c>
      <c r="O337" s="182">
        <v>1398</v>
      </c>
      <c r="P337" s="174">
        <v>383</v>
      </c>
      <c r="Q337" s="175">
        <v>1073</v>
      </c>
      <c r="R337" s="176">
        <v>719</v>
      </c>
      <c r="S337" s="177">
        <v>1262</v>
      </c>
      <c r="T337" s="174">
        <v>83</v>
      </c>
      <c r="U337" s="178">
        <v>140</v>
      </c>
      <c r="V337" s="176">
        <v>1365</v>
      </c>
      <c r="W337" s="183">
        <v>686</v>
      </c>
      <c r="X337" s="174">
        <v>368</v>
      </c>
      <c r="Y337" s="178">
        <v>440</v>
      </c>
      <c r="Z337" s="176">
        <v>1589</v>
      </c>
      <c r="AA337" s="174">
        <v>1823</v>
      </c>
      <c r="AB337" s="149">
        <f t="shared" si="5033"/>
        <v>9248</v>
      </c>
      <c r="AC337" s="150">
        <f t="shared" si="5034"/>
        <v>11470</v>
      </c>
      <c r="BI337" s="139" t="s">
        <v>34</v>
      </c>
      <c r="BJ337" s="123">
        <f>B337/B343</f>
        <v>2.5392472101380747E-2</v>
      </c>
      <c r="BK337" s="124">
        <f t="shared" ref="BK337" si="5498">C337/C343</f>
        <v>4.0115879406854564E-2</v>
      </c>
      <c r="BL337" s="125">
        <f t="shared" ref="BL337" si="5499">D337/D343</f>
        <v>1.8354351354725934E-2</v>
      </c>
      <c r="BM337" s="126">
        <f t="shared" ref="BM337" si="5500">E337/E343</f>
        <v>6.4959877722583104E-2</v>
      </c>
      <c r="BN337" s="123">
        <f t="shared" ref="BN337" si="5501">F337/F343</f>
        <v>1.7974698036521838E-2</v>
      </c>
      <c r="BO337" s="124">
        <f t="shared" ref="BO337" si="5502">G337/G343</f>
        <v>6.8990899357601707E-2</v>
      </c>
      <c r="BP337" s="125">
        <f t="shared" ref="BP337" si="5503">H337/H343</f>
        <v>3.1658556604326669E-2</v>
      </c>
      <c r="BQ337" s="126">
        <f t="shared" ref="BQ337" si="5504">I337/I343</f>
        <v>5.4846113105396339E-2</v>
      </c>
      <c r="BR337" s="123">
        <f t="shared" ref="BR337" si="5505">J337/J343</f>
        <v>8.501896333754741E-2</v>
      </c>
      <c r="BS337" s="124">
        <f t="shared" ref="BS337" si="5506">K337/K343</f>
        <v>2.4232178078331924E-2</v>
      </c>
      <c r="BT337" s="125">
        <f t="shared" ref="BT337" si="5507">L337/L343</f>
        <v>6.6197297078578937E-2</v>
      </c>
      <c r="BU337" s="123">
        <f t="shared" ref="BU337" si="5508">M337/M343</f>
        <v>2.4935826916024934E-2</v>
      </c>
      <c r="BV337" s="127">
        <f t="shared" ref="BV337" si="5509">N337/N343</f>
        <v>5.0462681310236623E-2</v>
      </c>
      <c r="BW337" s="128">
        <f t="shared" ref="BW337" si="5510">O337/O343</f>
        <v>4.4631740254764872E-2</v>
      </c>
      <c r="BX337" s="123">
        <f t="shared" ref="BX337" si="5511">P337/P343</f>
        <v>2.3611367979779297E-2</v>
      </c>
      <c r="BY337" s="124">
        <f t="shared" ref="BY337" si="5512">Q337/Q343</f>
        <v>6.9458829621957541E-2</v>
      </c>
      <c r="BZ337" s="125">
        <f t="shared" ref="BZ337" si="5513">R337/R343</f>
        <v>3.5189898198903682E-2</v>
      </c>
      <c r="CA337" s="126">
        <f t="shared" ref="CA337" si="5514">S337/S343</f>
        <v>5.9779261996115766E-2</v>
      </c>
      <c r="CB337" s="123">
        <f t="shared" ref="CB337" si="5515">T337/T343</f>
        <v>3.7437979251240414E-2</v>
      </c>
      <c r="CC337" s="124">
        <f t="shared" ref="CC337" si="5516">U337/U343</f>
        <v>5.2870090634441085E-2</v>
      </c>
      <c r="CD337" s="125">
        <f t="shared" ref="CD337" si="5517">V337/V343</f>
        <v>8.2782461034629148E-2</v>
      </c>
      <c r="CE337" s="126">
        <f t="shared" ref="CE337" si="5518">W337/W343</f>
        <v>3.2696248987178878E-2</v>
      </c>
      <c r="CF337" s="123">
        <f t="shared" ref="CF337" si="5519">X337/X343</f>
        <v>3.0498922592408419E-2</v>
      </c>
      <c r="CG337" s="124">
        <f t="shared" ref="CG337" si="5520">Y337/Y343</f>
        <v>6.9117185045554502E-2</v>
      </c>
      <c r="CH337" s="125">
        <f t="shared" ref="CH337" si="5521">Z337/Z343</f>
        <v>4.3998338640454104E-2</v>
      </c>
      <c r="CI337" s="123">
        <f t="shared" ref="CI337" si="5522">AA337/AA343</f>
        <v>4.8179079232517574E-2</v>
      </c>
      <c r="CJ337" s="129">
        <f t="shared" ref="CJ337" si="5523">AB337/AB343</f>
        <v>4.0029086879739606E-2</v>
      </c>
      <c r="CK337" s="130">
        <f t="shared" ref="CK337" si="5524">AC337/AC343</f>
        <v>4.9859593298731561E-2</v>
      </c>
    </row>
    <row r="338" spans="1:89" x14ac:dyDescent="0.2">
      <c r="A338" s="131" t="s">
        <v>35</v>
      </c>
      <c r="B338" s="184">
        <v>0</v>
      </c>
      <c r="C338" s="168">
        <v>389</v>
      </c>
      <c r="D338" s="169">
        <v>1</v>
      </c>
      <c r="E338" s="170">
        <v>293</v>
      </c>
      <c r="F338" s="167">
        <v>21</v>
      </c>
      <c r="G338" s="171">
        <v>651</v>
      </c>
      <c r="H338" s="169">
        <v>76</v>
      </c>
      <c r="I338" s="170">
        <v>853</v>
      </c>
      <c r="J338" s="167">
        <v>53</v>
      </c>
      <c r="K338" s="168">
        <v>43</v>
      </c>
      <c r="L338" s="169">
        <v>366</v>
      </c>
      <c r="M338" s="167">
        <v>90</v>
      </c>
      <c r="N338" s="172">
        <v>531</v>
      </c>
      <c r="O338" s="185">
        <v>295</v>
      </c>
      <c r="P338" s="167">
        <v>72</v>
      </c>
      <c r="Q338" s="168">
        <v>311</v>
      </c>
      <c r="R338" s="169">
        <v>162</v>
      </c>
      <c r="S338" s="170">
        <v>180</v>
      </c>
      <c r="T338" s="167">
        <v>7</v>
      </c>
      <c r="U338" s="171">
        <v>7</v>
      </c>
      <c r="V338" s="169">
        <v>366</v>
      </c>
      <c r="W338" s="186">
        <v>21</v>
      </c>
      <c r="X338" s="167">
        <v>48</v>
      </c>
      <c r="Y338" s="171">
        <v>11</v>
      </c>
      <c r="Z338" s="169">
        <v>86</v>
      </c>
      <c r="AA338" s="167">
        <v>77</v>
      </c>
      <c r="AB338" s="149">
        <f t="shared" si="5033"/>
        <v>1789</v>
      </c>
      <c r="AC338" s="150">
        <f t="shared" si="5034"/>
        <v>3221</v>
      </c>
      <c r="BI338" s="131" t="s">
        <v>35</v>
      </c>
      <c r="BJ338" s="123">
        <f>B338/B343</f>
        <v>0</v>
      </c>
      <c r="BK338" s="124">
        <f t="shared" ref="BK338" si="5525">C338/C343</f>
        <v>1.9100461553569675E-2</v>
      </c>
      <c r="BL338" s="125">
        <f t="shared" ref="BL338" si="5526">D338/D343</f>
        <v>1.248595330253465E-4</v>
      </c>
      <c r="BM338" s="126">
        <f t="shared" ref="BM338" si="5527">E338/E343</f>
        <v>3.7320086613170295E-2</v>
      </c>
      <c r="BN338" s="123">
        <f t="shared" ref="BN338" si="5528">F338/F343</f>
        <v>1.2021294865189765E-3</v>
      </c>
      <c r="BO338" s="124">
        <f t="shared" ref="BO338" si="5529">G338/G343</f>
        <v>4.3562633832976448E-2</v>
      </c>
      <c r="BP338" s="125">
        <f t="shared" ref="BP338" si="5530">H338/H343</f>
        <v>2.2278243536378028E-3</v>
      </c>
      <c r="BQ338" s="126">
        <f t="shared" ref="BQ338" si="5531">I338/I343</f>
        <v>2.5098569999411523E-2</v>
      </c>
      <c r="BR338" s="123">
        <f t="shared" ref="BR338" si="5532">J338/J343</f>
        <v>1.6750948166877371E-2</v>
      </c>
      <c r="BS338" s="124">
        <f t="shared" ref="BS338" si="5533">K338/K343</f>
        <v>1.2116089039165962E-2</v>
      </c>
      <c r="BT338" s="125">
        <f t="shared" ref="BT338" si="5534">L338/L343</f>
        <v>2.9618839524156348E-2</v>
      </c>
      <c r="BU338" s="123">
        <f t="shared" ref="BU338" si="5535">M338/M343</f>
        <v>6.6006600660066007E-3</v>
      </c>
      <c r="BV338" s="127">
        <f t="shared" ref="BV338" si="5536">N338/N343</f>
        <v>1.700233742115206E-2</v>
      </c>
      <c r="BW338" s="128">
        <f t="shared" ref="BW338" si="5537">O338/O343</f>
        <v>9.4179995530440895E-3</v>
      </c>
      <c r="BX338" s="123">
        <f t="shared" ref="BX338" si="5538">P338/P343</f>
        <v>4.4386905862770481E-3</v>
      </c>
      <c r="BY338" s="124">
        <f t="shared" ref="BY338" si="5539">Q338/Q343</f>
        <v>2.013205592957017E-2</v>
      </c>
      <c r="BZ338" s="125">
        <f t="shared" ref="BZ338" si="5540">R338/R343</f>
        <v>7.9287392325763512E-3</v>
      </c>
      <c r="CA338" s="126">
        <f t="shared" ref="CA338" si="5541">S338/S343</f>
        <v>8.5263606650561319E-3</v>
      </c>
      <c r="CB338" s="123">
        <f t="shared" ref="CB338" si="5542">T338/T343</f>
        <v>3.1574199368516014E-3</v>
      </c>
      <c r="CC338" s="124">
        <f t="shared" ref="CC338" si="5543">U338/U343</f>
        <v>2.6435045317220545E-3</v>
      </c>
      <c r="CD338" s="125">
        <f t="shared" ref="CD338" si="5544">V338/V343</f>
        <v>2.2196615925768694E-2</v>
      </c>
      <c r="CE338" s="126">
        <f t="shared" ref="CE338" si="5545">W338/W343</f>
        <v>1.0009055812401698E-3</v>
      </c>
      <c r="CF338" s="123">
        <f t="shared" ref="CF338" si="5546">X338/X343</f>
        <v>3.9781203381402284E-3</v>
      </c>
      <c r="CG338" s="124">
        <f t="shared" ref="CG338" si="5547">Y338/Y343</f>
        <v>1.7279296261388628E-3</v>
      </c>
      <c r="CH338" s="125">
        <f t="shared" ref="CH338" si="5548">Z338/Z343</f>
        <v>2.3812820157829155E-3</v>
      </c>
      <c r="CI338" s="123">
        <f t="shared" ref="CI338" si="5549">AA338/AA343</f>
        <v>2.034991278608806E-3</v>
      </c>
      <c r="CJ338" s="129">
        <f t="shared" ref="CJ338" si="5550">AB338/AB343</f>
        <v>7.7435160497247137E-3</v>
      </c>
      <c r="CK338" s="130">
        <f t="shared" ref="CK338" si="5551">AC338/AC343</f>
        <v>1.400154751658364E-2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0</v>
      </c>
      <c r="P339" s="174">
        <v>0</v>
      </c>
      <c r="Q339" s="178">
        <v>0</v>
      </c>
      <c r="R339" s="176">
        <v>0</v>
      </c>
      <c r="S339" s="177">
        <v>0</v>
      </c>
      <c r="T339" s="174">
        <v>0</v>
      </c>
      <c r="U339" s="178">
        <v>0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0</v>
      </c>
      <c r="AC339" s="150">
        <f t="shared" si="5034"/>
        <v>0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0</v>
      </c>
      <c r="BY339" s="124">
        <f t="shared" ref="BY339" si="5566">Q339/Q343</f>
        <v>0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0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0</v>
      </c>
      <c r="CK339" s="130">
        <f t="shared" ref="CK339" si="5578">AC339/AC343</f>
        <v>0</v>
      </c>
    </row>
    <row r="340" spans="1:89" x14ac:dyDescent="0.2">
      <c r="A340" s="131" t="s">
        <v>37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51">
        <f t="shared" ref="AB340:AB342" si="5579">SUM(B340,D340,F340,H340,J340,L340,N340,P340,R340,T340,V340,X340,Z340)</f>
        <v>0</v>
      </c>
      <c r="AC340" s="152">
        <f t="shared" ref="AC340:AC342" si="5580">SUM(C340,E340,G340,I340,K340,M340,O340,Q340,S340,U340,W340,Y340,AA340)</f>
        <v>0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0</v>
      </c>
      <c r="CC340" s="124">
        <f t="shared" ref="CC340" si="5599">U340/U343</f>
        <v>0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0</v>
      </c>
      <c r="CK340" s="130">
        <f t="shared" ref="CK340" si="5607">AC340/AC343</f>
        <v>0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21148</v>
      </c>
      <c r="C343" s="1">
        <f t="shared" ref="C343" si="5662">SUM(C320:C342)</f>
        <v>20366</v>
      </c>
      <c r="D343" s="14">
        <f t="shared" ref="D343" si="5663">SUM(D320:D342)</f>
        <v>8009</v>
      </c>
      <c r="E343" s="1">
        <f t="shared" ref="E343" si="5664">SUM(E320:E342)</f>
        <v>7851</v>
      </c>
      <c r="F343" s="14">
        <f t="shared" ref="F343" si="5665">SUM(F320:F342)</f>
        <v>17469</v>
      </c>
      <c r="G343" s="1">
        <f t="shared" ref="G343" si="5666">SUM(G320:G342)</f>
        <v>14944</v>
      </c>
      <c r="H343" s="14">
        <f t="shared" ref="H343" si="5667">SUM(H320:H342)</f>
        <v>34114</v>
      </c>
      <c r="I343" s="1">
        <f t="shared" ref="I343" si="5668">SUM(I320:I342)</f>
        <v>33986</v>
      </c>
      <c r="J343" s="14">
        <f t="shared" ref="J343" si="5669">SUM(J320:J342)</f>
        <v>3164</v>
      </c>
      <c r="K343" s="1">
        <f t="shared" ref="K343" si="5670">SUM(K320:K342)</f>
        <v>3549</v>
      </c>
      <c r="L343" s="14">
        <f t="shared" ref="L343" si="5671">SUM(L320:L342)</f>
        <v>12357</v>
      </c>
      <c r="M343" s="1">
        <f t="shared" ref="M343" si="5672">SUM(M320:M342)</f>
        <v>13635</v>
      </c>
      <c r="N343" s="14">
        <f t="shared" ref="N343" si="5673">SUM(N320:N342)</f>
        <v>31231</v>
      </c>
      <c r="O343" s="1">
        <f t="shared" ref="O343" si="5674">SUM(O320:O342)</f>
        <v>31323</v>
      </c>
      <c r="P343" s="14">
        <f t="shared" ref="P343" si="5675">SUM(P320:P342)</f>
        <v>16221</v>
      </c>
      <c r="Q343" s="1">
        <f t="shared" ref="Q343" si="5676">SUM(Q320:Q342)</f>
        <v>15448</v>
      </c>
      <c r="R343" s="14">
        <f t="shared" ref="R343" si="5677">SUM(R320:R342)</f>
        <v>20432</v>
      </c>
      <c r="S343" s="1">
        <f t="shared" ref="S343" si="5678">SUM(S320:S342)</f>
        <v>21111</v>
      </c>
      <c r="T343" s="14">
        <f t="shared" ref="T343" si="5679">SUM(T320:T342)</f>
        <v>2217</v>
      </c>
      <c r="U343" s="1">
        <f t="shared" ref="U343" si="5680">SUM(U320:U342)</f>
        <v>2648</v>
      </c>
      <c r="V343" s="14">
        <f t="shared" ref="V343" si="5681">SUM(V320:V342)</f>
        <v>16489</v>
      </c>
      <c r="W343" s="1">
        <f t="shared" ref="W343" si="5682">SUM(W320:W342)</f>
        <v>20981</v>
      </c>
      <c r="X343" s="14">
        <f t="shared" ref="X343" si="5683">SUM(X320:X342)</f>
        <v>12066</v>
      </c>
      <c r="Y343" s="1">
        <f t="shared" ref="Y343" si="5684">SUM(Y320:Y342)</f>
        <v>6366</v>
      </c>
      <c r="Z343" s="14">
        <f t="shared" ref="Z343" si="5685">SUM(Z320:Z342)</f>
        <v>36115</v>
      </c>
      <c r="AA343" s="1">
        <f t="shared" ref="AA343" si="5686">SUM(AA320:AA342)</f>
        <v>37838</v>
      </c>
      <c r="AB343" s="153">
        <f t="shared" ref="AB343:AC343" si="5687">SUM(AB319:AB342)</f>
        <v>231032</v>
      </c>
      <c r="AC343" s="154">
        <f t="shared" si="5687"/>
        <v>230046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</v>
      </c>
      <c r="BL343" s="147">
        <f t="shared" si="5688"/>
        <v>1</v>
      </c>
      <c r="BM343" s="148">
        <f t="shared" si="5688"/>
        <v>1</v>
      </c>
      <c r="BN343" s="147">
        <f t="shared" si="5688"/>
        <v>1</v>
      </c>
      <c r="BO343" s="148">
        <f t="shared" si="5688"/>
        <v>0.99999999999999989</v>
      </c>
      <c r="BP343" s="147">
        <f t="shared" si="5688"/>
        <v>1.0000000000000002</v>
      </c>
      <c r="BQ343" s="148">
        <f t="shared" si="5688"/>
        <v>0.99999999999999989</v>
      </c>
      <c r="BR343" s="147">
        <f t="shared" si="5688"/>
        <v>1</v>
      </c>
      <c r="BS343" s="148">
        <f t="shared" si="5688"/>
        <v>1.0000000000000002</v>
      </c>
      <c r="BT343" s="147">
        <f t="shared" si="5688"/>
        <v>0.99999999999999978</v>
      </c>
      <c r="BU343" s="148">
        <f t="shared" si="5688"/>
        <v>0.99999999999999978</v>
      </c>
      <c r="BV343" s="147">
        <f t="shared" si="5688"/>
        <v>1</v>
      </c>
      <c r="BW343" s="148">
        <f t="shared" si="5688"/>
        <v>1</v>
      </c>
      <c r="BX343" s="147">
        <f t="shared" si="5688"/>
        <v>0.99999999999999978</v>
      </c>
      <c r="BY343" s="148">
        <f t="shared" si="5688"/>
        <v>1</v>
      </c>
      <c r="BZ343" s="147">
        <f t="shared" si="5688"/>
        <v>1</v>
      </c>
      <c r="CA343" s="148">
        <f t="shared" si="5688"/>
        <v>0.99999999999999978</v>
      </c>
      <c r="CB343" s="147">
        <f t="shared" si="5688"/>
        <v>0.99999999999999989</v>
      </c>
      <c r="CC343" s="148">
        <f t="shared" si="5688"/>
        <v>1</v>
      </c>
      <c r="CD343" s="147">
        <f t="shared" si="5688"/>
        <v>1</v>
      </c>
      <c r="CE343" s="148">
        <f t="shared" si="5688"/>
        <v>1</v>
      </c>
      <c r="CF343" s="147">
        <f t="shared" si="5688"/>
        <v>1</v>
      </c>
      <c r="CG343" s="148">
        <f t="shared" si="5688"/>
        <v>1</v>
      </c>
      <c r="CH343" s="147">
        <f t="shared" si="5688"/>
        <v>1</v>
      </c>
      <c r="CI343" s="148">
        <f t="shared" si="5688"/>
        <v>1.0000000000000002</v>
      </c>
      <c r="CJ343" s="147">
        <f t="shared" si="5688"/>
        <v>0.99999999999999989</v>
      </c>
      <c r="CK343" s="148">
        <f t="shared" si="5688"/>
        <v>1</v>
      </c>
    </row>
    <row r="344" spans="1:89" ht="13.5" thickTop="1" x14ac:dyDescent="0.2">
      <c r="A344" s="165"/>
    </row>
    <row r="346" spans="1:89" x14ac:dyDescent="0.2">
      <c r="A346" s="285">
        <f>+A315+1</f>
        <v>44907</v>
      </c>
      <c r="B346" s="285"/>
      <c r="C346" s="285"/>
      <c r="D346" s="285"/>
      <c r="BI346" s="282">
        <f>+BI315+1</f>
        <v>44907</v>
      </c>
      <c r="BJ346" s="282"/>
      <c r="BK346" s="282"/>
      <c r="BL346" s="282"/>
    </row>
    <row r="347" spans="1:89" ht="13.5" thickBot="1" x14ac:dyDescent="0.25">
      <c r="AE347" t="s">
        <v>84</v>
      </c>
    </row>
    <row r="348" spans="1:89" ht="14.25" thickTop="1" thickBot="1" x14ac:dyDescent="0.25">
      <c r="A348" s="280" t="s">
        <v>0</v>
      </c>
      <c r="B348" s="274" t="s">
        <v>1</v>
      </c>
      <c r="C348" s="275"/>
      <c r="D348" s="274" t="s">
        <v>2</v>
      </c>
      <c r="E348" s="275"/>
      <c r="F348" s="274" t="s">
        <v>3</v>
      </c>
      <c r="G348" s="275"/>
      <c r="H348" s="274" t="s">
        <v>4</v>
      </c>
      <c r="I348" s="275"/>
      <c r="J348" s="274" t="s">
        <v>5</v>
      </c>
      <c r="K348" s="275"/>
      <c r="L348" s="274" t="s">
        <v>6</v>
      </c>
      <c r="M348" s="275"/>
      <c r="N348" s="274" t="s">
        <v>7</v>
      </c>
      <c r="O348" s="275"/>
      <c r="P348" s="274" t="s">
        <v>8</v>
      </c>
      <c r="Q348" s="275"/>
      <c r="R348" s="274" t="s">
        <v>9</v>
      </c>
      <c r="S348" s="275"/>
      <c r="T348" s="274" t="s">
        <v>10</v>
      </c>
      <c r="U348" s="275"/>
      <c r="V348" s="274" t="s">
        <v>11</v>
      </c>
      <c r="W348" s="275"/>
      <c r="X348" s="274" t="s">
        <v>12</v>
      </c>
      <c r="Y348" s="275"/>
      <c r="Z348" s="276" t="s">
        <v>40</v>
      </c>
      <c r="AA348" s="277"/>
      <c r="AB348" s="278" t="s">
        <v>41</v>
      </c>
      <c r="AC348" s="279"/>
      <c r="AE348" s="280" t="s">
        <v>0</v>
      </c>
      <c r="AF348" s="274" t="s">
        <v>1</v>
      </c>
      <c r="AG348" s="275"/>
      <c r="AH348" s="274" t="s">
        <v>2</v>
      </c>
      <c r="AI348" s="275"/>
      <c r="AJ348" s="274" t="s">
        <v>3</v>
      </c>
      <c r="AK348" s="275"/>
      <c r="AL348" s="274" t="s">
        <v>4</v>
      </c>
      <c r="AM348" s="275"/>
      <c r="AN348" s="274" t="s">
        <v>5</v>
      </c>
      <c r="AO348" s="275"/>
      <c r="AP348" s="274" t="s">
        <v>6</v>
      </c>
      <c r="AQ348" s="275"/>
      <c r="AR348" s="274" t="s">
        <v>7</v>
      </c>
      <c r="AS348" s="275"/>
      <c r="AT348" s="274" t="s">
        <v>8</v>
      </c>
      <c r="AU348" s="275"/>
      <c r="AV348" s="274" t="s">
        <v>9</v>
      </c>
      <c r="AW348" s="275"/>
      <c r="AX348" s="274" t="s">
        <v>10</v>
      </c>
      <c r="AY348" s="275"/>
      <c r="AZ348" s="274" t="s">
        <v>11</v>
      </c>
      <c r="BA348" s="275"/>
      <c r="BB348" s="274" t="s">
        <v>12</v>
      </c>
      <c r="BC348" s="275"/>
      <c r="BD348" s="276" t="s">
        <v>40</v>
      </c>
      <c r="BE348" s="277"/>
      <c r="BF348" s="278" t="s">
        <v>41</v>
      </c>
      <c r="BG348" s="279"/>
      <c r="BI348" s="280" t="s">
        <v>0</v>
      </c>
      <c r="BJ348" s="274" t="s">
        <v>1</v>
      </c>
      <c r="BK348" s="275"/>
      <c r="BL348" s="274" t="s">
        <v>2</v>
      </c>
      <c r="BM348" s="275"/>
      <c r="BN348" s="274" t="s">
        <v>3</v>
      </c>
      <c r="BO348" s="275"/>
      <c r="BP348" s="274" t="s">
        <v>4</v>
      </c>
      <c r="BQ348" s="275"/>
      <c r="BR348" s="274" t="s">
        <v>5</v>
      </c>
      <c r="BS348" s="275"/>
      <c r="BT348" s="274" t="s">
        <v>6</v>
      </c>
      <c r="BU348" s="275"/>
      <c r="BV348" s="274" t="s">
        <v>7</v>
      </c>
      <c r="BW348" s="275"/>
      <c r="BX348" s="274" t="s">
        <v>8</v>
      </c>
      <c r="BY348" s="275"/>
      <c r="BZ348" s="274" t="s">
        <v>9</v>
      </c>
      <c r="CA348" s="275"/>
      <c r="CB348" s="274" t="s">
        <v>10</v>
      </c>
      <c r="CC348" s="275"/>
      <c r="CD348" s="274" t="s">
        <v>11</v>
      </c>
      <c r="CE348" s="275"/>
      <c r="CF348" s="274" t="s">
        <v>12</v>
      </c>
      <c r="CG348" s="275"/>
      <c r="CH348" s="276" t="s">
        <v>40</v>
      </c>
      <c r="CI348" s="277"/>
      <c r="CJ348" s="274" t="s">
        <v>41</v>
      </c>
      <c r="CK348" s="275"/>
    </row>
    <row r="349" spans="1:89" ht="15" thickTop="1" thickBot="1" x14ac:dyDescent="0.3">
      <c r="A349" s="281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81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81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3741</v>
      </c>
      <c r="AG350" s="164">
        <f t="shared" ref="AG350:AV351" si="5689">SUMIF($A$9:$A$32,$AE350,C$350:C$373)</f>
        <v>905</v>
      </c>
      <c r="AH350" s="121">
        <f t="shared" si="5689"/>
        <v>1401</v>
      </c>
      <c r="AI350" s="159">
        <f t="shared" si="5689"/>
        <v>1163</v>
      </c>
      <c r="AJ350" s="120">
        <f t="shared" si="5689"/>
        <v>3753</v>
      </c>
      <c r="AK350" s="122">
        <f t="shared" si="5689"/>
        <v>1218</v>
      </c>
      <c r="AL350" s="121">
        <f t="shared" si="5689"/>
        <v>4072</v>
      </c>
      <c r="AM350" s="159">
        <f t="shared" si="5689"/>
        <v>2043</v>
      </c>
      <c r="AN350" s="120">
        <f t="shared" si="5689"/>
        <v>293</v>
      </c>
      <c r="AO350" s="122">
        <f t="shared" si="5689"/>
        <v>1072</v>
      </c>
      <c r="AP350" s="121">
        <f t="shared" si="5689"/>
        <v>859</v>
      </c>
      <c r="AQ350" s="120">
        <f t="shared" si="5689"/>
        <v>3678</v>
      </c>
      <c r="AR350" s="158">
        <f t="shared" si="5689"/>
        <v>2859</v>
      </c>
      <c r="AS350" s="160">
        <f t="shared" si="5689"/>
        <v>4433</v>
      </c>
      <c r="AT350" s="120">
        <f t="shared" si="5689"/>
        <v>2038</v>
      </c>
      <c r="AU350" s="122">
        <f t="shared" si="5689"/>
        <v>2065</v>
      </c>
      <c r="AV350" s="121">
        <f t="shared" si="5689"/>
        <v>2698</v>
      </c>
      <c r="AW350" s="159">
        <f t="shared" ref="AW350:BE351" si="5690">SUMIF($A$9:$A$32,$AE350,S$350:S$373)</f>
        <v>1984</v>
      </c>
      <c r="AX350" s="120">
        <f t="shared" si="5690"/>
        <v>227</v>
      </c>
      <c r="AY350" s="122">
        <f t="shared" si="5690"/>
        <v>1798</v>
      </c>
      <c r="AZ350" s="121">
        <f t="shared" si="5690"/>
        <v>720</v>
      </c>
      <c r="BA350" s="159">
        <f t="shared" si="5690"/>
        <v>3460</v>
      </c>
      <c r="BB350" s="120">
        <f t="shared" si="5690"/>
        <v>2157</v>
      </c>
      <c r="BC350" s="122">
        <f t="shared" si="5690"/>
        <v>2079</v>
      </c>
      <c r="BD350" s="21">
        <f t="shared" si="5690"/>
        <v>4328</v>
      </c>
      <c r="BE350" s="163">
        <f t="shared" si="5690"/>
        <v>2855</v>
      </c>
      <c r="BF350" s="149">
        <f>AF350+AH350+AJ350+AL350+AN350+AP350+AR350+AT350+AV350+AX350+AZ350+BB350+BD350</f>
        <v>29146</v>
      </c>
      <c r="BG350" s="150">
        <f>AG350+AI350+AK350+AM350+AO350+AQ350+AS350+AU350+AW350+AY350+BA350+BC350+BE350</f>
        <v>28753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554</v>
      </c>
      <c r="C351" s="168">
        <v>0</v>
      </c>
      <c r="D351" s="169">
        <v>533</v>
      </c>
      <c r="E351" s="170">
        <v>1</v>
      </c>
      <c r="F351" s="167">
        <v>1227</v>
      </c>
      <c r="G351" s="171">
        <v>12</v>
      </c>
      <c r="H351" s="169">
        <v>740</v>
      </c>
      <c r="I351" s="170">
        <v>53</v>
      </c>
      <c r="J351" s="167">
        <v>11</v>
      </c>
      <c r="K351" s="171">
        <v>44</v>
      </c>
      <c r="L351" s="169">
        <v>94</v>
      </c>
      <c r="M351" s="167">
        <v>147</v>
      </c>
      <c r="N351" s="172">
        <v>338</v>
      </c>
      <c r="O351" s="173">
        <v>282</v>
      </c>
      <c r="P351" s="167">
        <v>85</v>
      </c>
      <c r="Q351" s="171">
        <v>65</v>
      </c>
      <c r="R351" s="169">
        <v>27</v>
      </c>
      <c r="S351" s="170">
        <v>119</v>
      </c>
      <c r="T351" s="167">
        <v>1</v>
      </c>
      <c r="U351" s="171">
        <v>40</v>
      </c>
      <c r="V351" s="169">
        <v>17</v>
      </c>
      <c r="W351" s="170">
        <v>0</v>
      </c>
      <c r="X351" s="167">
        <v>0</v>
      </c>
      <c r="Y351" s="171">
        <v>0</v>
      </c>
      <c r="Z351" s="169">
        <v>0</v>
      </c>
      <c r="AA351" s="167">
        <v>0</v>
      </c>
      <c r="AB351" s="149">
        <f t="shared" ref="AB351:AB370" si="5718">B351+D351+F351+H351+J351+L351+N351+P351+R351+T351+V351+X351+Z351</f>
        <v>3627</v>
      </c>
      <c r="AC351" s="150">
        <f t="shared" ref="AC351:AC370" si="5719">C351+E351+G351+I351+K351+M351+O351+Q351+S351+U351+W351+Y351+AA351</f>
        <v>763</v>
      </c>
      <c r="AE351" s="226" t="str">
        <f>$AE$10</f>
        <v>08:00 - 08:59</v>
      </c>
      <c r="AF351" s="120">
        <f>SUMIF($A$9:$A$32,$AE351,B$350:B$373)</f>
        <v>2815</v>
      </c>
      <c r="AG351" s="168">
        <f t="shared" si="5689"/>
        <v>861</v>
      </c>
      <c r="AH351" s="169">
        <f t="shared" si="5689"/>
        <v>1283</v>
      </c>
      <c r="AI351" s="170">
        <f t="shared" si="5689"/>
        <v>979</v>
      </c>
      <c r="AJ351" s="167">
        <f t="shared" si="5689"/>
        <v>2765</v>
      </c>
      <c r="AK351" s="171">
        <f t="shared" si="5689"/>
        <v>1057</v>
      </c>
      <c r="AL351" s="169">
        <f t="shared" si="5689"/>
        <v>3247</v>
      </c>
      <c r="AM351" s="170">
        <f t="shared" si="5689"/>
        <v>2143</v>
      </c>
      <c r="AN351" s="167">
        <f t="shared" si="5689"/>
        <v>216</v>
      </c>
      <c r="AO351" s="171">
        <f t="shared" si="5689"/>
        <v>948</v>
      </c>
      <c r="AP351" s="169">
        <f t="shared" si="5689"/>
        <v>770</v>
      </c>
      <c r="AQ351" s="167">
        <f t="shared" si="5689"/>
        <v>3459</v>
      </c>
      <c r="AR351" s="172">
        <f t="shared" si="5689"/>
        <v>2057</v>
      </c>
      <c r="AS351" s="173">
        <f t="shared" si="5689"/>
        <v>4367</v>
      </c>
      <c r="AT351" s="167">
        <f t="shared" si="5689"/>
        <v>1644</v>
      </c>
      <c r="AU351" s="171">
        <f t="shared" si="5689"/>
        <v>2089</v>
      </c>
      <c r="AV351" s="169">
        <f t="shared" si="5689"/>
        <v>2188</v>
      </c>
      <c r="AW351" s="170">
        <f t="shared" si="5690"/>
        <v>1681</v>
      </c>
      <c r="AX351" s="167">
        <f t="shared" si="5690"/>
        <v>225</v>
      </c>
      <c r="AY351" s="171">
        <f t="shared" si="5690"/>
        <v>1249</v>
      </c>
      <c r="AZ351" s="169">
        <f t="shared" si="5690"/>
        <v>647</v>
      </c>
      <c r="BA351" s="170">
        <f t="shared" si="5690"/>
        <v>2549</v>
      </c>
      <c r="BB351" s="167">
        <f t="shared" si="5690"/>
        <v>1691</v>
      </c>
      <c r="BC351" s="171">
        <f t="shared" si="5690"/>
        <v>1802</v>
      </c>
      <c r="BD351" s="169">
        <f t="shared" si="5690"/>
        <v>3561</v>
      </c>
      <c r="BE351" s="167">
        <f t="shared" si="5690"/>
        <v>2527</v>
      </c>
      <c r="BF351" s="151">
        <f>SUM(AF351,AH351,AJ351,AL351,AN351,AP351,AR351,AT351,AV351,AX351,AZ351,BB351,BD351)</f>
        <v>23109</v>
      </c>
      <c r="BG351" s="152">
        <f>SUM(AG351,AI351,AK351,AM351,AO351,AQ351,AS351,AU351,AW351,AY351,BA351,BC351,BE351)</f>
        <v>25711</v>
      </c>
      <c r="BI351" s="131" t="s">
        <v>17</v>
      </c>
      <c r="BJ351" s="123">
        <f>B351/B374</f>
        <v>1.7973008045678692E-2</v>
      </c>
      <c r="BK351" s="124">
        <f t="shared" ref="BK351" si="5720">C351/C374</f>
        <v>0</v>
      </c>
      <c r="BL351" s="125">
        <f t="shared" ref="BL351" si="5721">D351/D374</f>
        <v>3.4820670281570522E-2</v>
      </c>
      <c r="BM351" s="126">
        <f t="shared" ref="BM351" si="5722">E351/E374</f>
        <v>7.1777203560149301E-5</v>
      </c>
      <c r="BN351" s="123">
        <f t="shared" ref="BN351" si="5723">F351/F374</f>
        <v>3.9021752957638975E-2</v>
      </c>
      <c r="BO351" s="124">
        <f t="shared" ref="BO351" si="5724">G351/G374</f>
        <v>5.4007831135514646E-4</v>
      </c>
      <c r="BP351" s="125">
        <f t="shared" ref="BP351" si="5725">H351/H374</f>
        <v>1.6935963747883004E-2</v>
      </c>
      <c r="BQ351" s="126">
        <f t="shared" ref="BQ351" si="5726">I351/I374</f>
        <v>1.2178308823529412E-3</v>
      </c>
      <c r="BR351" s="123">
        <f t="shared" ref="BR351" si="5727">J351/J374</f>
        <v>1.6878932023937393E-3</v>
      </c>
      <c r="BS351" s="124">
        <f t="shared" ref="BS351" si="5728">K351/K374</f>
        <v>5.7757941716986083E-3</v>
      </c>
      <c r="BT351" s="125">
        <f t="shared" ref="BT351" si="5729">L351/L374</f>
        <v>4.0928288413811121E-3</v>
      </c>
      <c r="BU351" s="123">
        <f t="shared" ref="BU351" si="5730">M351/M374</f>
        <v>5.682037802945383E-3</v>
      </c>
      <c r="BV351" s="127">
        <f t="shared" ref="BV351" si="5731">N351/N374</f>
        <v>8.0754987456695734E-3</v>
      </c>
      <c r="BW351" s="128">
        <f t="shared" ref="BW351" si="5732">O351/O374</f>
        <v>6.1356367354931359E-3</v>
      </c>
      <c r="BX351" s="123">
        <f t="shared" ref="BX351" si="5733">P351/P374</f>
        <v>3.735771107106755E-3</v>
      </c>
      <c r="BY351" s="124">
        <f t="shared" ref="BY351" si="5734">Q351/Q374</f>
        <v>2.6507891195301984E-3</v>
      </c>
      <c r="BZ351" s="125">
        <f t="shared" ref="BZ351" si="5735">R351/R374</f>
        <v>1.0089309069167818E-3</v>
      </c>
      <c r="CA351" s="126">
        <f t="shared" ref="CA351" si="5736">S351/S374</f>
        <v>4.0937080738931509E-3</v>
      </c>
      <c r="CB351" s="123">
        <f t="shared" ref="CB351" si="5737">T351/T374</f>
        <v>1.389854065323141E-4</v>
      </c>
      <c r="CC351" s="124">
        <f t="shared" ref="CC351" si="5738">U351/U374</f>
        <v>4.531550923303501E-3</v>
      </c>
      <c r="CD351" s="125">
        <f t="shared" ref="CD351" si="5739">V351/V374</f>
        <v>7.1132683375873466E-4</v>
      </c>
      <c r="CE351" s="126">
        <f t="shared" ref="CE351" si="5740">W351/W374</f>
        <v>0</v>
      </c>
      <c r="CF351" s="123">
        <f t="shared" ref="CF351" si="5741">X351/X374</f>
        <v>0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1.0557384493132024E-2</v>
      </c>
      <c r="CK351" s="130">
        <f t="shared" ref="CK351" si="5746">AC351/AC374</f>
        <v>2.227691696812036E-3</v>
      </c>
    </row>
    <row r="352" spans="1:89" ht="13.5" thickBot="1" x14ac:dyDescent="0.25">
      <c r="A352" s="139" t="s">
        <v>18</v>
      </c>
      <c r="B352" s="174">
        <v>1900</v>
      </c>
      <c r="C352" s="175">
        <v>223</v>
      </c>
      <c r="D352" s="176">
        <v>1109</v>
      </c>
      <c r="E352" s="177">
        <v>303</v>
      </c>
      <c r="F352" s="174">
        <v>2938</v>
      </c>
      <c r="G352" s="178">
        <v>347</v>
      </c>
      <c r="H352" s="176">
        <v>2576</v>
      </c>
      <c r="I352" s="177">
        <v>736</v>
      </c>
      <c r="J352" s="174">
        <v>93</v>
      </c>
      <c r="K352" s="178">
        <v>400</v>
      </c>
      <c r="L352" s="176">
        <v>461</v>
      </c>
      <c r="M352" s="174">
        <v>1198</v>
      </c>
      <c r="N352" s="179">
        <v>1691</v>
      </c>
      <c r="O352" s="180">
        <v>2559</v>
      </c>
      <c r="P352" s="174">
        <v>687</v>
      </c>
      <c r="Q352" s="178">
        <v>1218</v>
      </c>
      <c r="R352" s="176">
        <v>967</v>
      </c>
      <c r="S352" s="177">
        <v>1310</v>
      </c>
      <c r="T352" s="174">
        <v>81</v>
      </c>
      <c r="U352" s="178">
        <v>586</v>
      </c>
      <c r="V352" s="176">
        <v>432</v>
      </c>
      <c r="W352" s="177">
        <v>1746</v>
      </c>
      <c r="X352" s="174">
        <v>1144</v>
      </c>
      <c r="Y352" s="178">
        <v>929</v>
      </c>
      <c r="Z352" s="176">
        <v>2487</v>
      </c>
      <c r="AA352" s="174">
        <v>1674</v>
      </c>
      <c r="AB352" s="149">
        <f t="shared" si="5718"/>
        <v>16566</v>
      </c>
      <c r="AC352" s="150">
        <f t="shared" si="5719"/>
        <v>13229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6.1640280301064103E-2</v>
      </c>
      <c r="BK352" s="124">
        <f t="shared" ref="BK352" si="5747">C352/C374</f>
        <v>8.3724422752018014E-3</v>
      </c>
      <c r="BL352" s="125">
        <f t="shared" ref="BL352" si="5748">D352/D374</f>
        <v>7.2450512837264003E-2</v>
      </c>
      <c r="BM352" s="126">
        <f t="shared" ref="BM352" si="5749">E352/E374</f>
        <v>2.1748492678725237E-2</v>
      </c>
      <c r="BN352" s="123">
        <f t="shared" ref="BN352" si="5750">F352/F374</f>
        <v>9.3435949624729675E-2</v>
      </c>
      <c r="BO352" s="124">
        <f t="shared" ref="BO352" si="5751">G352/G374</f>
        <v>1.5617264503352987E-2</v>
      </c>
      <c r="BP352" s="125">
        <f t="shared" ref="BP352" si="5752">H352/H374</f>
        <v>5.8955462992630568E-2</v>
      </c>
      <c r="BQ352" s="126">
        <f t="shared" ref="BQ352" si="5753">I352/I374</f>
        <v>1.6911764705882352E-2</v>
      </c>
      <c r="BR352" s="123">
        <f t="shared" ref="BR352" si="5754">J352/J374</f>
        <v>1.4270369802056161E-2</v>
      </c>
      <c r="BS352" s="124">
        <f t="shared" ref="BS352" si="5755">K352/K374</f>
        <v>5.2507219742714627E-2</v>
      </c>
      <c r="BT352" s="125">
        <f t="shared" ref="BT352" si="5756">L352/L374</f>
        <v>2.0072277615709497E-2</v>
      </c>
      <c r="BU352" s="123">
        <f t="shared" ref="BU352" si="5757">M352/M374</f>
        <v>4.6306675428085503E-2</v>
      </c>
      <c r="BV352" s="127">
        <f t="shared" ref="BV352" si="5758">N352/N374</f>
        <v>4.0401385736471153E-2</v>
      </c>
      <c r="BW352" s="128">
        <f t="shared" ref="BW352" si="5759">O352/O374</f>
        <v>5.567763973803877E-2</v>
      </c>
      <c r="BX352" s="123">
        <f t="shared" ref="BX352" si="5760">P352/P374</f>
        <v>3.0193820595086362E-2</v>
      </c>
      <c r="BY352" s="124">
        <f t="shared" ref="BY352" si="5761">Q352/Q374</f>
        <v>4.9671709962888951E-2</v>
      </c>
      <c r="BZ352" s="125">
        <f t="shared" ref="BZ352" si="5762">R352/R374</f>
        <v>3.613467359216771E-2</v>
      </c>
      <c r="CA352" s="126">
        <f t="shared" ref="CA352" si="5763">S352/S374</f>
        <v>4.5065189721008633E-2</v>
      </c>
      <c r="CB352" s="123">
        <f t="shared" ref="CB352" si="5764">T352/T374</f>
        <v>1.1257817929117443E-2</v>
      </c>
      <c r="CC352" s="124">
        <f t="shared" ref="CC352" si="5765">U352/U374</f>
        <v>6.6387221026396284E-2</v>
      </c>
      <c r="CD352" s="125">
        <f t="shared" ref="CD352" si="5766">V352/V374</f>
        <v>1.8076070128457258E-2</v>
      </c>
      <c r="CE352" s="126">
        <f t="shared" ref="CE352" si="5767">W352/W374</f>
        <v>5.5384615384615386E-2</v>
      </c>
      <c r="CF352" s="123">
        <f t="shared" ref="CF352" si="5768">X352/X374</f>
        <v>4.757745893117072E-2</v>
      </c>
      <c r="CG352" s="124">
        <f t="shared" ref="CG352" si="5769">Y352/Y374</f>
        <v>6.1368740916897875E-2</v>
      </c>
      <c r="CH352" s="125">
        <f t="shared" ref="CH352" si="5770">Z352/Z374</f>
        <v>5.3726506804925467E-2</v>
      </c>
      <c r="CI352" s="123">
        <f t="shared" ref="CI352" si="5771">AA352/AA374</f>
        <v>3.5115688783537158E-2</v>
      </c>
      <c r="CJ352" s="129">
        <f t="shared" ref="CJ352" si="5772">AB352/AB374</f>
        <v>4.8219914947125755E-2</v>
      </c>
      <c r="CK352" s="130">
        <f t="shared" ref="CK352" si="5773">AC352/AC374</f>
        <v>3.8624028122052977E-2</v>
      </c>
    </row>
    <row r="353" spans="1:89" ht="14.25" thickTop="1" thickBot="1" x14ac:dyDescent="0.25">
      <c r="A353" s="131" t="s">
        <v>19</v>
      </c>
      <c r="B353" s="167">
        <v>3402</v>
      </c>
      <c r="C353" s="168">
        <v>902</v>
      </c>
      <c r="D353" s="169">
        <v>1457</v>
      </c>
      <c r="E353" s="170">
        <v>781</v>
      </c>
      <c r="F353" s="167">
        <v>3353</v>
      </c>
      <c r="G353" s="171">
        <v>1036</v>
      </c>
      <c r="H353" s="169">
        <v>3480</v>
      </c>
      <c r="I353" s="170">
        <v>1737</v>
      </c>
      <c r="J353" s="167">
        <v>182</v>
      </c>
      <c r="K353" s="171">
        <v>768</v>
      </c>
      <c r="L353" s="169">
        <v>670</v>
      </c>
      <c r="M353" s="167">
        <v>2177</v>
      </c>
      <c r="N353" s="172">
        <v>2446</v>
      </c>
      <c r="O353" s="173">
        <v>3495</v>
      </c>
      <c r="P353" s="167">
        <v>1468</v>
      </c>
      <c r="Q353" s="171">
        <v>1795</v>
      </c>
      <c r="R353" s="169">
        <v>1987</v>
      </c>
      <c r="S353" s="170">
        <v>1830</v>
      </c>
      <c r="T353" s="167">
        <v>188</v>
      </c>
      <c r="U353" s="171">
        <v>1212</v>
      </c>
      <c r="V353" s="169">
        <v>656</v>
      </c>
      <c r="W353" s="170">
        <v>2798</v>
      </c>
      <c r="X353" s="167">
        <v>1743</v>
      </c>
      <c r="Y353" s="171">
        <v>1458</v>
      </c>
      <c r="Z353" s="169">
        <v>3360</v>
      </c>
      <c r="AA353" s="167">
        <v>2238</v>
      </c>
      <c r="AB353" s="149">
        <f t="shared" si="5718"/>
        <v>24392</v>
      </c>
      <c r="AC353" s="150">
        <f t="shared" si="5719"/>
        <v>22227</v>
      </c>
      <c r="AE353" s="221" t="s">
        <v>13</v>
      </c>
      <c r="AF353" s="14">
        <f t="shared" ref="AF353:BG353" si="5774">SUM(AF350:AF352)</f>
        <v>6556</v>
      </c>
      <c r="AG353" s="1">
        <f t="shared" si="5774"/>
        <v>1766</v>
      </c>
      <c r="AH353" s="14">
        <f t="shared" si="5774"/>
        <v>2684</v>
      </c>
      <c r="AI353" s="1">
        <f t="shared" si="5774"/>
        <v>2142</v>
      </c>
      <c r="AJ353" s="14">
        <f t="shared" si="5774"/>
        <v>6518</v>
      </c>
      <c r="AK353" s="1">
        <f t="shared" si="5774"/>
        <v>2275</v>
      </c>
      <c r="AL353" s="14">
        <f t="shared" si="5774"/>
        <v>7319</v>
      </c>
      <c r="AM353" s="1">
        <f t="shared" si="5774"/>
        <v>4186</v>
      </c>
      <c r="AN353" s="14">
        <f t="shared" si="5774"/>
        <v>509</v>
      </c>
      <c r="AO353" s="1">
        <f t="shared" si="5774"/>
        <v>2020</v>
      </c>
      <c r="AP353" s="14">
        <f t="shared" si="5774"/>
        <v>1629</v>
      </c>
      <c r="AQ353" s="1">
        <f t="shared" si="5774"/>
        <v>7137</v>
      </c>
      <c r="AR353" s="14">
        <f t="shared" si="5774"/>
        <v>4916</v>
      </c>
      <c r="AS353" s="1">
        <f t="shared" si="5774"/>
        <v>8800</v>
      </c>
      <c r="AT353" s="14">
        <f t="shared" si="5774"/>
        <v>3682</v>
      </c>
      <c r="AU353" s="1">
        <f t="shared" si="5774"/>
        <v>4154</v>
      </c>
      <c r="AV353" s="14">
        <f t="shared" si="5774"/>
        <v>4886</v>
      </c>
      <c r="AW353" s="1">
        <f t="shared" si="5774"/>
        <v>3665</v>
      </c>
      <c r="AX353" s="14">
        <f t="shared" si="5774"/>
        <v>452</v>
      </c>
      <c r="AY353" s="1">
        <f t="shared" si="5774"/>
        <v>3047</v>
      </c>
      <c r="AZ353" s="14">
        <f t="shared" si="5774"/>
        <v>1367</v>
      </c>
      <c r="BA353" s="1">
        <f t="shared" si="5774"/>
        <v>6009</v>
      </c>
      <c r="BB353" s="14">
        <f t="shared" si="5774"/>
        <v>3848</v>
      </c>
      <c r="BC353" s="1">
        <f t="shared" si="5774"/>
        <v>3881</v>
      </c>
      <c r="BD353" s="14">
        <f t="shared" si="5774"/>
        <v>7889</v>
      </c>
      <c r="BE353" s="1">
        <f t="shared" si="5774"/>
        <v>5382</v>
      </c>
      <c r="BF353" s="153">
        <f t="shared" si="5774"/>
        <v>52255</v>
      </c>
      <c r="BG353" s="154">
        <f t="shared" si="5774"/>
        <v>54464</v>
      </c>
      <c r="BI353" s="131" t="s">
        <v>19</v>
      </c>
      <c r="BJ353" s="123">
        <f>B353/B374</f>
        <v>0.11036854399169478</v>
      </c>
      <c r="BK353" s="124">
        <f t="shared" ref="BK353" si="5775">C353/C374</f>
        <v>3.3865214942744512E-2</v>
      </c>
      <c r="BL353" s="125">
        <f t="shared" ref="BL353" si="5776">D353/D374</f>
        <v>9.5185209381328809E-2</v>
      </c>
      <c r="BM353" s="126">
        <f t="shared" ref="BM353" si="5777">E353/E374</f>
        <v>5.6057995980476602E-2</v>
      </c>
      <c r="BN353" s="123">
        <f t="shared" ref="BN353" si="5778">F353/F374</f>
        <v>0.10663401602849511</v>
      </c>
      <c r="BO353" s="124">
        <f t="shared" ref="BO353" si="5779">G353/G374</f>
        <v>4.6626760880327647E-2</v>
      </c>
      <c r="BP353" s="125">
        <f t="shared" ref="BP353" si="5780">H353/H374</f>
        <v>7.9644802490044395E-2</v>
      </c>
      <c r="BQ353" s="126">
        <f t="shared" ref="BQ353" si="5781">I353/I374</f>
        <v>3.9912683823529409E-2</v>
      </c>
      <c r="BR353" s="123">
        <f t="shared" ref="BR353" si="5782">J353/J374</f>
        <v>2.7926960257787327E-2</v>
      </c>
      <c r="BS353" s="124">
        <f t="shared" ref="BS353" si="5783">K353/K374</f>
        <v>0.10081386190601208</v>
      </c>
      <c r="BT353" s="125">
        <f t="shared" ref="BT353" si="5784">L353/L374</f>
        <v>2.9172290677929202E-2</v>
      </c>
      <c r="BU353" s="123">
        <f t="shared" ref="BU353" si="5785">M353/M374</f>
        <v>8.4148274129333997E-2</v>
      </c>
      <c r="BV353" s="127">
        <f t="shared" ref="BV353" si="5786">N353/N374</f>
        <v>5.8439851869549635E-2</v>
      </c>
      <c r="BW353" s="128">
        <f t="shared" ref="BW353" si="5787">O353/O374</f>
        <v>7.6042731881377695E-2</v>
      </c>
      <c r="BX353" s="123">
        <f t="shared" ref="BX353" si="5788">P353/P374</f>
        <v>6.45189645321496E-2</v>
      </c>
      <c r="BY353" s="124">
        <f t="shared" ref="BY353" si="5789">Q353/Q374</f>
        <v>7.3202561070103173E-2</v>
      </c>
      <c r="BZ353" s="125">
        <f t="shared" ref="BZ353" si="5790">R353/R374</f>
        <v>7.4249841186801682E-2</v>
      </c>
      <c r="CA353" s="126">
        <f t="shared" ref="CA353" si="5791">S353/S374</f>
        <v>6.2953661976676178E-2</v>
      </c>
      <c r="CB353" s="123">
        <f t="shared" ref="CB353" si="5792">T353/T374</f>
        <v>2.6129256428075051E-2</v>
      </c>
      <c r="CC353" s="124">
        <f t="shared" ref="CC353" si="5793">U353/U374</f>
        <v>0.13730599297609608</v>
      </c>
      <c r="CD353" s="125">
        <f t="shared" ref="CD353" si="5794">V353/V374</f>
        <v>2.744884723210176E-2</v>
      </c>
      <c r="CE353" s="126">
        <f t="shared" ref="CE353" si="5795">W353/W374</f>
        <v>8.8754956383822359E-2</v>
      </c>
      <c r="CF353" s="123">
        <f t="shared" ref="CF353" si="5796">X353/X374</f>
        <v>7.2489082969432309E-2</v>
      </c>
      <c r="CG353" s="124">
        <f t="shared" ref="CG353" si="5797">Y353/Y374</f>
        <v>9.631391200951249E-2</v>
      </c>
      <c r="CH353" s="125">
        <f t="shared" ref="CH353" si="5798">Z353/Z374</f>
        <v>7.2585871678548283E-2</v>
      </c>
      <c r="CI353" s="123">
        <f t="shared" ref="CI353" si="5799">AA353/AA374</f>
        <v>4.6946781061861509E-2</v>
      </c>
      <c r="CJ353" s="129">
        <f t="shared" ref="CJ353" si="5800">AB353/AB374</f>
        <v>7.0999647796105958E-2</v>
      </c>
      <c r="CK353" s="130">
        <f t="shared" ref="CK353" si="5801">AC353/AC374</f>
        <v>6.4895024043304231E-2</v>
      </c>
    </row>
    <row r="354" spans="1:89" ht="13.5" thickTop="1" x14ac:dyDescent="0.2">
      <c r="A354" s="139" t="s">
        <v>20</v>
      </c>
      <c r="B354" s="174">
        <v>3741</v>
      </c>
      <c r="C354" s="175">
        <v>905</v>
      </c>
      <c r="D354" s="176">
        <v>1401</v>
      </c>
      <c r="E354" s="177">
        <v>1163</v>
      </c>
      <c r="F354" s="174">
        <v>3753</v>
      </c>
      <c r="G354" s="178">
        <v>1218</v>
      </c>
      <c r="H354" s="176">
        <v>4072</v>
      </c>
      <c r="I354" s="177">
        <v>2043</v>
      </c>
      <c r="J354" s="174">
        <v>293</v>
      </c>
      <c r="K354" s="178">
        <v>1072</v>
      </c>
      <c r="L354" s="176">
        <v>859</v>
      </c>
      <c r="M354" s="174">
        <v>3678</v>
      </c>
      <c r="N354" s="179">
        <v>2859</v>
      </c>
      <c r="O354" s="180">
        <v>4433</v>
      </c>
      <c r="P354" s="174">
        <v>2038</v>
      </c>
      <c r="Q354" s="178">
        <v>2065</v>
      </c>
      <c r="R354" s="176">
        <v>2698</v>
      </c>
      <c r="S354" s="177">
        <v>1984</v>
      </c>
      <c r="T354" s="174">
        <v>227</v>
      </c>
      <c r="U354" s="178">
        <v>1798</v>
      </c>
      <c r="V354" s="176">
        <v>720</v>
      </c>
      <c r="W354" s="177">
        <v>3460</v>
      </c>
      <c r="X354" s="174">
        <v>2157</v>
      </c>
      <c r="Y354" s="178">
        <v>2079</v>
      </c>
      <c r="Z354" s="176">
        <v>4328</v>
      </c>
      <c r="AA354" s="174">
        <v>2855</v>
      </c>
      <c r="AB354" s="149">
        <f t="shared" si="5718"/>
        <v>29146</v>
      </c>
      <c r="AC354" s="150">
        <f t="shared" si="5719"/>
        <v>28753</v>
      </c>
      <c r="BI354" s="139" t="s">
        <v>20</v>
      </c>
      <c r="BJ354" s="123">
        <f>B354/B374</f>
        <v>0.12136646768751622</v>
      </c>
      <c r="BK354" s="124">
        <f t="shared" ref="BK354" si="5802">C354/C374</f>
        <v>3.3977848695325698E-2</v>
      </c>
      <c r="BL354" s="125">
        <f t="shared" ref="BL354" si="5803">D354/D374</f>
        <v>9.1526752466191935E-2</v>
      </c>
      <c r="BM354" s="126">
        <f t="shared" ref="BM354" si="5804">E354/E374</f>
        <v>8.3476887740453629E-2</v>
      </c>
      <c r="BN354" s="123">
        <f t="shared" ref="BN354" si="5805">F354/F374</f>
        <v>0.11935504388754611</v>
      </c>
      <c r="BO354" s="124">
        <f t="shared" ref="BO354" si="5806">G354/G374</f>
        <v>5.4817948602547371E-2</v>
      </c>
      <c r="BP354" s="125">
        <f t="shared" ref="BP354" si="5807">H354/H374</f>
        <v>9.3193573488350806E-2</v>
      </c>
      <c r="BQ354" s="126">
        <f t="shared" ref="BQ354" si="5808">I354/I374</f>
        <v>4.6943933823529412E-2</v>
      </c>
      <c r="BR354" s="123">
        <f t="shared" ref="BR354" si="5809">J354/J374</f>
        <v>4.4959337118305971E-2</v>
      </c>
      <c r="BS354" s="124">
        <f t="shared" ref="BS354" si="5810">K354/K374</f>
        <v>0.14071934891047519</v>
      </c>
      <c r="BT354" s="125">
        <f t="shared" ref="BT354" si="5811">L354/L374</f>
        <v>3.7401489093046546E-2</v>
      </c>
      <c r="BU354" s="123">
        <f t="shared" ref="BU354" si="5812">M354/M374</f>
        <v>0.14216690502879673</v>
      </c>
      <c r="BV354" s="127">
        <f t="shared" ref="BV354" si="5813">N354/N374</f>
        <v>6.8307251224465418E-2</v>
      </c>
      <c r="BW354" s="128">
        <f t="shared" ref="BW354" si="5814">O354/O374</f>
        <v>9.6451339178869042E-2</v>
      </c>
      <c r="BX354" s="123">
        <f t="shared" ref="BX354" si="5815">P354/P374</f>
        <v>8.9570606073924322E-2</v>
      </c>
      <c r="BY354" s="124">
        <f t="shared" ref="BY354" si="5816">Q354/Q374</f>
        <v>8.4213531258920921E-2</v>
      </c>
      <c r="BZ354" s="125">
        <f t="shared" ref="BZ354" si="5817">R354/R374</f>
        <v>0.10081835506894361</v>
      </c>
      <c r="CA354" s="126">
        <f t="shared" ref="CA354" si="5818">S354/S374</f>
        <v>6.8251401837008494E-2</v>
      </c>
      <c r="CB354" s="123">
        <f t="shared" ref="CB354" si="5819">T354/T374</f>
        <v>3.1549687282835304E-2</v>
      </c>
      <c r="CC354" s="124">
        <f t="shared" ref="CC354" si="5820">U354/U374</f>
        <v>0.20369321400249235</v>
      </c>
      <c r="CD354" s="125">
        <f t="shared" ref="CD354" si="5821">V354/V374</f>
        <v>3.0126783547428763E-2</v>
      </c>
      <c r="CE354" s="126">
        <f t="shared" ref="CE354" si="5822">W354/W374</f>
        <v>0.10975416336241078</v>
      </c>
      <c r="CF354" s="123">
        <f t="shared" ref="CF354" si="5823">X354/X374</f>
        <v>8.9706799750467872E-2</v>
      </c>
      <c r="CG354" s="124">
        <f t="shared" ref="CG354" si="5824">Y354/Y374</f>
        <v>0.13733650416171225</v>
      </c>
      <c r="CH354" s="125">
        <f t="shared" ref="CH354" si="5825">Z354/Z374</f>
        <v>9.3497515662130048E-2</v>
      </c>
      <c r="CI354" s="123">
        <f t="shared" ref="CI354" si="5826">AA354/AA374</f>
        <v>5.9889660380524845E-2</v>
      </c>
      <c r="CJ354" s="129">
        <f t="shared" ref="CJ354" si="5827">AB354/AB374</f>
        <v>8.4837476822946234E-2</v>
      </c>
      <c r="CK354" s="130">
        <f t="shared" ref="CK354" si="5828">AC354/AC374</f>
        <v>8.394864922468738E-2</v>
      </c>
    </row>
    <row r="355" spans="1:89" ht="13.5" thickBot="1" x14ac:dyDescent="0.25">
      <c r="A355" s="131" t="s">
        <v>21</v>
      </c>
      <c r="B355" s="167">
        <v>2815</v>
      </c>
      <c r="C355" s="168">
        <v>861</v>
      </c>
      <c r="D355" s="169">
        <v>1283</v>
      </c>
      <c r="E355" s="170">
        <v>979</v>
      </c>
      <c r="F355" s="167">
        <v>2765</v>
      </c>
      <c r="G355" s="171">
        <v>1057</v>
      </c>
      <c r="H355" s="169">
        <v>3247</v>
      </c>
      <c r="I355" s="170">
        <v>2143</v>
      </c>
      <c r="J355" s="167">
        <v>216</v>
      </c>
      <c r="K355" s="171">
        <v>948</v>
      </c>
      <c r="L355" s="169">
        <v>770</v>
      </c>
      <c r="M355" s="167">
        <v>3459</v>
      </c>
      <c r="N355" s="172">
        <v>2057</v>
      </c>
      <c r="O355" s="173">
        <v>4367</v>
      </c>
      <c r="P355" s="167">
        <v>1644</v>
      </c>
      <c r="Q355" s="171">
        <v>2089</v>
      </c>
      <c r="R355" s="169">
        <v>2188</v>
      </c>
      <c r="S355" s="170">
        <v>1681</v>
      </c>
      <c r="T355" s="167">
        <v>225</v>
      </c>
      <c r="U355" s="171">
        <v>1249</v>
      </c>
      <c r="V355" s="169">
        <v>647</v>
      </c>
      <c r="W355" s="170">
        <v>2549</v>
      </c>
      <c r="X355" s="167">
        <v>1691</v>
      </c>
      <c r="Y355" s="171">
        <v>1802</v>
      </c>
      <c r="Z355" s="169">
        <v>3561</v>
      </c>
      <c r="AA355" s="167">
        <v>2527</v>
      </c>
      <c r="AB355" s="149">
        <f t="shared" si="5718"/>
        <v>23109</v>
      </c>
      <c r="AC355" s="150">
        <f t="shared" si="5719"/>
        <v>25711</v>
      </c>
      <c r="AE355" t="s">
        <v>85</v>
      </c>
      <c r="BI355" s="131" t="s">
        <v>21</v>
      </c>
      <c r="BJ355" s="123">
        <f>B355/B374</f>
        <v>9.1324941603944984E-2</v>
      </c>
      <c r="BK355" s="124">
        <f t="shared" ref="BK355" si="5829">C355/C374</f>
        <v>3.2325886990801578E-2</v>
      </c>
      <c r="BL355" s="125">
        <f t="shared" ref="BL355" si="5830">D355/D374</f>
        <v>8.3817861109296399E-2</v>
      </c>
      <c r="BM355" s="126">
        <f t="shared" ref="BM355" si="5831">E355/E374</f>
        <v>7.0269882285386165E-2</v>
      </c>
      <c r="BN355" s="123">
        <f t="shared" ref="BN355" si="5832">F355/F374</f>
        <v>8.7934105075690119E-2</v>
      </c>
      <c r="BO355" s="124">
        <f t="shared" ref="BO355" si="5833">G355/G374</f>
        <v>4.7571897925199155E-2</v>
      </c>
      <c r="BP355" s="125">
        <f t="shared" ref="BP355" si="5834">H355/H374</f>
        <v>7.4312262553210967E-2</v>
      </c>
      <c r="BQ355" s="126">
        <f t="shared" ref="BQ355" si="5835">I355/I374</f>
        <v>4.9241727941176469E-2</v>
      </c>
      <c r="BR355" s="123">
        <f t="shared" ref="BR355" si="5836">J355/J374</f>
        <v>3.3144084701549795E-2</v>
      </c>
      <c r="BS355" s="124">
        <f t="shared" ref="BS355" si="5837">K355/K374</f>
        <v>0.12444211079023365</v>
      </c>
      <c r="BT355" s="125">
        <f t="shared" ref="BT355" si="5838">L355/L374</f>
        <v>3.3526363913441021E-2</v>
      </c>
      <c r="BU355" s="123">
        <f t="shared" ref="BU355" si="5839">M355/M374</f>
        <v>0.13370182830195973</v>
      </c>
      <c r="BV355" s="127">
        <f t="shared" ref="BV355" si="5840">N355/N374</f>
        <v>4.9145860709592641E-2</v>
      </c>
      <c r="BW355" s="128">
        <f t="shared" ref="BW355" si="5841">O355/O374</f>
        <v>9.5015339091838735E-2</v>
      </c>
      <c r="BX355" s="123">
        <f t="shared" ref="BX355" si="5842">P355/P374</f>
        <v>7.225420823627654E-2</v>
      </c>
      <c r="BY355" s="124">
        <f t="shared" ref="BY355" si="5843">Q355/Q374</f>
        <v>8.519228416459361E-2</v>
      </c>
      <c r="BZ355" s="125">
        <f t="shared" ref="BZ355" si="5844">R355/R374</f>
        <v>8.176077127162662E-2</v>
      </c>
      <c r="CA355" s="126">
        <f t="shared" ref="CA355" si="5845">S355/S374</f>
        <v>5.7827926657263752E-2</v>
      </c>
      <c r="CB355" s="123">
        <f t="shared" ref="CB355" si="5846">T355/T374</f>
        <v>3.1271716469770672E-2</v>
      </c>
      <c r="CC355" s="124">
        <f t="shared" ref="CC355" si="5847">U355/U374</f>
        <v>0.1414976775801518</v>
      </c>
      <c r="CD355" s="125">
        <f t="shared" ref="CD355" si="5848">V355/V374</f>
        <v>2.7072262437758902E-2</v>
      </c>
      <c r="CE355" s="126">
        <f t="shared" ref="CE355" si="5849">W355/W374</f>
        <v>8.0856463124504355E-2</v>
      </c>
      <c r="CF355" s="123">
        <f t="shared" ref="CF355" si="5850">X355/X374</f>
        <v>7.0326471199833651E-2</v>
      </c>
      <c r="CG355" s="124">
        <f t="shared" ref="CG355" si="5851">Y355/Y374</f>
        <v>0.11903818205839609</v>
      </c>
      <c r="CH355" s="125">
        <f t="shared" ref="CH355" si="5852">Z355/Z374</f>
        <v>7.6928062216461437E-2</v>
      </c>
      <c r="CI355" s="123">
        <f t="shared" ref="CI355" si="5853">AA355/AA374</f>
        <v>5.3009166998804307E-2</v>
      </c>
      <c r="CJ355" s="129">
        <f t="shared" ref="CJ355" si="5854">AB355/AB374</f>
        <v>6.7265122208929676E-2</v>
      </c>
      <c r="CK355" s="130">
        <f t="shared" ref="CK355" si="5855">AC355/AC374</f>
        <v>7.506707892101476E-2</v>
      </c>
    </row>
    <row r="356" spans="1:89" ht="14.25" thickTop="1" thickBot="1" x14ac:dyDescent="0.25">
      <c r="A356" s="139" t="s">
        <v>22</v>
      </c>
      <c r="B356" s="174">
        <v>1919</v>
      </c>
      <c r="C356" s="175">
        <v>902</v>
      </c>
      <c r="D356" s="176">
        <v>773</v>
      </c>
      <c r="E356" s="177">
        <v>658</v>
      </c>
      <c r="F356" s="174">
        <v>1887</v>
      </c>
      <c r="G356" s="178">
        <v>802</v>
      </c>
      <c r="H356" s="176">
        <v>2718</v>
      </c>
      <c r="I356" s="177">
        <v>1858</v>
      </c>
      <c r="J356" s="174">
        <v>237</v>
      </c>
      <c r="K356" s="178">
        <v>712</v>
      </c>
      <c r="L356" s="176">
        <v>812</v>
      </c>
      <c r="M356" s="174">
        <v>2014</v>
      </c>
      <c r="N356" s="179">
        <v>1962</v>
      </c>
      <c r="O356" s="180">
        <v>3077</v>
      </c>
      <c r="P356" s="174">
        <v>1237</v>
      </c>
      <c r="Q356" s="178">
        <v>1302</v>
      </c>
      <c r="R356" s="176">
        <v>1628</v>
      </c>
      <c r="S356" s="177">
        <v>1317</v>
      </c>
      <c r="T356" s="174">
        <v>225</v>
      </c>
      <c r="U356" s="178">
        <v>608</v>
      </c>
      <c r="V356" s="176">
        <v>598</v>
      </c>
      <c r="W356" s="177">
        <v>2102</v>
      </c>
      <c r="X356" s="174">
        <v>1408</v>
      </c>
      <c r="Y356" s="178">
        <v>1108</v>
      </c>
      <c r="Z356" s="176">
        <v>2682</v>
      </c>
      <c r="AA356" s="174">
        <v>2488</v>
      </c>
      <c r="AB356" s="149">
        <f t="shared" si="5718"/>
        <v>18086</v>
      </c>
      <c r="AC356" s="150">
        <f t="shared" si="5719"/>
        <v>18948</v>
      </c>
      <c r="AE356" s="280" t="s">
        <v>0</v>
      </c>
      <c r="AF356" s="274" t="s">
        <v>1</v>
      </c>
      <c r="AG356" s="275"/>
      <c r="AH356" s="274" t="s">
        <v>2</v>
      </c>
      <c r="AI356" s="275"/>
      <c r="AJ356" s="274" t="s">
        <v>3</v>
      </c>
      <c r="AK356" s="275"/>
      <c r="AL356" s="274" t="s">
        <v>4</v>
      </c>
      <c r="AM356" s="275"/>
      <c r="AN356" s="274" t="s">
        <v>5</v>
      </c>
      <c r="AO356" s="275"/>
      <c r="AP356" s="274" t="s">
        <v>6</v>
      </c>
      <c r="AQ356" s="275"/>
      <c r="AR356" s="274" t="s">
        <v>7</v>
      </c>
      <c r="AS356" s="275"/>
      <c r="AT356" s="274" t="s">
        <v>8</v>
      </c>
      <c r="AU356" s="275"/>
      <c r="AV356" s="274" t="s">
        <v>9</v>
      </c>
      <c r="AW356" s="275"/>
      <c r="AX356" s="274" t="s">
        <v>10</v>
      </c>
      <c r="AY356" s="275"/>
      <c r="AZ356" s="274" t="s">
        <v>11</v>
      </c>
      <c r="BA356" s="275"/>
      <c r="BB356" s="274" t="s">
        <v>12</v>
      </c>
      <c r="BC356" s="275"/>
      <c r="BD356" s="276" t="s">
        <v>40</v>
      </c>
      <c r="BE356" s="277"/>
      <c r="BF356" s="278" t="s">
        <v>41</v>
      </c>
      <c r="BG356" s="279"/>
      <c r="BI356" s="139" t="s">
        <v>22</v>
      </c>
      <c r="BJ356" s="123">
        <f>B356/B374</f>
        <v>6.2256683104074749E-2</v>
      </c>
      <c r="BK356" s="124">
        <f t="shared" ref="BK356" si="5856">C356/C374</f>
        <v>3.3865214942744512E-2</v>
      </c>
      <c r="BL356" s="125">
        <f t="shared" ref="BL356" si="5857">D356/D374</f>
        <v>5.0499771346442804E-2</v>
      </c>
      <c r="BM356" s="126">
        <f t="shared" ref="BM356" si="5858">E356/E374</f>
        <v>4.7229399942578236E-2</v>
      </c>
      <c r="BN356" s="123">
        <f t="shared" ref="BN356" si="5859">F356/F374</f>
        <v>6.0011448925073145E-2</v>
      </c>
      <c r="BO356" s="124">
        <f t="shared" ref="BO356" si="5860">G356/G374</f>
        <v>3.609523380890229E-2</v>
      </c>
      <c r="BP356" s="125">
        <f t="shared" ref="BP356" si="5861">H356/H374</f>
        <v>6.2205337117224334E-2</v>
      </c>
      <c r="BQ356" s="126">
        <f t="shared" ref="BQ356" si="5862">I356/I374</f>
        <v>4.2693014705882354E-2</v>
      </c>
      <c r="BR356" s="123">
        <f t="shared" ref="BR356" si="5863">J356/J374</f>
        <v>3.6366426269756023E-2</v>
      </c>
      <c r="BS356" s="124">
        <f t="shared" ref="BS356" si="5864">K356/K374</f>
        <v>9.3462851142032025E-2</v>
      </c>
      <c r="BT356" s="125">
        <f t="shared" ref="BT356" si="5865">L356/L374</f>
        <v>3.5355074672355991E-2</v>
      </c>
      <c r="BU356" s="123">
        <f t="shared" ref="BU356" si="5866">M356/M374</f>
        <v>7.7847783232190479E-2</v>
      </c>
      <c r="BV356" s="127">
        <f t="shared" ref="BV356" si="5867">N356/N374</f>
        <v>4.6876119937880781E-2</v>
      </c>
      <c r="BW356" s="128">
        <f t="shared" ref="BW356" si="5868">O356/O374</f>
        <v>6.6948064663519075E-2</v>
      </c>
      <c r="BX356" s="123">
        <f t="shared" ref="BX356" si="5869">P356/P374</f>
        <v>5.4366457170483017E-2</v>
      </c>
      <c r="BY356" s="124">
        <f t="shared" ref="BY356" si="5870">Q356/Q374</f>
        <v>5.3097345132743362E-2</v>
      </c>
      <c r="BZ356" s="125">
        <f t="shared" ref="BZ356" si="5871">R356/R374</f>
        <v>6.0834796905945218E-2</v>
      </c>
      <c r="CA356" s="126">
        <f t="shared" ref="CA356" si="5872">S356/S374</f>
        <v>4.5305996078296468E-2</v>
      </c>
      <c r="CB356" s="123">
        <f t="shared" ref="CB356" si="5873">T356/T374</f>
        <v>3.1271716469770672E-2</v>
      </c>
      <c r="CC356" s="124">
        <f t="shared" ref="CC356" si="5874">U356/U374</f>
        <v>6.8879574034213215E-2</v>
      </c>
      <c r="CD356" s="125">
        <f t="shared" ref="CD356" si="5875">V356/V374</f>
        <v>2.5021967446336668E-2</v>
      </c>
      <c r="CE356" s="126">
        <f t="shared" ref="CE356" si="5876">W356/W374</f>
        <v>6.6677240285487702E-2</v>
      </c>
      <c r="CF356" s="123">
        <f t="shared" ref="CF356" si="5877">X356/X374</f>
        <v>5.8556872530671655E-2</v>
      </c>
      <c r="CG356" s="124">
        <f t="shared" ref="CG356" si="5878">Y356/Y374</f>
        <v>7.3193288413264626E-2</v>
      </c>
      <c r="CH356" s="125">
        <f t="shared" ref="CH356" si="5879">Z356/Z374</f>
        <v>5.7939079714841218E-2</v>
      </c>
      <c r="CI356" s="123">
        <f t="shared" ref="CI356" si="5880">AA356/AA374</f>
        <v>5.2191059554026559E-2</v>
      </c>
      <c r="CJ356" s="129">
        <f t="shared" ref="CJ356" si="5881">AB356/AB374</f>
        <v>5.2644294442455414E-2</v>
      </c>
      <c r="CK356" s="130">
        <f t="shared" ref="CK356" si="5882">AC356/AC374</f>
        <v>5.5321497078891821E-2</v>
      </c>
    </row>
    <row r="357" spans="1:89" ht="15" thickTop="1" thickBot="1" x14ac:dyDescent="0.3">
      <c r="A357" s="131" t="s">
        <v>23</v>
      </c>
      <c r="B357" s="167">
        <v>1433</v>
      </c>
      <c r="C357" s="168">
        <v>1192</v>
      </c>
      <c r="D357" s="169">
        <v>643</v>
      </c>
      <c r="E357" s="170">
        <v>547</v>
      </c>
      <c r="F357" s="167">
        <v>1782</v>
      </c>
      <c r="G357" s="171">
        <v>717</v>
      </c>
      <c r="H357" s="169">
        <v>2501</v>
      </c>
      <c r="I357" s="170">
        <v>1881</v>
      </c>
      <c r="J357" s="167">
        <v>279</v>
      </c>
      <c r="K357" s="171">
        <v>618</v>
      </c>
      <c r="L357" s="169">
        <v>690</v>
      </c>
      <c r="M357" s="167">
        <v>1645</v>
      </c>
      <c r="N357" s="172">
        <v>1723</v>
      </c>
      <c r="O357" s="173">
        <v>2560</v>
      </c>
      <c r="P357" s="167">
        <v>1172</v>
      </c>
      <c r="Q357" s="171">
        <v>991</v>
      </c>
      <c r="R357" s="169">
        <v>1642</v>
      </c>
      <c r="S357" s="170">
        <v>1288</v>
      </c>
      <c r="T357" s="167">
        <v>226</v>
      </c>
      <c r="U357" s="171">
        <v>387</v>
      </c>
      <c r="V357" s="169">
        <v>614</v>
      </c>
      <c r="W357" s="170">
        <v>1928</v>
      </c>
      <c r="X357" s="167">
        <v>1078</v>
      </c>
      <c r="Y357" s="171">
        <v>749</v>
      </c>
      <c r="Z357" s="169">
        <v>2604</v>
      </c>
      <c r="AA357" s="167">
        <v>2386</v>
      </c>
      <c r="AB357" s="149">
        <f t="shared" si="5718"/>
        <v>16387</v>
      </c>
      <c r="AC357" s="150">
        <f t="shared" si="5719"/>
        <v>16889</v>
      </c>
      <c r="AE357" s="281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4.648974824811835E-2</v>
      </c>
      <c r="BK357" s="124">
        <f t="shared" ref="BK357" si="5883">C357/C374</f>
        <v>4.4753144358926224E-2</v>
      </c>
      <c r="BL357" s="125">
        <f t="shared" ref="BL357" si="5884">D357/D374</f>
        <v>4.2006924936303654E-2</v>
      </c>
      <c r="BM357" s="126">
        <f t="shared" ref="BM357" si="5885">E357/E374</f>
        <v>3.9262130347401662E-2</v>
      </c>
      <c r="BN357" s="123">
        <f t="shared" ref="BN357" si="5886">F357/F374</f>
        <v>5.6672179112072257E-2</v>
      </c>
      <c r="BO357" s="124">
        <f t="shared" ref="BO357" si="5887">G357/G374</f>
        <v>3.2269679103470006E-2</v>
      </c>
      <c r="BP357" s="125">
        <f t="shared" ref="BP357" si="5888">H357/H374</f>
        <v>5.723898018034513E-2</v>
      </c>
      <c r="BQ357" s="126">
        <f t="shared" ref="BQ357" si="5889">I357/I374</f>
        <v>4.3221507352941176E-2</v>
      </c>
      <c r="BR357" s="123">
        <f t="shared" ref="BR357" si="5890">J357/J374</f>
        <v>4.2811109406168481E-2</v>
      </c>
      <c r="BS357" s="124">
        <f t="shared" ref="BS357" si="5891">K357/K374</f>
        <v>8.1123654502494091E-2</v>
      </c>
      <c r="BT357" s="125">
        <f t="shared" ref="BT357" si="5892">L357/L374</f>
        <v>3.0043105325031568E-2</v>
      </c>
      <c r="BU357" s="123">
        <f t="shared" ref="BU357" si="5893">M357/M374</f>
        <v>6.3584708747245949E-2</v>
      </c>
      <c r="BV357" s="127">
        <f t="shared" ref="BV357" si="5894">N357/N374</f>
        <v>4.1165929996416196E-2</v>
      </c>
      <c r="BW357" s="128">
        <f t="shared" ref="BW357" si="5895">O357/O374</f>
        <v>5.5699397315114987E-2</v>
      </c>
      <c r="BX357" s="123">
        <f t="shared" ref="BX357" si="5896">P357/P374</f>
        <v>5.150969102975432E-2</v>
      </c>
      <c r="BY357" s="124">
        <f t="shared" ref="BY357" si="5897">Q357/Q374</f>
        <v>4.0414338730068104E-2</v>
      </c>
      <c r="BZ357" s="125">
        <f t="shared" ref="BZ357" si="5898">R357/R374</f>
        <v>6.1357946265087254E-2</v>
      </c>
      <c r="CA357" s="126">
        <f t="shared" ref="CA357" si="5899">S357/S374</f>
        <v>4.4308369740961161E-2</v>
      </c>
      <c r="CB357" s="123">
        <f t="shared" ref="CB357" si="5900">T357/T374</f>
        <v>3.1410701876302988E-2</v>
      </c>
      <c r="CC357" s="124">
        <f t="shared" ref="CC357" si="5901">U357/U374</f>
        <v>4.3842755182961365E-2</v>
      </c>
      <c r="CD357" s="125">
        <f t="shared" ref="CD357" si="5902">V357/V374</f>
        <v>2.5691451525168416E-2</v>
      </c>
      <c r="CE357" s="126">
        <f t="shared" ref="CE357" si="5903">W357/W374</f>
        <v>6.1157811260904048E-2</v>
      </c>
      <c r="CF357" s="123">
        <f t="shared" ref="CF357" si="5904">X357/X374</f>
        <v>4.4832605531295484E-2</v>
      </c>
      <c r="CG357" s="124">
        <f t="shared" ref="CG357" si="5905">Y357/Y374</f>
        <v>4.9478134495970404E-2</v>
      </c>
      <c r="CH357" s="125">
        <f t="shared" ref="CH357" si="5906">Z357/Z374</f>
        <v>5.6254050550874922E-2</v>
      </c>
      <c r="CI357" s="123">
        <f t="shared" ref="CI357" si="5907">AA357/AA374</f>
        <v>5.0051393929223219E-2</v>
      </c>
      <c r="CJ357" s="129">
        <f t="shared" ref="CJ357" si="5908">AB357/AB374</f>
        <v>4.7698886046031008E-2</v>
      </c>
      <c r="CK357" s="130">
        <f t="shared" ref="CK357" si="5909">AC357/AC374</f>
        <v>4.9309941110692632E-2</v>
      </c>
    </row>
    <row r="358" spans="1:89" ht="13.5" thickTop="1" x14ac:dyDescent="0.2">
      <c r="A358" s="139" t="s">
        <v>24</v>
      </c>
      <c r="B358" s="181">
        <v>1425</v>
      </c>
      <c r="C358" s="175">
        <v>1108</v>
      </c>
      <c r="D358" s="176">
        <v>678</v>
      </c>
      <c r="E358" s="177">
        <v>493</v>
      </c>
      <c r="F358" s="174">
        <v>1514</v>
      </c>
      <c r="G358" s="178">
        <v>845</v>
      </c>
      <c r="H358" s="176">
        <v>2258</v>
      </c>
      <c r="I358" s="177">
        <v>1837</v>
      </c>
      <c r="J358" s="174">
        <v>293</v>
      </c>
      <c r="K358" s="178">
        <v>481</v>
      </c>
      <c r="L358" s="176">
        <v>717</v>
      </c>
      <c r="M358" s="174">
        <v>1372</v>
      </c>
      <c r="N358" s="179">
        <v>1648</v>
      </c>
      <c r="O358" s="182">
        <v>2217</v>
      </c>
      <c r="P358" s="174">
        <v>1155</v>
      </c>
      <c r="Q358" s="178">
        <v>820</v>
      </c>
      <c r="R358" s="176">
        <v>1443</v>
      </c>
      <c r="S358" s="177">
        <v>1183</v>
      </c>
      <c r="T358" s="174">
        <v>193</v>
      </c>
      <c r="U358" s="178">
        <v>331</v>
      </c>
      <c r="V358" s="176">
        <v>667</v>
      </c>
      <c r="W358" s="183">
        <v>1731</v>
      </c>
      <c r="X358" s="174">
        <v>952</v>
      </c>
      <c r="Y358" s="178">
        <v>623</v>
      </c>
      <c r="Z358" s="176">
        <v>2371</v>
      </c>
      <c r="AA358" s="174">
        <v>2343</v>
      </c>
      <c r="AB358" s="149">
        <f t="shared" si="5718"/>
        <v>15314</v>
      </c>
      <c r="AC358" s="150">
        <f t="shared" si="5719"/>
        <v>15384</v>
      </c>
      <c r="AE358" s="224" t="str">
        <f>$AE$17</f>
        <v>17:00 - 17:59</v>
      </c>
      <c r="AF358" s="120">
        <f t="shared" ref="AF358:AU359" si="5910">SUMIF($A$9:$A$32,$AE358,B$350:B$373)</f>
        <v>1543</v>
      </c>
      <c r="AG358" s="164">
        <f t="shared" si="5910"/>
        <v>3199</v>
      </c>
      <c r="AH358" s="121">
        <f t="shared" si="5910"/>
        <v>1330</v>
      </c>
      <c r="AI358" s="159">
        <f t="shared" si="5910"/>
        <v>1196</v>
      </c>
      <c r="AJ358" s="120">
        <f t="shared" si="5910"/>
        <v>1540</v>
      </c>
      <c r="AK358" s="122">
        <f t="shared" si="5910"/>
        <v>2405</v>
      </c>
      <c r="AL358" s="121">
        <f t="shared" si="5910"/>
        <v>2631</v>
      </c>
      <c r="AM358" s="159">
        <f t="shared" si="5910"/>
        <v>4515</v>
      </c>
      <c r="AN358" s="120">
        <f t="shared" si="5910"/>
        <v>1012</v>
      </c>
      <c r="AO358" s="122">
        <f t="shared" si="5910"/>
        <v>300</v>
      </c>
      <c r="AP358" s="121">
        <f t="shared" si="5910"/>
        <v>2895</v>
      </c>
      <c r="AQ358" s="120">
        <f t="shared" si="5910"/>
        <v>942</v>
      </c>
      <c r="AR358" s="158">
        <f t="shared" si="5910"/>
        <v>4168</v>
      </c>
      <c r="AS358" s="160">
        <f t="shared" si="5910"/>
        <v>2810</v>
      </c>
      <c r="AT358" s="120">
        <f t="shared" si="5910"/>
        <v>2010</v>
      </c>
      <c r="AU358" s="122">
        <f t="shared" si="5910"/>
        <v>1769</v>
      </c>
      <c r="AV358" s="121">
        <f t="shared" ref="AP358:BE359" si="5911">SUMIF($A$9:$A$32,$AE358,R$350:R$373)</f>
        <v>1809</v>
      </c>
      <c r="AW358" s="159">
        <f t="shared" si="5911"/>
        <v>2468</v>
      </c>
      <c r="AX358" s="120">
        <f t="shared" si="5911"/>
        <v>1134</v>
      </c>
      <c r="AY358" s="122">
        <f t="shared" si="5911"/>
        <v>265</v>
      </c>
      <c r="AZ358" s="121">
        <f t="shared" si="5911"/>
        <v>2796</v>
      </c>
      <c r="BA358" s="159">
        <f t="shared" si="5911"/>
        <v>1612</v>
      </c>
      <c r="BB358" s="120">
        <f t="shared" si="5911"/>
        <v>2325</v>
      </c>
      <c r="BC358" s="122">
        <f t="shared" si="5911"/>
        <v>778</v>
      </c>
      <c r="BD358" s="21">
        <f t="shared" si="5911"/>
        <v>3123</v>
      </c>
      <c r="BE358" s="163">
        <f t="shared" si="5911"/>
        <v>4415</v>
      </c>
      <c r="BF358" s="149">
        <f>AF358+AH358+AJ358+AL358+AN358+AP358+AR358+AT358+AV358+AX358+AZ358+BB358+BD358</f>
        <v>28316</v>
      </c>
      <c r="BG358" s="150">
        <f>AG358+AI358+AK358+AM358+AO358+AQ358+AS358+AU358+AW358+AY358+BA358+BC358+BE358</f>
        <v>26674</v>
      </c>
      <c r="BI358" s="139" t="s">
        <v>24</v>
      </c>
      <c r="BJ358" s="123">
        <f>B358/B374</f>
        <v>4.6230210225798082E-2</v>
      </c>
      <c r="BK358" s="124">
        <f t="shared" ref="BK358" si="5912">C358/C374</f>
        <v>4.1599399286652898E-2</v>
      </c>
      <c r="BL358" s="125">
        <f t="shared" ref="BL358" si="5913">D358/D374</f>
        <v>4.4293460508264194E-2</v>
      </c>
      <c r="BM358" s="126">
        <f t="shared" ref="BM358" si="5914">E358/E374</f>
        <v>3.53861613551536E-2</v>
      </c>
      <c r="BN358" s="123">
        <f t="shared" ref="BN358" si="5915">F358/F374</f>
        <v>4.8149090446508079E-2</v>
      </c>
      <c r="BO358" s="124">
        <f t="shared" ref="BO358" si="5916">G358/G374</f>
        <v>3.8030514424591565E-2</v>
      </c>
      <c r="BP358" s="125">
        <f t="shared" ref="BP358" si="5917">H358/H374</f>
        <v>5.1677575868540306E-2</v>
      </c>
      <c r="BQ358" s="126">
        <f t="shared" ref="BQ358" si="5918">I358/I374</f>
        <v>4.2210477941176473E-2</v>
      </c>
      <c r="BR358" s="123">
        <f t="shared" ref="BR358" si="5919">J358/J374</f>
        <v>4.4959337118305971E-2</v>
      </c>
      <c r="BS358" s="124">
        <f t="shared" ref="BS358" si="5920">K358/K374</f>
        <v>6.313993174061433E-2</v>
      </c>
      <c r="BT358" s="125">
        <f t="shared" ref="BT358" si="5921">L358/L374</f>
        <v>3.1218705098619758E-2</v>
      </c>
      <c r="BU358" s="123">
        <f t="shared" ref="BU358" si="5922">M358/M374</f>
        <v>5.3032352827490241E-2</v>
      </c>
      <c r="BV358" s="127">
        <f t="shared" ref="BV358" si="5923">N358/N374</f>
        <v>3.9374029387169988E-2</v>
      </c>
      <c r="BW358" s="128">
        <f t="shared" ref="BW358" si="5924">O358/O374</f>
        <v>4.823654837797263E-2</v>
      </c>
      <c r="BX358" s="123">
        <f t="shared" ref="BX358" si="5925">P358/P374</f>
        <v>5.0762536808332967E-2</v>
      </c>
      <c r="BY358" s="124">
        <f t="shared" ref="BY358" si="5926">Q358/Q374</f>
        <v>3.3440724277150197E-2</v>
      </c>
      <c r="BZ358" s="125">
        <f t="shared" ref="BZ358" si="5927">R358/R374</f>
        <v>5.3921751802996895E-2</v>
      </c>
      <c r="CA358" s="126">
        <f t="shared" ref="CA358" si="5928">S358/S374</f>
        <v>4.0696274381643673E-2</v>
      </c>
      <c r="CB358" s="123">
        <f t="shared" ref="CB358" si="5929">T358/T374</f>
        <v>2.6824183460736624E-2</v>
      </c>
      <c r="CC358" s="124">
        <f t="shared" ref="CC358" si="5930">U358/U374</f>
        <v>3.7498583890336466E-2</v>
      </c>
      <c r="CD358" s="125">
        <f t="shared" ref="CD358" si="5931">V358/V374</f>
        <v>2.790911753629859E-2</v>
      </c>
      <c r="CE358" s="126">
        <f t="shared" ref="CE358" si="5932">W358/W374</f>
        <v>5.490880253766852E-2</v>
      </c>
      <c r="CF358" s="123">
        <f t="shared" ref="CF358" si="5933">X358/X374</f>
        <v>3.9592430858806406E-2</v>
      </c>
      <c r="CG358" s="124">
        <f t="shared" ref="CG358" si="5934">Y358/Y374</f>
        <v>4.1154710001321176E-2</v>
      </c>
      <c r="CH358" s="125">
        <f t="shared" ref="CH358" si="5935">Z358/Z374</f>
        <v>5.1220565996975588E-2</v>
      </c>
      <c r="CI358" s="123">
        <f t="shared" ref="CI358" si="5936">AA358/AA374</f>
        <v>4.9149378028570827E-2</v>
      </c>
      <c r="CJ358" s="129">
        <f t="shared" ref="CJ358" si="5937">AB358/AB374</f>
        <v>4.4575623415446325E-2</v>
      </c>
      <c r="CK358" s="130">
        <f t="shared" ref="CK358" si="5938">AC358/AC374</f>
        <v>4.4915870332577143E-2</v>
      </c>
    </row>
    <row r="359" spans="1:89" x14ac:dyDescent="0.2">
      <c r="A359" s="131" t="s">
        <v>25</v>
      </c>
      <c r="B359" s="184">
        <v>1348</v>
      </c>
      <c r="C359" s="168">
        <v>1101</v>
      </c>
      <c r="D359" s="169">
        <v>636</v>
      </c>
      <c r="E359" s="170">
        <v>540</v>
      </c>
      <c r="F359" s="167">
        <v>1388</v>
      </c>
      <c r="G359" s="171">
        <v>798</v>
      </c>
      <c r="H359" s="169">
        <v>2076</v>
      </c>
      <c r="I359" s="170">
        <v>1958</v>
      </c>
      <c r="J359" s="167">
        <v>292</v>
      </c>
      <c r="K359" s="168">
        <v>323</v>
      </c>
      <c r="L359" s="169">
        <v>861</v>
      </c>
      <c r="M359" s="167">
        <v>1334</v>
      </c>
      <c r="N359" s="172">
        <v>1762</v>
      </c>
      <c r="O359" s="185">
        <v>2223</v>
      </c>
      <c r="P359" s="167">
        <v>1046</v>
      </c>
      <c r="Q359" s="168">
        <v>892</v>
      </c>
      <c r="R359" s="169">
        <v>1401</v>
      </c>
      <c r="S359" s="170">
        <v>1207</v>
      </c>
      <c r="T359" s="176">
        <v>243</v>
      </c>
      <c r="U359" s="167">
        <v>286</v>
      </c>
      <c r="V359" s="169">
        <v>758</v>
      </c>
      <c r="W359" s="186">
        <v>1746</v>
      </c>
      <c r="X359" s="167">
        <v>975</v>
      </c>
      <c r="Y359" s="171">
        <v>580</v>
      </c>
      <c r="Z359" s="169">
        <v>2424</v>
      </c>
      <c r="AA359" s="167">
        <v>2263</v>
      </c>
      <c r="AB359" s="149">
        <f t="shared" si="5718"/>
        <v>15210</v>
      </c>
      <c r="AC359" s="150">
        <f t="shared" si="5719"/>
        <v>15251</v>
      </c>
      <c r="AE359" s="226" t="str">
        <f>$AE$18</f>
        <v>18:00 - 18:59</v>
      </c>
      <c r="AF359" s="120">
        <f t="shared" si="5910"/>
        <v>1657</v>
      </c>
      <c r="AG359" s="168">
        <f t="shared" si="5910"/>
        <v>3708</v>
      </c>
      <c r="AH359" s="169">
        <f t="shared" si="5910"/>
        <v>1027</v>
      </c>
      <c r="AI359" s="170">
        <f t="shared" si="5910"/>
        <v>1583</v>
      </c>
      <c r="AJ359" s="167">
        <f t="shared" si="5910"/>
        <v>1285</v>
      </c>
      <c r="AK359" s="171">
        <f t="shared" si="5910"/>
        <v>2499</v>
      </c>
      <c r="AL359" s="169">
        <f t="shared" si="5910"/>
        <v>2685</v>
      </c>
      <c r="AM359" s="170">
        <f t="shared" si="5910"/>
        <v>4734</v>
      </c>
      <c r="AN359" s="167">
        <f t="shared" si="5910"/>
        <v>722</v>
      </c>
      <c r="AO359" s="171">
        <f t="shared" si="5910"/>
        <v>341</v>
      </c>
      <c r="AP359" s="169">
        <f t="shared" si="5911"/>
        <v>3241</v>
      </c>
      <c r="AQ359" s="167">
        <f t="shared" si="5911"/>
        <v>953</v>
      </c>
      <c r="AR359" s="172">
        <f t="shared" si="5911"/>
        <v>3988</v>
      </c>
      <c r="AS359" s="173">
        <f t="shared" si="5911"/>
        <v>2667</v>
      </c>
      <c r="AT359" s="167">
        <f t="shared" si="5911"/>
        <v>1938</v>
      </c>
      <c r="AU359" s="171">
        <f t="shared" si="5911"/>
        <v>2069</v>
      </c>
      <c r="AV359" s="169">
        <f t="shared" si="5911"/>
        <v>1700</v>
      </c>
      <c r="AW359" s="170">
        <f t="shared" si="5911"/>
        <v>2907</v>
      </c>
      <c r="AX359" s="167">
        <f t="shared" si="5911"/>
        <v>1291</v>
      </c>
      <c r="AY359" s="171">
        <f t="shared" si="5911"/>
        <v>298</v>
      </c>
      <c r="AZ359" s="169">
        <f t="shared" si="5911"/>
        <v>3406</v>
      </c>
      <c r="BA359" s="170">
        <f t="shared" si="5911"/>
        <v>1705</v>
      </c>
      <c r="BB359" s="167">
        <f t="shared" si="5911"/>
        <v>2229</v>
      </c>
      <c r="BC359" s="171">
        <f t="shared" si="5911"/>
        <v>816</v>
      </c>
      <c r="BD359" s="169">
        <f t="shared" si="5911"/>
        <v>3031</v>
      </c>
      <c r="BE359" s="167">
        <f t="shared" si="5911"/>
        <v>4821</v>
      </c>
      <c r="BF359" s="151">
        <f>SUM(AF359,AH359,AJ359,AL359,AN359,AP359,AR359,AT359,AV359,AX359,AZ359,BB359,BD359)</f>
        <v>28200</v>
      </c>
      <c r="BG359" s="152">
        <f>SUM(AG359,AI359,AK359,AM359,AO359,AQ359,AS359,AU359,AW359,AY359,BA359,BC359,BE359)</f>
        <v>29101</v>
      </c>
      <c r="BI359" s="131" t="s">
        <v>25</v>
      </c>
      <c r="BJ359" s="123">
        <f>B359/B374</f>
        <v>4.3732156760965479E-2</v>
      </c>
      <c r="BK359" s="124">
        <f t="shared" ref="BK359" si="5939">C359/C374</f>
        <v>4.1336587197296791E-2</v>
      </c>
      <c r="BL359" s="125">
        <f t="shared" ref="BL359" si="5940">D359/D374</f>
        <v>4.1549617821911543E-2</v>
      </c>
      <c r="BM359" s="126">
        <f t="shared" ref="BM359" si="5941">E359/E374</f>
        <v>3.875968992248062E-2</v>
      </c>
      <c r="BN359" s="123">
        <f t="shared" ref="BN359" si="5942">F359/F374</f>
        <v>4.4141966670907008E-2</v>
      </c>
      <c r="BO359" s="124">
        <f t="shared" ref="BO359" si="5943">G359/G374</f>
        <v>3.591520770511724E-2</v>
      </c>
      <c r="BP359" s="125">
        <f t="shared" ref="BP359" si="5944">H359/H374</f>
        <v>4.7512244244060968E-2</v>
      </c>
      <c r="BQ359" s="126">
        <f t="shared" ref="BQ359" si="5945">I359/I374</f>
        <v>4.4990808823529412E-2</v>
      </c>
      <c r="BR359" s="123">
        <f t="shared" ref="BR359" si="5946">J359/J374</f>
        <v>4.480589228172472E-2</v>
      </c>
      <c r="BS359" s="124">
        <f t="shared" ref="BS359" si="5947">K359/K374</f>
        <v>4.2399579942242055E-2</v>
      </c>
      <c r="BT359" s="125">
        <f t="shared" ref="BT359" si="5948">L359/L374</f>
        <v>3.7488570557756784E-2</v>
      </c>
      <c r="BU359" s="123">
        <f t="shared" ref="BU359" si="5949">M359/M374</f>
        <v>5.1563526728769668E-2</v>
      </c>
      <c r="BV359" s="127">
        <f t="shared" ref="BV359" si="5950">N359/N374</f>
        <v>4.2097718313224224E-2</v>
      </c>
      <c r="BW359" s="128">
        <f t="shared" ref="BW359" si="5951">O359/O374</f>
        <v>4.8367093840429927E-2</v>
      </c>
      <c r="BX359" s="123">
        <f t="shared" ref="BX359" si="5952">P359/P374</f>
        <v>4.5971959741572539E-2</v>
      </c>
      <c r="BY359" s="124">
        <f t="shared" ref="BY359" si="5953">Q359/Q374</f>
        <v>3.6376982994168264E-2</v>
      </c>
      <c r="BZ359" s="125">
        <f t="shared" ref="BZ359" si="5954">R359/R374</f>
        <v>5.2352303725570794E-2</v>
      </c>
      <c r="CA359" s="126">
        <f t="shared" ref="CA359" si="5955">S359/S374</f>
        <v>4.1521896178059098E-2</v>
      </c>
      <c r="CB359" s="123">
        <f t="shared" ref="CB359" si="5956">T359/T374</f>
        <v>3.3773453787352331E-2</v>
      </c>
      <c r="CC359" s="124">
        <f t="shared" ref="CC359" si="5957">U359/U374</f>
        <v>3.2400589101620032E-2</v>
      </c>
      <c r="CD359" s="125">
        <f t="shared" ref="CD359" si="5958">V359/V374</f>
        <v>3.171680823465417E-2</v>
      </c>
      <c r="CE359" s="126">
        <f t="shared" ref="CE359" si="5959">W359/W374</f>
        <v>5.5384615384615386E-2</v>
      </c>
      <c r="CF359" s="123">
        <f t="shared" ref="CF359" si="5960">X359/X374</f>
        <v>4.0548970679975045E-2</v>
      </c>
      <c r="CG359" s="124">
        <f t="shared" ref="CG359" si="5961">Y359/Y374</f>
        <v>3.8314176245210725E-2</v>
      </c>
      <c r="CH359" s="125">
        <f t="shared" ref="CH359" si="5962">Z359/Z374</f>
        <v>5.2365521710952691E-2</v>
      </c>
      <c r="CI359" s="123">
        <f t="shared" ref="CI359" si="5963">AA359/AA374</f>
        <v>4.7471208911078012E-2</v>
      </c>
      <c r="CJ359" s="129">
        <f t="shared" ref="CJ359" si="5964">AB359/AB374</f>
        <v>4.4272902713134298E-2</v>
      </c>
      <c r="CK359" s="130">
        <f t="shared" ref="CK359" si="5965">AC359/AC374</f>
        <v>4.4527557101022755E-2</v>
      </c>
    </row>
    <row r="360" spans="1:89" ht="13.5" thickBot="1" x14ac:dyDescent="0.25">
      <c r="A360" s="139" t="s">
        <v>26</v>
      </c>
      <c r="B360" s="181">
        <v>1185</v>
      </c>
      <c r="C360" s="175">
        <v>1368</v>
      </c>
      <c r="D360" s="176">
        <v>593</v>
      </c>
      <c r="E360" s="177">
        <v>607</v>
      </c>
      <c r="F360" s="174">
        <v>1281</v>
      </c>
      <c r="G360" s="178">
        <v>831</v>
      </c>
      <c r="H360" s="176">
        <v>2306</v>
      </c>
      <c r="I360" s="177">
        <v>1965</v>
      </c>
      <c r="J360" s="174">
        <v>250</v>
      </c>
      <c r="K360" s="175">
        <v>287</v>
      </c>
      <c r="L360" s="176">
        <v>960</v>
      </c>
      <c r="M360" s="174">
        <v>1140</v>
      </c>
      <c r="N360" s="179">
        <v>1758</v>
      </c>
      <c r="O360" s="182">
        <v>1895</v>
      </c>
      <c r="P360" s="174">
        <v>1109</v>
      </c>
      <c r="Q360" s="175">
        <v>893</v>
      </c>
      <c r="R360" s="176">
        <v>1292</v>
      </c>
      <c r="S360" s="177">
        <v>1322</v>
      </c>
      <c r="T360" s="174">
        <v>211</v>
      </c>
      <c r="U360" s="178">
        <v>318</v>
      </c>
      <c r="V360" s="176">
        <v>806</v>
      </c>
      <c r="W360" s="183">
        <v>1476</v>
      </c>
      <c r="X360" s="174">
        <v>913</v>
      </c>
      <c r="Y360" s="178">
        <v>452</v>
      </c>
      <c r="Z360" s="176">
        <v>2405</v>
      </c>
      <c r="AA360" s="174">
        <v>2439</v>
      </c>
      <c r="AB360" s="149">
        <f t="shared" si="5718"/>
        <v>15069</v>
      </c>
      <c r="AC360" s="150">
        <f t="shared" si="5719"/>
        <v>14993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3.844406955618998E-2</v>
      </c>
      <c r="BK360" s="124">
        <f t="shared" ref="BK360" si="5966">C360/C374</f>
        <v>5.1360991177022718E-2</v>
      </c>
      <c r="BL360" s="125">
        <f t="shared" ref="BL360" si="5967">D360/D374</f>
        <v>3.8740445547788591E-2</v>
      </c>
      <c r="BM360" s="126">
        <f t="shared" ref="BM360" si="5968">E360/E374</f>
        <v>4.3568762561010624E-2</v>
      </c>
      <c r="BN360" s="123">
        <f t="shared" ref="BN360" si="5969">F360/F374</f>
        <v>4.0739091718610863E-2</v>
      </c>
      <c r="BO360" s="124">
        <f t="shared" ref="BO360" si="5970">G360/G374</f>
        <v>3.7400423061343897E-2</v>
      </c>
      <c r="BP360" s="125">
        <f t="shared" ref="BP360" si="5971">H360/H374</f>
        <v>5.2776124868402982E-2</v>
      </c>
      <c r="BQ360" s="126">
        <f t="shared" ref="BQ360" si="5972">I360/I374</f>
        <v>4.5151654411764705E-2</v>
      </c>
      <c r="BR360" s="123">
        <f t="shared" ref="BR360" si="5973">J360/J374</f>
        <v>3.8361209145312263E-2</v>
      </c>
      <c r="BS360" s="124">
        <f t="shared" ref="BS360" si="5974">K360/K374</f>
        <v>3.7673930165397745E-2</v>
      </c>
      <c r="BT360" s="125">
        <f t="shared" ref="BT360" si="5975">L360/L374</f>
        <v>4.1799103060913487E-2</v>
      </c>
      <c r="BU360" s="123">
        <f t="shared" ref="BU360" si="5976">M360/M374</f>
        <v>4.4064782961617255E-2</v>
      </c>
      <c r="BV360" s="127">
        <f t="shared" ref="BV360" si="5977">N360/N374</f>
        <v>4.2002150280731093E-2</v>
      </c>
      <c r="BW360" s="128">
        <f t="shared" ref="BW360" si="5978">O360/O374</f>
        <v>4.1230608559430823E-2</v>
      </c>
      <c r="BX360" s="123">
        <f t="shared" ref="BX360" si="5979">P360/P374</f>
        <v>4.8740825385663426E-2</v>
      </c>
      <c r="BY360" s="124">
        <f t="shared" ref="BY360" si="5980">Q360/Q374</f>
        <v>3.6417764365237956E-2</v>
      </c>
      <c r="BZ360" s="125">
        <f t="shared" ref="BZ360" si="5981">R360/R374</f>
        <v>4.827921228653638E-2</v>
      </c>
      <c r="CA360" s="126">
        <f t="shared" ref="CA360" si="5982">S360/S374</f>
        <v>4.5478000619216349E-2</v>
      </c>
      <c r="CB360" s="123">
        <f t="shared" ref="CB360" si="5983">T360/T374</f>
        <v>2.9325920778318276E-2</v>
      </c>
      <c r="CC360" s="124">
        <f t="shared" ref="CC360" si="5984">U360/U374</f>
        <v>3.6025829840262827E-2</v>
      </c>
      <c r="CD360" s="125">
        <f t="shared" ref="CD360" si="5985">V360/V374</f>
        <v>3.3725260471149418E-2</v>
      </c>
      <c r="CE360" s="126">
        <f t="shared" ref="CE360" si="5986">W360/W374</f>
        <v>4.6819984139571766E-2</v>
      </c>
      <c r="CF360" s="123">
        <f t="shared" ref="CF360" si="5987">X360/X374</f>
        <v>3.7970472031607402E-2</v>
      </c>
      <c r="CG360" s="124">
        <f t="shared" ref="CG360" si="5988">Y360/Y374</f>
        <v>2.9858633901440085E-2</v>
      </c>
      <c r="CH360" s="125">
        <f t="shared" ref="CH360" si="5989">Z360/Z374</f>
        <v>5.19550658889609E-2</v>
      </c>
      <c r="CI360" s="123">
        <f t="shared" ref="CI360" si="5990">AA360/AA374</f>
        <v>5.1163180969562211E-2</v>
      </c>
      <c r="CJ360" s="129">
        <f t="shared" ref="CJ360" si="5991">AB360/AB374</f>
        <v>4.3862483299422793E-2</v>
      </c>
      <c r="CK360" s="130">
        <f t="shared" ref="CK360" si="5992">AC360/AC374</f>
        <v>4.3774287824774383E-2</v>
      </c>
    </row>
    <row r="361" spans="1:89" ht="14.25" thickTop="1" thickBot="1" x14ac:dyDescent="0.25">
      <c r="A361" s="131" t="s">
        <v>27</v>
      </c>
      <c r="B361" s="184">
        <v>1246</v>
      </c>
      <c r="C361" s="168">
        <v>1225</v>
      </c>
      <c r="D361" s="169">
        <v>660</v>
      </c>
      <c r="E361" s="170">
        <v>544</v>
      </c>
      <c r="F361" s="167">
        <v>1193</v>
      </c>
      <c r="G361" s="171">
        <v>787</v>
      </c>
      <c r="H361" s="169">
        <v>2032</v>
      </c>
      <c r="I361" s="170">
        <v>2047</v>
      </c>
      <c r="J361" s="167">
        <v>353</v>
      </c>
      <c r="K361" s="168">
        <v>312</v>
      </c>
      <c r="L361" s="169">
        <v>1063</v>
      </c>
      <c r="M361" s="167">
        <v>1008</v>
      </c>
      <c r="N361" s="172">
        <v>1744</v>
      </c>
      <c r="O361" s="185">
        <v>1879</v>
      </c>
      <c r="P361" s="167">
        <v>1114</v>
      </c>
      <c r="Q361" s="168">
        <v>870</v>
      </c>
      <c r="R361" s="169">
        <v>1345</v>
      </c>
      <c r="S361" s="170">
        <v>1302</v>
      </c>
      <c r="T361" s="167">
        <v>311</v>
      </c>
      <c r="U361" s="171">
        <v>241</v>
      </c>
      <c r="V361" s="169">
        <v>960</v>
      </c>
      <c r="W361" s="186">
        <v>1426</v>
      </c>
      <c r="X361" s="167">
        <v>923</v>
      </c>
      <c r="Y361" s="171">
        <v>490</v>
      </c>
      <c r="Z361" s="169">
        <v>2299</v>
      </c>
      <c r="AA361" s="167">
        <v>2573</v>
      </c>
      <c r="AB361" s="149">
        <f t="shared" si="5718"/>
        <v>15243</v>
      </c>
      <c r="AC361" s="150">
        <f t="shared" si="5719"/>
        <v>14704</v>
      </c>
      <c r="AE361" s="221" t="s">
        <v>13</v>
      </c>
      <c r="AF361" s="14">
        <f t="shared" ref="AF361:BG361" si="5993">SUM(AF358:AF360)</f>
        <v>3200</v>
      </c>
      <c r="AG361" s="1">
        <f t="shared" si="5993"/>
        <v>6907</v>
      </c>
      <c r="AH361" s="14">
        <f t="shared" si="5993"/>
        <v>2357</v>
      </c>
      <c r="AI361" s="1">
        <f t="shared" si="5993"/>
        <v>2779</v>
      </c>
      <c r="AJ361" s="14">
        <f t="shared" si="5993"/>
        <v>2825</v>
      </c>
      <c r="AK361" s="1">
        <f t="shared" si="5993"/>
        <v>4904</v>
      </c>
      <c r="AL361" s="14">
        <f t="shared" si="5993"/>
        <v>5316</v>
      </c>
      <c r="AM361" s="1">
        <f t="shared" si="5993"/>
        <v>9249</v>
      </c>
      <c r="AN361" s="14">
        <f t="shared" si="5993"/>
        <v>1734</v>
      </c>
      <c r="AO361" s="1">
        <f t="shared" si="5993"/>
        <v>641</v>
      </c>
      <c r="AP361" s="14">
        <f t="shared" si="5993"/>
        <v>6136</v>
      </c>
      <c r="AQ361" s="1">
        <f t="shared" si="5993"/>
        <v>1895</v>
      </c>
      <c r="AR361" s="14">
        <f t="shared" si="5993"/>
        <v>8156</v>
      </c>
      <c r="AS361" s="1">
        <f t="shared" si="5993"/>
        <v>5477</v>
      </c>
      <c r="AT361" s="14">
        <f t="shared" si="5993"/>
        <v>3948</v>
      </c>
      <c r="AU361" s="1">
        <f t="shared" si="5993"/>
        <v>3838</v>
      </c>
      <c r="AV361" s="14">
        <f t="shared" si="5993"/>
        <v>3509</v>
      </c>
      <c r="AW361" s="1">
        <f t="shared" si="5993"/>
        <v>5375</v>
      </c>
      <c r="AX361" s="14">
        <f t="shared" si="5993"/>
        <v>2425</v>
      </c>
      <c r="AY361" s="1">
        <f t="shared" si="5993"/>
        <v>563</v>
      </c>
      <c r="AZ361" s="14">
        <f t="shared" si="5993"/>
        <v>6202</v>
      </c>
      <c r="BA361" s="1">
        <f t="shared" si="5993"/>
        <v>3317</v>
      </c>
      <c r="BB361" s="14">
        <f t="shared" si="5993"/>
        <v>4554</v>
      </c>
      <c r="BC361" s="1">
        <f t="shared" si="5993"/>
        <v>1594</v>
      </c>
      <c r="BD361" s="14">
        <f t="shared" si="5993"/>
        <v>6154</v>
      </c>
      <c r="BE361" s="1">
        <f t="shared" si="5993"/>
        <v>9236</v>
      </c>
      <c r="BF361" s="153">
        <f t="shared" si="5993"/>
        <v>56516</v>
      </c>
      <c r="BG361" s="154">
        <f t="shared" si="5993"/>
        <v>55775</v>
      </c>
      <c r="BI361" s="131" t="s">
        <v>27</v>
      </c>
      <c r="BJ361" s="123">
        <f>B361/B374</f>
        <v>4.0423046976382042E-2</v>
      </c>
      <c r="BK361" s="124">
        <f t="shared" ref="BK361" si="5994">C361/C374</f>
        <v>4.5992115637319315E-2</v>
      </c>
      <c r="BL361" s="125">
        <f t="shared" ref="BL361" si="5995">D361/D374</f>
        <v>4.311752792839877E-2</v>
      </c>
      <c r="BM361" s="126">
        <f t="shared" ref="BM361" si="5996">E361/E374</f>
        <v>3.9046798736721219E-2</v>
      </c>
      <c r="BN361" s="123">
        <f t="shared" ref="BN361" si="5997">F361/F374</f>
        <v>3.7940465589619644E-2</v>
      </c>
      <c r="BO361" s="124">
        <f t="shared" ref="BO361" si="5998">G361/G374</f>
        <v>3.5420135919708357E-2</v>
      </c>
      <c r="BP361" s="125">
        <f t="shared" ref="BP361" si="5999">H361/H374</f>
        <v>4.6505240994186847E-2</v>
      </c>
      <c r="BQ361" s="126">
        <f t="shared" ref="BQ361" si="6000">I361/I374</f>
        <v>4.7035845588235294E-2</v>
      </c>
      <c r="BR361" s="123">
        <f t="shared" ref="BR361" si="6001">J361/J374</f>
        <v>5.416602731318091E-2</v>
      </c>
      <c r="BS361" s="124">
        <f t="shared" ref="BS361" si="6002">K361/K374</f>
        <v>4.0955631399317405E-2</v>
      </c>
      <c r="BT361" s="125">
        <f t="shared" ref="BT361" si="6003">L361/L374</f>
        <v>4.6283798493490659E-2</v>
      </c>
      <c r="BU361" s="123">
        <f t="shared" ref="BU361" si="6004">M361/M374</f>
        <v>3.8962544934482625E-2</v>
      </c>
      <c r="BV361" s="127">
        <f t="shared" ref="BV361" si="6005">N361/N374</f>
        <v>4.166766216700514E-2</v>
      </c>
      <c r="BW361" s="128">
        <f t="shared" ref="BW361" si="6006">O361/O374</f>
        <v>4.0882487326211352E-2</v>
      </c>
      <c r="BX361" s="123">
        <f t="shared" ref="BX361" si="6007">P361/P374</f>
        <v>4.8960576627257946E-2</v>
      </c>
      <c r="BY361" s="124">
        <f t="shared" ref="BY361" si="6008">Q361/Q374</f>
        <v>3.5479792830634967E-2</v>
      </c>
      <c r="BZ361" s="125">
        <f t="shared" ref="BZ361" si="6009">R361/R374</f>
        <v>5.0259706289002656E-2</v>
      </c>
      <c r="CA361" s="126">
        <f t="shared" ref="CA361" si="6010">S361/S374</f>
        <v>4.4789982455536829E-2</v>
      </c>
      <c r="CB361" s="123">
        <f t="shared" ref="CB361" si="6011">T361/T374</f>
        <v>4.3224461431549691E-2</v>
      </c>
      <c r="CC361" s="124">
        <f t="shared" ref="CC361" si="6012">U361/U374</f>
        <v>2.7302594312903591E-2</v>
      </c>
      <c r="CD361" s="125">
        <f t="shared" ref="CD361" si="6013">V361/V374</f>
        <v>4.0169044729905019E-2</v>
      </c>
      <c r="CE361" s="126">
        <f t="shared" ref="CE361" si="6014">W361/W374</f>
        <v>4.5233941316415546E-2</v>
      </c>
      <c r="CF361" s="123">
        <f t="shared" ref="CF361" si="6015">X361/X374</f>
        <v>3.8386358910376381E-2</v>
      </c>
      <c r="CG361" s="124">
        <f t="shared" ref="CG361" si="6016">Y361/Y374</f>
        <v>3.2368873034746996E-2</v>
      </c>
      <c r="CH361" s="125">
        <f t="shared" ref="CH361" si="6017">Z361/Z374</f>
        <v>4.9665154461006694E-2</v>
      </c>
      <c r="CI361" s="123">
        <f t="shared" ref="CI361" si="6018">AA361/AA374</f>
        <v>5.3974114241362676E-2</v>
      </c>
      <c r="CJ361" s="129">
        <f t="shared" ref="CJ361" si="6019">AB361/AB374</f>
        <v>4.4368958320598686E-2</v>
      </c>
      <c r="CK361" s="130">
        <f t="shared" ref="CK361" si="6020">AC361/AC374</f>
        <v>4.2930509449441906E-2</v>
      </c>
    </row>
    <row r="362" spans="1:89" ht="13.5" thickTop="1" x14ac:dyDescent="0.2">
      <c r="A362" s="139" t="s">
        <v>28</v>
      </c>
      <c r="B362" s="181">
        <v>1214</v>
      </c>
      <c r="C362" s="175">
        <v>1532</v>
      </c>
      <c r="D362" s="176">
        <v>677</v>
      </c>
      <c r="E362" s="177">
        <v>680</v>
      </c>
      <c r="F362" s="174">
        <v>1258</v>
      </c>
      <c r="G362" s="178">
        <v>1335</v>
      </c>
      <c r="H362" s="176">
        <v>2193</v>
      </c>
      <c r="I362" s="177">
        <v>2672</v>
      </c>
      <c r="J362" s="174">
        <v>410</v>
      </c>
      <c r="K362" s="175">
        <v>254</v>
      </c>
      <c r="L362" s="176">
        <v>1563</v>
      </c>
      <c r="M362" s="174">
        <v>1004</v>
      </c>
      <c r="N362" s="179">
        <v>2383</v>
      </c>
      <c r="O362" s="182">
        <v>1946</v>
      </c>
      <c r="P362" s="174">
        <v>1260</v>
      </c>
      <c r="Q362" s="175">
        <v>1086</v>
      </c>
      <c r="R362" s="176">
        <v>1367</v>
      </c>
      <c r="S362" s="177">
        <v>1605</v>
      </c>
      <c r="T362" s="174">
        <v>417</v>
      </c>
      <c r="U362" s="178">
        <v>231</v>
      </c>
      <c r="V362" s="176">
        <v>1609</v>
      </c>
      <c r="W362" s="183">
        <v>1342</v>
      </c>
      <c r="X362" s="174">
        <v>1102</v>
      </c>
      <c r="Y362" s="178">
        <v>513</v>
      </c>
      <c r="Z362" s="176">
        <v>2539</v>
      </c>
      <c r="AA362" s="174">
        <v>2846</v>
      </c>
      <c r="AB362" s="149">
        <f t="shared" si="5718"/>
        <v>17992</v>
      </c>
      <c r="AC362" s="150">
        <f t="shared" si="5719"/>
        <v>17046</v>
      </c>
      <c r="BI362" s="139" t="s">
        <v>28</v>
      </c>
      <c r="BJ362" s="123">
        <f>B362/B374</f>
        <v>3.9384894887100959E-2</v>
      </c>
      <c r="BK362" s="124">
        <f t="shared" ref="BK362" si="6021">C362/C374</f>
        <v>5.7518302984794441E-2</v>
      </c>
      <c r="BL362" s="125">
        <f t="shared" ref="BL362" si="6022">D362/D374</f>
        <v>4.4228130920493894E-2</v>
      </c>
      <c r="BM362" s="126">
        <f t="shared" ref="BM362" si="6023">E362/E374</f>
        <v>4.8808498420901521E-2</v>
      </c>
      <c r="BN362" s="123">
        <f t="shared" ref="BN362" si="6024">F362/F374</f>
        <v>4.000763261671543E-2</v>
      </c>
      <c r="BO362" s="124">
        <f t="shared" ref="BO362" si="6025">G362/G374</f>
        <v>6.0083712138260047E-2</v>
      </c>
      <c r="BP362" s="125">
        <f t="shared" ref="BP362" si="6026">H362/H374</f>
        <v>5.0189957431226256E-2</v>
      </c>
      <c r="BQ362" s="126">
        <f t="shared" ref="BQ362" si="6027">I362/I374</f>
        <v>6.1397058823529409E-2</v>
      </c>
      <c r="BR362" s="123">
        <f t="shared" ref="BR362" si="6028">J362/J374</f>
        <v>6.2912382998312102E-2</v>
      </c>
      <c r="BS362" s="124">
        <f t="shared" ref="BS362" si="6029">K362/K374</f>
        <v>3.3342084536623788E-2</v>
      </c>
      <c r="BT362" s="125">
        <f t="shared" ref="BT362" si="6030">L362/L374</f>
        <v>6.8054164671049772E-2</v>
      </c>
      <c r="BU362" s="123">
        <f t="shared" ref="BU362" si="6031">M362/M374</f>
        <v>3.880793166093309E-2</v>
      </c>
      <c r="BV362" s="127">
        <f t="shared" ref="BV362" si="6032">N362/N374</f>
        <v>5.6934655357782825E-2</v>
      </c>
      <c r="BW362" s="128">
        <f t="shared" ref="BW362" si="6033">O362/O374</f>
        <v>4.2340244990317875E-2</v>
      </c>
      <c r="BX362" s="123">
        <f t="shared" ref="BX362" si="6034">P362/P374</f>
        <v>5.5377312881817783E-2</v>
      </c>
      <c r="BY362" s="124">
        <f t="shared" ref="BY362" si="6035">Q362/Q374</f>
        <v>4.4288568981689168E-2</v>
      </c>
      <c r="BZ362" s="125">
        <f t="shared" ref="BZ362" si="6036">R362/R374</f>
        <v>5.1081798139082993E-2</v>
      </c>
      <c r="CA362" s="126">
        <f t="shared" ref="CA362" si="6037">S362/S374</f>
        <v>5.5213457635281571E-2</v>
      </c>
      <c r="CB362" s="123">
        <f t="shared" ref="CB362" si="6038">T362/T374</f>
        <v>5.795691452397498E-2</v>
      </c>
      <c r="CC362" s="124">
        <f t="shared" ref="CC362" si="6039">U362/U374</f>
        <v>2.6169706582077717E-2</v>
      </c>
      <c r="CD362" s="125">
        <f t="shared" ref="CD362" si="6040">V362/V374</f>
        <v>6.7324992677517889E-2</v>
      </c>
      <c r="CE362" s="126">
        <f t="shared" ref="CE362" si="6041">W362/W374</f>
        <v>4.2569389373513088E-2</v>
      </c>
      <c r="CF362" s="123">
        <f t="shared" ref="CF362" si="6042">X362/X374</f>
        <v>4.5830734040341027E-2</v>
      </c>
      <c r="CG362" s="124">
        <f t="shared" ref="CG362" si="6043">Y362/Y374</f>
        <v>3.3888228299643282E-2</v>
      </c>
      <c r="CH362" s="125">
        <f t="shared" ref="CH362" si="6044">Z362/Z374</f>
        <v>5.4849859580903E-2</v>
      </c>
      <c r="CI362" s="123">
        <f t="shared" ref="CI362" si="6045">AA362/AA374</f>
        <v>5.9700866354806904E-2</v>
      </c>
      <c r="CJ362" s="129">
        <f t="shared" ref="CJ362" si="6046">AB362/AB374</f>
        <v>5.237068149998108E-2</v>
      </c>
      <c r="CK362" s="130">
        <f t="shared" ref="CK362" si="6047">AC362/AC374</f>
        <v>4.9768325902828266E-2</v>
      </c>
    </row>
    <row r="363" spans="1:89" x14ac:dyDescent="0.2">
      <c r="A363" s="131" t="s">
        <v>29</v>
      </c>
      <c r="B363" s="184">
        <v>1253</v>
      </c>
      <c r="C363" s="168">
        <v>2470</v>
      </c>
      <c r="D363" s="169">
        <v>1009</v>
      </c>
      <c r="E363" s="170">
        <v>840</v>
      </c>
      <c r="F363" s="167">
        <v>1422</v>
      </c>
      <c r="G363" s="171">
        <v>1886</v>
      </c>
      <c r="H363" s="169">
        <v>2361</v>
      </c>
      <c r="I363" s="170">
        <v>3410</v>
      </c>
      <c r="J363" s="167">
        <v>677</v>
      </c>
      <c r="K363" s="168">
        <v>256</v>
      </c>
      <c r="L363" s="169">
        <v>2103</v>
      </c>
      <c r="M363" s="167">
        <v>846</v>
      </c>
      <c r="N363" s="172">
        <v>3190</v>
      </c>
      <c r="O363" s="185">
        <v>2279</v>
      </c>
      <c r="P363" s="167">
        <v>1610</v>
      </c>
      <c r="Q363" s="168">
        <v>1359</v>
      </c>
      <c r="R363" s="169">
        <v>1607</v>
      </c>
      <c r="S363" s="170">
        <v>2137</v>
      </c>
      <c r="T363" s="167">
        <v>877</v>
      </c>
      <c r="U363" s="171">
        <v>203</v>
      </c>
      <c r="V363" s="169">
        <v>2147</v>
      </c>
      <c r="W363" s="186">
        <v>1546</v>
      </c>
      <c r="X363" s="167">
        <v>1702</v>
      </c>
      <c r="Y363" s="171">
        <v>663</v>
      </c>
      <c r="Z363" s="169">
        <v>2852</v>
      </c>
      <c r="AA363" s="167">
        <v>3395</v>
      </c>
      <c r="AB363" s="149">
        <f t="shared" si="5718"/>
        <v>22810</v>
      </c>
      <c r="AC363" s="150">
        <f t="shared" si="5719"/>
        <v>21290</v>
      </c>
      <c r="BI363" s="131" t="s">
        <v>29</v>
      </c>
      <c r="BJ363" s="123">
        <f>B363/B374</f>
        <v>4.0650142745912277E-2</v>
      </c>
      <c r="BK363" s="124">
        <f t="shared" ref="BK363" si="6048">C363/C374</f>
        <v>9.273512295851323E-2</v>
      </c>
      <c r="BL363" s="125">
        <f t="shared" ref="BL363" si="6049">D363/D374</f>
        <v>6.5917554060233877E-2</v>
      </c>
      <c r="BM363" s="126">
        <f t="shared" ref="BM363" si="6050">E363/E374</f>
        <v>6.0292850990525407E-2</v>
      </c>
      <c r="BN363" s="123">
        <f t="shared" ref="BN363" si="6051">F363/F374</f>
        <v>4.5223254038926346E-2</v>
      </c>
      <c r="BO363" s="124">
        <f t="shared" ref="BO363" si="6052">G363/G374</f>
        <v>8.4882307934650528E-2</v>
      </c>
      <c r="BP363" s="125">
        <f t="shared" ref="BP363" si="6053">H363/H374</f>
        <v>5.4034878930745642E-2</v>
      </c>
      <c r="BQ363" s="126">
        <f t="shared" ref="BQ363" si="6054">I363/I374</f>
        <v>7.8354779411764705E-2</v>
      </c>
      <c r="BR363" s="123">
        <f t="shared" ref="BR363" si="6055">J363/J374</f>
        <v>0.1038821543655056</v>
      </c>
      <c r="BS363" s="124">
        <f t="shared" ref="BS363" si="6056">K363/K374</f>
        <v>3.3604620635337361E-2</v>
      </c>
      <c r="BT363" s="125">
        <f t="shared" ref="BT363" si="6057">L363/L374</f>
        <v>9.1566160142813602E-2</v>
      </c>
      <c r="BU363" s="123">
        <f t="shared" ref="BU363" si="6058">M363/M374</f>
        <v>3.2700707355726492E-2</v>
      </c>
      <c r="BV363" s="127">
        <f t="shared" ref="BV363" si="6059">N363/N374</f>
        <v>7.6215505913272016E-2</v>
      </c>
      <c r="BW363" s="128">
        <f t="shared" ref="BW363" si="6060">O363/O374</f>
        <v>4.9585518156698073E-2</v>
      </c>
      <c r="BX363" s="123">
        <f t="shared" ref="BX363" si="6061">P363/P374</f>
        <v>7.0759899793433834E-2</v>
      </c>
      <c r="BY363" s="124">
        <f t="shared" ref="BY363" si="6062">Q363/Q374</f>
        <v>5.5421883283716E-2</v>
      </c>
      <c r="BZ363" s="125">
        <f t="shared" ref="BZ363" si="6063">R363/R374</f>
        <v>6.0050072867232164E-2</v>
      </c>
      <c r="CA363" s="126">
        <f t="shared" ref="CA363" si="6064">S363/S374</f>
        <v>7.3514740789156832E-2</v>
      </c>
      <c r="CB363" s="123">
        <f t="shared" ref="CB363" si="6065">T363/T374</f>
        <v>0.12189020152883948</v>
      </c>
      <c r="CC363" s="124">
        <f t="shared" ref="CC363" si="6066">U363/U374</f>
        <v>2.2997620935765267E-2</v>
      </c>
      <c r="CD363" s="125">
        <f t="shared" ref="CD363" si="6067">V363/V374</f>
        <v>8.9836394828235494E-2</v>
      </c>
      <c r="CE363" s="126">
        <f t="shared" ref="CE363" si="6068">W363/W374</f>
        <v>4.9040444091990487E-2</v>
      </c>
      <c r="CF363" s="123">
        <f t="shared" ref="CF363" si="6069">X363/X374</f>
        <v>7.0783946766479519E-2</v>
      </c>
      <c r="CG363" s="124">
        <f t="shared" ref="CG363" si="6070">Y363/Y374</f>
        <v>4.3797066983749508E-2</v>
      </c>
      <c r="CH363" s="125">
        <f t="shared" ref="CH363" si="6071">Z363/Z374</f>
        <v>6.1611579174767769E-2</v>
      </c>
      <c r="CI363" s="123">
        <f t="shared" ref="CI363" si="6072">AA363/AA374</f>
        <v>7.1217301923601345E-2</v>
      </c>
      <c r="CJ363" s="129">
        <f t="shared" ref="CJ363" si="6073">AB363/AB374</f>
        <v>6.6394800189782596E-2</v>
      </c>
      <c r="CK363" s="130">
        <f t="shared" ref="CK363" si="6074">AC363/AC374</f>
        <v>6.2159313532278174E-2</v>
      </c>
    </row>
    <row r="364" spans="1:89" x14ac:dyDescent="0.2">
      <c r="A364" s="139" t="s">
        <v>30</v>
      </c>
      <c r="B364" s="181">
        <v>1543</v>
      </c>
      <c r="C364" s="175">
        <v>3199</v>
      </c>
      <c r="D364" s="176">
        <v>1330</v>
      </c>
      <c r="E364" s="177">
        <v>1196</v>
      </c>
      <c r="F364" s="174">
        <v>1540</v>
      </c>
      <c r="G364" s="178">
        <v>2405</v>
      </c>
      <c r="H364" s="176">
        <v>2631</v>
      </c>
      <c r="I364" s="177">
        <v>4515</v>
      </c>
      <c r="J364" s="174">
        <v>1012</v>
      </c>
      <c r="K364" s="175">
        <v>300</v>
      </c>
      <c r="L364" s="176">
        <v>2895</v>
      </c>
      <c r="M364" s="174">
        <v>942</v>
      </c>
      <c r="N364" s="179">
        <v>4168</v>
      </c>
      <c r="O364" s="182">
        <v>2810</v>
      </c>
      <c r="P364" s="174">
        <v>2010</v>
      </c>
      <c r="Q364" s="175">
        <v>1769</v>
      </c>
      <c r="R364" s="176">
        <v>1809</v>
      </c>
      <c r="S364" s="177">
        <v>2468</v>
      </c>
      <c r="T364" s="174">
        <v>1134</v>
      </c>
      <c r="U364" s="178">
        <v>265</v>
      </c>
      <c r="V364" s="176">
        <v>2796</v>
      </c>
      <c r="W364" s="183">
        <v>1612</v>
      </c>
      <c r="X364" s="174">
        <v>2325</v>
      </c>
      <c r="Y364" s="178">
        <v>778</v>
      </c>
      <c r="Z364" s="176">
        <v>3123</v>
      </c>
      <c r="AA364" s="174">
        <v>4415</v>
      </c>
      <c r="AB364" s="149">
        <f t="shared" si="5718"/>
        <v>28316</v>
      </c>
      <c r="AC364" s="150">
        <f t="shared" si="5719"/>
        <v>26674</v>
      </c>
      <c r="BI364" s="139" t="s">
        <v>30</v>
      </c>
      <c r="BJ364" s="123">
        <f>B364/B374</f>
        <v>5.0058396055022061E-2</v>
      </c>
      <c r="BK364" s="124">
        <f t="shared" ref="BK364" si="6075">C364/C374</f>
        <v>0.12010512483574244</v>
      </c>
      <c r="BL364" s="125">
        <f t="shared" ref="BL364" si="6076">D364/D374</f>
        <v>8.688835173450056E-2</v>
      </c>
      <c r="BM364" s="126">
        <f t="shared" ref="BM364" si="6077">E364/E374</f>
        <v>8.5845535457938563E-2</v>
      </c>
      <c r="BN364" s="123">
        <f t="shared" ref="BN364" si="6078">F364/F374</f>
        <v>4.8975957257346395E-2</v>
      </c>
      <c r="BO364" s="124">
        <f t="shared" ref="BO364" si="6079">G364/G374</f>
        <v>0.1082406949007606</v>
      </c>
      <c r="BP364" s="125">
        <f t="shared" ref="BP364" si="6080">H364/H374</f>
        <v>6.0214217054973221E-2</v>
      </c>
      <c r="BQ364" s="126">
        <f t="shared" ref="BQ364" si="6081">I364/I374</f>
        <v>0.10374540441176471</v>
      </c>
      <c r="BR364" s="123">
        <f t="shared" ref="BR364" si="6082">J364/J374</f>
        <v>0.15528617462022404</v>
      </c>
      <c r="BS364" s="124">
        <f t="shared" ref="BS364" si="6083">K364/K374</f>
        <v>3.9380414807035968E-2</v>
      </c>
      <c r="BT364" s="125">
        <f t="shared" ref="BT364" si="6084">L364/L374</f>
        <v>0.12605042016806722</v>
      </c>
      <c r="BU364" s="123">
        <f t="shared" ref="BU364" si="6085">M364/M374</f>
        <v>3.6411425920915313E-2</v>
      </c>
      <c r="BV364" s="127">
        <f t="shared" ref="BV364" si="6086">N364/N374</f>
        <v>9.9581889857842554E-2</v>
      </c>
      <c r="BW364" s="128">
        <f t="shared" ref="BW364" si="6087">O364/O374</f>
        <v>6.113879158416919E-2</v>
      </c>
      <c r="BX364" s="123">
        <f t="shared" ref="BX364" si="6088">P364/P374</f>
        <v>8.8339999120995036E-2</v>
      </c>
      <c r="BY364" s="124">
        <f t="shared" ref="BY364" si="6089">Q364/Q374</f>
        <v>7.2142245422291099E-2</v>
      </c>
      <c r="BZ364" s="125">
        <f t="shared" ref="BZ364" si="6090">R364/R374</f>
        <v>6.7598370763424384E-2</v>
      </c>
      <c r="CA364" s="126">
        <f t="shared" ref="CA364" si="6091">S364/S374</f>
        <v>8.4901441398052904E-2</v>
      </c>
      <c r="CB364" s="123">
        <f t="shared" ref="CB364" si="6092">T364/T374</f>
        <v>0.1576094510076442</v>
      </c>
      <c r="CC364" s="124">
        <f t="shared" ref="CC364" si="6093">U364/U374</f>
        <v>3.0021524866885693E-2</v>
      </c>
      <c r="CD364" s="125">
        <f t="shared" ref="CD364" si="6094">V364/V374</f>
        <v>0.11699234277584836</v>
      </c>
      <c r="CE364" s="126">
        <f t="shared" ref="CE364" si="6095">W364/W374</f>
        <v>5.1134020618556701E-2</v>
      </c>
      <c r="CF364" s="123">
        <f t="shared" ref="CF364" si="6096">X364/X374</f>
        <v>9.6693699313786644E-2</v>
      </c>
      <c r="CG364" s="124">
        <f t="shared" ref="CG364" si="6097">Y364/Y374</f>
        <v>5.1393843308230942E-2</v>
      </c>
      <c r="CH364" s="125">
        <f t="shared" ref="CH364" si="6098">Z364/Z374</f>
        <v>6.7465975372650686E-2</v>
      </c>
      <c r="CI364" s="123">
        <f t="shared" ref="CI364" si="6099">AA364/AA374</f>
        <v>9.2613958171634744E-2</v>
      </c>
      <c r="CJ364" s="129">
        <f t="shared" ref="CJ364" si="6100">AB364/AB374</f>
        <v>8.2421532756417532E-2</v>
      </c>
      <c r="CK364" s="130">
        <f t="shared" ref="CK364" si="6101">AC364/AC374</f>
        <v>7.7878700289337147E-2</v>
      </c>
    </row>
    <row r="365" spans="1:89" x14ac:dyDescent="0.2">
      <c r="A365" s="131" t="s">
        <v>31</v>
      </c>
      <c r="B365" s="184">
        <v>1657</v>
      </c>
      <c r="C365" s="168">
        <v>3708</v>
      </c>
      <c r="D365" s="169">
        <v>1027</v>
      </c>
      <c r="E365" s="170">
        <v>1583</v>
      </c>
      <c r="F365" s="167">
        <v>1285</v>
      </c>
      <c r="G365" s="171">
        <v>2499</v>
      </c>
      <c r="H365" s="169">
        <v>2685</v>
      </c>
      <c r="I365" s="170">
        <v>4734</v>
      </c>
      <c r="J365" s="167">
        <v>722</v>
      </c>
      <c r="K365" s="168">
        <v>341</v>
      </c>
      <c r="L365" s="169">
        <v>3241</v>
      </c>
      <c r="M365" s="167">
        <v>953</v>
      </c>
      <c r="N365" s="172">
        <v>3988</v>
      </c>
      <c r="O365" s="185">
        <v>2667</v>
      </c>
      <c r="P365" s="167">
        <v>1938</v>
      </c>
      <c r="Q365" s="168">
        <v>2069</v>
      </c>
      <c r="R365" s="169">
        <v>1700</v>
      </c>
      <c r="S365" s="170">
        <v>2907</v>
      </c>
      <c r="T365" s="167">
        <v>1291</v>
      </c>
      <c r="U365" s="171">
        <v>298</v>
      </c>
      <c r="V365" s="169">
        <v>3406</v>
      </c>
      <c r="W365" s="186">
        <v>1705</v>
      </c>
      <c r="X365" s="167">
        <v>2229</v>
      </c>
      <c r="Y365" s="171">
        <v>816</v>
      </c>
      <c r="Z365" s="169">
        <v>3031</v>
      </c>
      <c r="AA365" s="167">
        <v>4821</v>
      </c>
      <c r="AB365" s="149">
        <f t="shared" si="5718"/>
        <v>28200</v>
      </c>
      <c r="AC365" s="150">
        <f t="shared" si="5719"/>
        <v>29101</v>
      </c>
      <c r="BI365" s="131" t="s">
        <v>31</v>
      </c>
      <c r="BJ365" s="123">
        <f>B365/B374</f>
        <v>5.375681287308591E-2</v>
      </c>
      <c r="BK365" s="124">
        <f t="shared" ref="BK365" si="6102">C365/C374</f>
        <v>0.13921531819035105</v>
      </c>
      <c r="BL365" s="125">
        <f t="shared" ref="BL365" si="6103">D365/D374</f>
        <v>6.7093486640099301E-2</v>
      </c>
      <c r="BM365" s="126">
        <f t="shared" ref="BM365" si="6104">E365/E374</f>
        <v>0.11362331323571634</v>
      </c>
      <c r="BN365" s="123">
        <f t="shared" ref="BN365" si="6105">F365/F374</f>
        <v>4.0866301997201371E-2</v>
      </c>
      <c r="BO365" s="124">
        <f t="shared" ref="BO365" si="6106">G365/G374</f>
        <v>0.11247130833970925</v>
      </c>
      <c r="BP365" s="125">
        <f t="shared" ref="BP365" si="6107">H365/H374</f>
        <v>6.1450084679818738E-2</v>
      </c>
      <c r="BQ365" s="126">
        <f t="shared" ref="BQ365" si="6108">I365/I374</f>
        <v>0.10877757352941177</v>
      </c>
      <c r="BR365" s="123">
        <f t="shared" ref="BR365" si="6109">J365/J374</f>
        <v>0.11078717201166181</v>
      </c>
      <c r="BS365" s="124">
        <f t="shared" ref="BS365" si="6110">K365/K374</f>
        <v>4.4762404830664217E-2</v>
      </c>
      <c r="BT365" s="125">
        <f t="shared" ref="BT365" si="6111">L365/L374</f>
        <v>0.14111551356293814</v>
      </c>
      <c r="BU365" s="123">
        <f t="shared" ref="BU365" si="6112">M365/M374</f>
        <v>3.6836612423176526E-2</v>
      </c>
      <c r="BV365" s="127">
        <f t="shared" ref="BV365" si="6113">N365/N374</f>
        <v>9.5281328395651649E-2</v>
      </c>
      <c r="BW365" s="128">
        <f t="shared" ref="BW365" si="6114">O365/O374</f>
        <v>5.8027458062270186E-2</v>
      </c>
      <c r="BX365" s="123">
        <f t="shared" ref="BX365" si="6115">P365/P374</f>
        <v>8.5175581242034018E-2</v>
      </c>
      <c r="BY365" s="124">
        <f t="shared" ref="BY365" si="6116">Q365/Q374</f>
        <v>8.4376656743199704E-2</v>
      </c>
      <c r="BZ365" s="125">
        <f t="shared" ref="BZ365" si="6117">R365/R374</f>
        <v>6.3525279324389977E-2</v>
      </c>
      <c r="CA365" s="126">
        <f t="shared" ref="CA365" si="6118">S365/S374</f>
        <v>0.10000344009081839</v>
      </c>
      <c r="CB365" s="123">
        <f t="shared" ref="CB365" si="6119">T365/T374</f>
        <v>0.1794301598332175</v>
      </c>
      <c r="CC365" s="124">
        <f t="shared" ref="CC365" si="6120">U365/U374</f>
        <v>3.3760054378611078E-2</v>
      </c>
      <c r="CD365" s="125">
        <f t="shared" ref="CD365" si="6121">V365/V374</f>
        <v>0.14251642328130884</v>
      </c>
      <c r="CE365" s="126">
        <f t="shared" ref="CE365" si="6122">W365/W374</f>
        <v>5.4084060269627282E-2</v>
      </c>
      <c r="CF365" s="123">
        <f t="shared" ref="CF365" si="6123">X365/X374</f>
        <v>9.2701185277604486E-2</v>
      </c>
      <c r="CG365" s="124">
        <f t="shared" ref="CG365" si="6124">Y365/Y374</f>
        <v>5.3904082441537854E-2</v>
      </c>
      <c r="CH365" s="125">
        <f t="shared" ref="CH365" si="6125">Z365/Z374</f>
        <v>6.5478505076690424E-2</v>
      </c>
      <c r="CI365" s="123">
        <f t="shared" ref="CI365" si="6126">AA365/AA374</f>
        <v>0.10113066644291079</v>
      </c>
      <c r="CJ365" s="129">
        <f t="shared" ref="CJ365" si="6127">AB365/AB374</f>
        <v>8.2083882742300274E-2</v>
      </c>
      <c r="CK365" s="130">
        <f t="shared" ref="CK365" si="6128">AC365/AC374</f>
        <v>8.4964686853115409E-2</v>
      </c>
    </row>
    <row r="366" spans="1:89" x14ac:dyDescent="0.2">
      <c r="A366" s="139" t="s">
        <v>32</v>
      </c>
      <c r="B366" s="181">
        <v>1875</v>
      </c>
      <c r="C366" s="175">
        <v>2571</v>
      </c>
      <c r="D366" s="176">
        <v>696</v>
      </c>
      <c r="E366" s="177">
        <v>1134</v>
      </c>
      <c r="F366" s="174">
        <v>1113</v>
      </c>
      <c r="G366" s="178">
        <v>1850</v>
      </c>
      <c r="H366" s="176">
        <v>2447</v>
      </c>
      <c r="I366" s="177">
        <v>3932</v>
      </c>
      <c r="J366" s="174">
        <v>461</v>
      </c>
      <c r="K366" s="175">
        <v>213</v>
      </c>
      <c r="L366" s="176">
        <v>2104</v>
      </c>
      <c r="M366" s="174">
        <v>897</v>
      </c>
      <c r="N366" s="179">
        <v>3270</v>
      </c>
      <c r="O366" s="182">
        <v>2450</v>
      </c>
      <c r="P366" s="174">
        <v>1251</v>
      </c>
      <c r="Q366" s="175">
        <v>1763</v>
      </c>
      <c r="R366" s="176">
        <v>1432</v>
      </c>
      <c r="S366" s="177">
        <v>2226</v>
      </c>
      <c r="T366" s="174">
        <v>640</v>
      </c>
      <c r="U366" s="178">
        <v>231</v>
      </c>
      <c r="V366" s="176">
        <v>2697</v>
      </c>
      <c r="W366" s="183">
        <v>1694</v>
      </c>
      <c r="X366" s="174">
        <v>1675</v>
      </c>
      <c r="Y366" s="178">
        <v>744</v>
      </c>
      <c r="Z366" s="176">
        <v>2522</v>
      </c>
      <c r="AA366" s="174">
        <v>3687</v>
      </c>
      <c r="AB366" s="149">
        <f t="shared" si="5718"/>
        <v>22183</v>
      </c>
      <c r="AC366" s="150">
        <f t="shared" si="5719"/>
        <v>23392</v>
      </c>
      <c r="BI366" s="139" t="s">
        <v>32</v>
      </c>
      <c r="BJ366" s="123">
        <f>B366/B374</f>
        <v>6.0829223981313262E-2</v>
      </c>
      <c r="BK366" s="124">
        <f t="shared" ref="BK366" si="6129">C366/C374</f>
        <v>9.6527125962079977E-2</v>
      </c>
      <c r="BL366" s="125">
        <f t="shared" ref="BL366" si="6130">D366/D374</f>
        <v>4.5469393088129612E-2</v>
      </c>
      <c r="BM366" s="126">
        <f t="shared" ref="BM366" si="6131">E366/E374</f>
        <v>8.1395348837209308E-2</v>
      </c>
      <c r="BN366" s="123">
        <f t="shared" ref="BN366" si="6132">F366/F374</f>
        <v>3.539626001780944E-2</v>
      </c>
      <c r="BO366" s="124">
        <f t="shared" ref="BO366" si="6133">G366/G374</f>
        <v>8.326207300058508E-2</v>
      </c>
      <c r="BP366" s="125">
        <f t="shared" ref="BP366" si="6134">H366/H374</f>
        <v>5.6003112555499612E-2</v>
      </c>
      <c r="BQ366" s="126">
        <f t="shared" ref="BQ366" si="6135">I366/I374</f>
        <v>9.0349264705882351E-2</v>
      </c>
      <c r="BR366" s="123">
        <f t="shared" ref="BR366" si="6136">J366/J374</f>
        <v>7.0738069663955808E-2</v>
      </c>
      <c r="BS366" s="124">
        <f t="shared" ref="BS366" si="6137">K366/K374</f>
        <v>2.7960094512995536E-2</v>
      </c>
      <c r="BT366" s="125">
        <f t="shared" ref="BT366" si="6138">L366/L374</f>
        <v>9.1609700875168718E-2</v>
      </c>
      <c r="BU366" s="123">
        <f t="shared" ref="BU366" si="6139">M366/M374</f>
        <v>3.4672026593483049E-2</v>
      </c>
      <c r="BV366" s="127">
        <f t="shared" ref="BV366" si="6140">N366/N374</f>
        <v>7.8126866563134625E-2</v>
      </c>
      <c r="BW366" s="128">
        <f t="shared" ref="BW366" si="6141">O366/O374</f>
        <v>5.3306063836731143E-2</v>
      </c>
      <c r="BX366" s="123">
        <f t="shared" ref="BX366" si="6142">P366/P374</f>
        <v>5.4981760646947653E-2</v>
      </c>
      <c r="BY366" s="124">
        <f t="shared" ref="BY366" si="6143">Q366/Q374</f>
        <v>7.189755719587293E-2</v>
      </c>
      <c r="BZ366" s="125">
        <f t="shared" ref="BZ366" si="6144">R366/R374</f>
        <v>5.3510705877956727E-2</v>
      </c>
      <c r="CA366" s="126">
        <f t="shared" ref="CA366" si="6145">S366/S374</f>
        <v>7.6576421617530699E-2</v>
      </c>
      <c r="CB366" s="123">
        <f t="shared" ref="CB366" si="6146">T366/T374</f>
        <v>8.8950660180681027E-2</v>
      </c>
      <c r="CC366" s="124">
        <f t="shared" ref="CC366" si="6147">U366/U374</f>
        <v>2.6169706582077717E-2</v>
      </c>
      <c r="CD366" s="125">
        <f t="shared" ref="CD366" si="6148">V366/V374</f>
        <v>0.1128499100380769</v>
      </c>
      <c r="CE366" s="126">
        <f t="shared" ref="CE366" si="6149">W366/W374</f>
        <v>5.373513084853291E-2</v>
      </c>
      <c r="CF366" s="123">
        <f t="shared" ref="CF366" si="6150">X366/X374</f>
        <v>6.966105219380328E-2</v>
      </c>
      <c r="CG366" s="124">
        <f t="shared" ref="CG366" si="6151">Y366/Y374</f>
        <v>4.9147839873166864E-2</v>
      </c>
      <c r="CH366" s="125">
        <f t="shared" ref="CH366" si="6152">Z366/Z374</f>
        <v>5.4482609634910348E-2</v>
      </c>
      <c r="CI366" s="123">
        <f t="shared" ref="CI366" si="6153">AA366/AA374</f>
        <v>7.7342619202450127E-2</v>
      </c>
      <c r="CJ366" s="129">
        <f t="shared" ref="CJ366" si="6154">AB366/AB374</f>
        <v>6.4569743647959116E-2</v>
      </c>
      <c r="CK366" s="130">
        <f t="shared" ref="CK366" si="6155">AC366/AC374</f>
        <v>6.8296414379852094E-2</v>
      </c>
    </row>
    <row r="367" spans="1:89" x14ac:dyDescent="0.2">
      <c r="A367" s="131" t="s">
        <v>33</v>
      </c>
      <c r="B367" s="184">
        <v>1702</v>
      </c>
      <c r="C367" s="168">
        <v>1769</v>
      </c>
      <c r="D367" s="169">
        <v>539</v>
      </c>
      <c r="E367" s="170">
        <v>921</v>
      </c>
      <c r="F367" s="167">
        <v>1196</v>
      </c>
      <c r="G367" s="171">
        <v>1803</v>
      </c>
      <c r="H367" s="169">
        <v>2194</v>
      </c>
      <c r="I367" s="170">
        <v>3128</v>
      </c>
      <c r="J367" s="167">
        <v>371</v>
      </c>
      <c r="K367" s="168">
        <v>157</v>
      </c>
      <c r="L367" s="169">
        <v>1679</v>
      </c>
      <c r="M367" s="167">
        <v>1066</v>
      </c>
      <c r="N367" s="172">
        <v>2427</v>
      </c>
      <c r="O367" s="185">
        <v>2446</v>
      </c>
      <c r="P367" s="167">
        <v>1127</v>
      </c>
      <c r="Q367" s="168">
        <v>1774</v>
      </c>
      <c r="R367" s="169">
        <v>1143</v>
      </c>
      <c r="S367" s="170">
        <v>1756</v>
      </c>
      <c r="T367" s="167">
        <v>453</v>
      </c>
      <c r="U367" s="171">
        <v>284</v>
      </c>
      <c r="V367" s="169">
        <v>2293</v>
      </c>
      <c r="W367" s="186">
        <v>1520</v>
      </c>
      <c r="X367" s="167">
        <v>1226</v>
      </c>
      <c r="Y367" s="171">
        <v>684</v>
      </c>
      <c r="Z367" s="169">
        <v>2104</v>
      </c>
      <c r="AA367" s="167">
        <v>2788</v>
      </c>
      <c r="AB367" s="149">
        <f t="shared" si="5718"/>
        <v>18454</v>
      </c>
      <c r="AC367" s="150">
        <f t="shared" si="5719"/>
        <v>20096</v>
      </c>
      <c r="BI367" s="131" t="s">
        <v>33</v>
      </c>
      <c r="BJ367" s="123">
        <f>B367/B374</f>
        <v>5.5216714248637423E-2</v>
      </c>
      <c r="BK367" s="124">
        <f t="shared" ref="BK367" si="6156">C367/C374</f>
        <v>6.6416369438708461E-2</v>
      </c>
      <c r="BL367" s="125">
        <f t="shared" ref="BL367" si="6157">D367/D374</f>
        <v>3.5212647808192332E-2</v>
      </c>
      <c r="BM367" s="126">
        <f t="shared" ref="BM367" si="6158">E367/E374</f>
        <v>6.6106804478897496E-2</v>
      </c>
      <c r="BN367" s="123">
        <f t="shared" ref="BN367" si="6159">F367/F374</f>
        <v>3.8035873298562527E-2</v>
      </c>
      <c r="BO367" s="124">
        <f t="shared" ref="BO367" si="6160">G367/G374</f>
        <v>8.1146766281110755E-2</v>
      </c>
      <c r="BP367" s="125">
        <f t="shared" ref="BP367" si="6161">H367/H374</f>
        <v>5.0212843868723392E-2</v>
      </c>
      <c r="BQ367" s="126">
        <f t="shared" ref="BQ367" si="6162">I367/I374</f>
        <v>7.1874999999999994E-2</v>
      </c>
      <c r="BR367" s="123">
        <f t="shared" ref="BR367" si="6163">J367/J374</f>
        <v>5.6928034371643392E-2</v>
      </c>
      <c r="BS367" s="124">
        <f t="shared" ref="BS367" si="6164">K367/K374</f>
        <v>2.0609083749015489E-2</v>
      </c>
      <c r="BT367" s="125">
        <f t="shared" ref="BT367" si="6165">L367/L374</f>
        <v>7.3104889624243483E-2</v>
      </c>
      <c r="BU367" s="123">
        <f t="shared" ref="BU367" si="6166">M367/M374</f>
        <v>4.1204437400950873E-2</v>
      </c>
      <c r="BV367" s="127">
        <f t="shared" ref="BV367" si="6167">N367/N374</f>
        <v>5.798590371520726E-2</v>
      </c>
      <c r="BW367" s="128">
        <f t="shared" ref="BW367" si="6168">O367/O374</f>
        <v>5.3219033528426274E-2</v>
      </c>
      <c r="BX367" s="123">
        <f t="shared" ref="BX367" si="6169">P367/P374</f>
        <v>4.9531929855403681E-2</v>
      </c>
      <c r="BY367" s="124">
        <f t="shared" ref="BY367" si="6170">Q367/Q374</f>
        <v>7.2346152277639575E-2</v>
      </c>
      <c r="BZ367" s="125">
        <f t="shared" ref="BZ367" si="6171">R367/R374</f>
        <v>4.2711408392810436E-2</v>
      </c>
      <c r="CA367" s="126">
        <f t="shared" ref="CA367" si="6172">S367/S374</f>
        <v>6.0407994771061957E-2</v>
      </c>
      <c r="CB367" s="123">
        <f t="shared" ref="CB367" si="6173">T367/T374</f>
        <v>6.2960389159138291E-2</v>
      </c>
      <c r="CC367" s="124">
        <f t="shared" ref="CC367" si="6174">U367/U374</f>
        <v>3.2174011555454851E-2</v>
      </c>
      <c r="CD367" s="125">
        <f t="shared" ref="CD367" si="6175">V367/V374</f>
        <v>9.5945437047575216E-2</v>
      </c>
      <c r="CE367" s="126">
        <f t="shared" ref="CE367" si="6176">W367/W374</f>
        <v>4.8215701823949249E-2</v>
      </c>
      <c r="CF367" s="123">
        <f t="shared" ref="CF367" si="6177">X367/X374</f>
        <v>5.0987731337076313E-2</v>
      </c>
      <c r="CG367" s="124">
        <f t="shared" ref="CG367" si="6178">Y367/Y374</f>
        <v>4.5184304399524373E-2</v>
      </c>
      <c r="CH367" s="125">
        <f t="shared" ref="CH367" si="6179">Z367/Z374</f>
        <v>4.5452581551090949E-2</v>
      </c>
      <c r="CI367" s="123">
        <f t="shared" ref="CI367" si="6180">AA367/AA374</f>
        <v>5.8484193744624616E-2</v>
      </c>
      <c r="CJ367" s="129">
        <f t="shared" ref="CJ367" si="6181">AB367/AB374</f>
        <v>5.3715460004482594E-2</v>
      </c>
      <c r="CK367" s="130">
        <f t="shared" ref="CK367" si="6182">AC367/AC374</f>
        <v>5.8673253393361303E-2</v>
      </c>
    </row>
    <row r="368" spans="1:89" x14ac:dyDescent="0.2">
      <c r="A368" s="139" t="s">
        <v>34</v>
      </c>
      <c r="B368" s="181">
        <v>612</v>
      </c>
      <c r="C368" s="175">
        <v>1096</v>
      </c>
      <c r="D368" s="176">
        <v>254</v>
      </c>
      <c r="E368" s="177">
        <v>655</v>
      </c>
      <c r="F368" s="174">
        <v>532</v>
      </c>
      <c r="G368" s="178">
        <v>1289</v>
      </c>
      <c r="H368" s="176">
        <v>1109</v>
      </c>
      <c r="I368" s="177">
        <v>1932</v>
      </c>
      <c r="J368" s="174">
        <v>320</v>
      </c>
      <c r="K368" s="175">
        <v>91</v>
      </c>
      <c r="L368" s="176">
        <v>1015</v>
      </c>
      <c r="M368" s="174">
        <v>831</v>
      </c>
      <c r="N368" s="179">
        <v>1834</v>
      </c>
      <c r="O368" s="182">
        <v>1988</v>
      </c>
      <c r="P368" s="174">
        <v>675</v>
      </c>
      <c r="Q368" s="175">
        <v>1414</v>
      </c>
      <c r="R368" s="176">
        <v>877</v>
      </c>
      <c r="S368" s="177">
        <v>1261</v>
      </c>
      <c r="T368" s="174">
        <v>218</v>
      </c>
      <c r="U368" s="178">
        <v>248</v>
      </c>
      <c r="V368" s="176">
        <v>1732</v>
      </c>
      <c r="W368" s="183">
        <v>1108</v>
      </c>
      <c r="X368" s="174">
        <v>720</v>
      </c>
      <c r="Y368" s="178">
        <v>655</v>
      </c>
      <c r="Z368" s="176">
        <v>1533</v>
      </c>
      <c r="AA368" s="174">
        <v>1845</v>
      </c>
      <c r="AB368" s="149">
        <f t="shared" si="5718"/>
        <v>11431</v>
      </c>
      <c r="AC368" s="150">
        <f t="shared" si="5719"/>
        <v>14413</v>
      </c>
      <c r="BI368" s="139" t="s">
        <v>34</v>
      </c>
      <c r="BJ368" s="123">
        <f>B368/B374</f>
        <v>1.9854658707500649E-2</v>
      </c>
      <c r="BK368" s="124">
        <f t="shared" ref="BK368" si="6183">C368/C374</f>
        <v>4.1148864276328141E-2</v>
      </c>
      <c r="BL368" s="125">
        <f t="shared" ref="BL368" si="6184">D368/D374</f>
        <v>1.6593715293656497E-2</v>
      </c>
      <c r="BM368" s="126">
        <f t="shared" ref="BM368" si="6185">E368/E374</f>
        <v>4.7014068331897786E-2</v>
      </c>
      <c r="BN368" s="123">
        <f t="shared" ref="BN368" si="6186">F368/F374</f>
        <v>1.6918967052537846E-2</v>
      </c>
      <c r="BO368" s="124">
        <f t="shared" ref="BO368" si="6187">G368/G374</f>
        <v>5.8013411944731988E-2</v>
      </c>
      <c r="BP368" s="125">
        <f t="shared" ref="BP368" si="6188">H368/H374</f>
        <v>2.5381059184327367E-2</v>
      </c>
      <c r="BQ368" s="126">
        <f t="shared" ref="BQ368" si="6189">I368/I374</f>
        <v>4.4393382352941178E-2</v>
      </c>
      <c r="BR368" s="123">
        <f t="shared" ref="BR368" si="6190">J368/J374</f>
        <v>4.9102347705999694E-2</v>
      </c>
      <c r="BS368" s="124">
        <f t="shared" ref="BS368" si="6191">K368/K374</f>
        <v>1.1945392491467578E-2</v>
      </c>
      <c r="BT368" s="125">
        <f t="shared" ref="BT368" si="6192">L368/L374</f>
        <v>4.4193843340444988E-2</v>
      </c>
      <c r="BU368" s="123">
        <f t="shared" ref="BU368" si="6193">M368/M374</f>
        <v>3.2120907579915738E-2</v>
      </c>
      <c r="BV368" s="127">
        <f t="shared" ref="BV368" si="6194">N368/N374</f>
        <v>4.3817942898100586E-2</v>
      </c>
      <c r="BW368" s="128">
        <f t="shared" ref="BW368" si="6195">O368/O374</f>
        <v>4.3254063227518985E-2</v>
      </c>
      <c r="BX368" s="123">
        <f t="shared" ref="BX368" si="6196">P368/P374</f>
        <v>2.9666417615259528E-2</v>
      </c>
      <c r="BY368" s="124">
        <f t="shared" ref="BY368" si="6197">Q368/Q374</f>
        <v>5.7664858692549247E-2</v>
      </c>
      <c r="BZ368" s="125">
        <f t="shared" ref="BZ368" si="6198">R368/R374</f>
        <v>3.2771570569111765E-2</v>
      </c>
      <c r="CA368" s="126">
        <f t="shared" ref="CA368" si="6199">S368/S374</f>
        <v>4.3379545219993806E-2</v>
      </c>
      <c r="CB368" s="123">
        <f t="shared" ref="CB368" si="6200">T368/T374</f>
        <v>3.0298818624044474E-2</v>
      </c>
      <c r="CC368" s="124">
        <f t="shared" ref="CC368" si="6201">U368/U374</f>
        <v>2.8095615724481705E-2</v>
      </c>
      <c r="CD368" s="125">
        <f t="shared" ref="CD368" si="6202">V368/V374</f>
        <v>7.2471651533536963E-2</v>
      </c>
      <c r="CE368" s="126">
        <f t="shared" ref="CE368" si="6203">W368/W374</f>
        <v>3.5146708961141949E-2</v>
      </c>
      <c r="CF368" s="123">
        <f t="shared" ref="CF368" si="6204">X368/X374</f>
        <v>2.9943855271366188E-2</v>
      </c>
      <c r="CG368" s="124">
        <f t="shared" ref="CG368" si="6205">Y368/Y374</f>
        <v>4.3268595587263842E-2</v>
      </c>
      <c r="CH368" s="125">
        <f t="shared" ref="CH368" si="6206">Z368/Z374</f>
        <v>3.3117303953337653E-2</v>
      </c>
      <c r="CI368" s="123">
        <f t="shared" ref="CI368" si="6207">AA368/AA374</f>
        <v>3.8702775272178053E-2</v>
      </c>
      <c r="CJ368" s="129">
        <f t="shared" ref="CJ368" si="6208">AB368/AB374</f>
        <v>3.3273080270469303E-2</v>
      </c>
      <c r="CK368" s="130">
        <f t="shared" ref="CK368" si="6209">AC368/AC374</f>
        <v>4.2080891777394332E-2</v>
      </c>
    </row>
    <row r="369" spans="1:89" x14ac:dyDescent="0.2">
      <c r="A369" s="131" t="s">
        <v>35</v>
      </c>
      <c r="B369" s="184">
        <v>0</v>
      </c>
      <c r="C369" s="168">
        <v>503</v>
      </c>
      <c r="D369" s="169">
        <v>9</v>
      </c>
      <c r="E369" s="170">
        <v>307</v>
      </c>
      <c r="F369" s="167">
        <v>17</v>
      </c>
      <c r="G369" s="171">
        <v>702</v>
      </c>
      <c r="H369" s="169">
        <v>68</v>
      </c>
      <c r="I369" s="170">
        <v>939</v>
      </c>
      <c r="J369" s="167">
        <v>45</v>
      </c>
      <c r="K369" s="168">
        <v>41</v>
      </c>
      <c r="L369" s="169">
        <v>410</v>
      </c>
      <c r="M369" s="167">
        <v>160</v>
      </c>
      <c r="N369" s="172">
        <v>607</v>
      </c>
      <c r="O369" s="185">
        <v>388</v>
      </c>
      <c r="P369" s="167">
        <v>127</v>
      </c>
      <c r="Q369" s="168">
        <v>287</v>
      </c>
      <c r="R369" s="169">
        <v>208</v>
      </c>
      <c r="S369" s="170">
        <v>166</v>
      </c>
      <c r="T369" s="167">
        <v>34</v>
      </c>
      <c r="U369" s="171">
        <v>11</v>
      </c>
      <c r="V369" s="169">
        <v>344</v>
      </c>
      <c r="W369" s="186">
        <v>36</v>
      </c>
      <c r="X369" s="167">
        <v>82</v>
      </c>
      <c r="Y369" s="171">
        <v>15</v>
      </c>
      <c r="Z369" s="169">
        <v>65</v>
      </c>
      <c r="AA369" s="167">
        <v>88</v>
      </c>
      <c r="AB369" s="149">
        <f t="shared" si="5718"/>
        <v>2016</v>
      </c>
      <c r="AC369" s="150">
        <f t="shared" si="5719"/>
        <v>3643</v>
      </c>
      <c r="BI369" s="131" t="s">
        <v>35</v>
      </c>
      <c r="BJ369" s="123">
        <f>B369/B374</f>
        <v>0</v>
      </c>
      <c r="BK369" s="124">
        <f t="shared" ref="BK369" si="6210">C369/C374</f>
        <v>1.8884925849446219E-2</v>
      </c>
      <c r="BL369" s="125">
        <f t="shared" ref="BL369" si="6211">D369/D374</f>
        <v>5.8796628993271053E-4</v>
      </c>
      <c r="BM369" s="126">
        <f t="shared" ref="BM369" si="6212">E369/E374</f>
        <v>2.2035601492965833E-2</v>
      </c>
      <c r="BN369" s="123">
        <f t="shared" ref="BN369" si="6213">F369/F374</f>
        <v>5.4064368400966796E-4</v>
      </c>
      <c r="BO369" s="124">
        <f t="shared" ref="BO369" si="6214">G369/G374</f>
        <v>3.1594581214276073E-2</v>
      </c>
      <c r="BP369" s="125">
        <f t="shared" ref="BP369" si="6215">H369/H374</f>
        <v>1.5562777498054653E-3</v>
      </c>
      <c r="BQ369" s="126">
        <f t="shared" ref="BQ369" si="6216">I369/I374</f>
        <v>2.1576286764705882E-2</v>
      </c>
      <c r="BR369" s="123">
        <f t="shared" ref="BR369" si="6217">J369/J374</f>
        <v>6.9050176461562069E-3</v>
      </c>
      <c r="BS369" s="124">
        <f t="shared" ref="BS369" si="6218">K369/K374</f>
        <v>5.3819900236282492E-3</v>
      </c>
      <c r="BT369" s="125">
        <f t="shared" ref="BT369" si="6219">L369/L374</f>
        <v>1.7851700265598468E-2</v>
      </c>
      <c r="BU369" s="123">
        <f t="shared" ref="BU369" si="6220">M369/M374</f>
        <v>6.1845309419813694E-3</v>
      </c>
      <c r="BV369" s="127">
        <f t="shared" ref="BV369" si="6221">N369/N374</f>
        <v>1.4502448930832636E-2</v>
      </c>
      <c r="BW369" s="128">
        <f t="shared" ref="BW369" si="6222">O369/O374</f>
        <v>8.4419399055721163E-3</v>
      </c>
      <c r="BX369" s="123">
        <f t="shared" ref="BX369" si="6223">P369/P374</f>
        <v>5.5816815365006813E-3</v>
      </c>
      <c r="BY369" s="124">
        <f t="shared" ref="BY369" si="6224">Q369/Q374</f>
        <v>1.1704253497002569E-2</v>
      </c>
      <c r="BZ369" s="125">
        <f t="shared" ref="BZ369" si="6225">R369/R374</f>
        <v>7.7725047643959497E-3</v>
      </c>
      <c r="CA369" s="126">
        <f t="shared" ref="CA369" si="6226">S369/S374</f>
        <v>5.7105507585400251E-3</v>
      </c>
      <c r="CB369" s="123">
        <f t="shared" ref="CB369" si="6227">T369/T374</f>
        <v>4.7255038220986798E-3</v>
      </c>
      <c r="CC369" s="124">
        <f t="shared" ref="CC369" si="6228">U369/U374</f>
        <v>1.2461765039084626E-3</v>
      </c>
      <c r="CD369" s="125">
        <f t="shared" ref="CD369" si="6229">V369/V374</f>
        <v>1.4393907694882632E-2</v>
      </c>
      <c r="CE369" s="126">
        <f t="shared" ref="CE369" si="6230">W369/W374</f>
        <v>1.1419508326724823E-3</v>
      </c>
      <c r="CF369" s="123">
        <f t="shared" ref="CF369" si="6231">X369/X374</f>
        <v>3.4102724059055936E-3</v>
      </c>
      <c r="CG369" s="124">
        <f t="shared" ref="CG369" si="6232">Y369/Y374</f>
        <v>9.9088386841062219E-4</v>
      </c>
      <c r="CH369" s="125">
        <f t="shared" ref="CH369" si="6233">Z369/Z374</f>
        <v>1.4041909699719162E-3</v>
      </c>
      <c r="CI369" s="123">
        <f t="shared" ref="CI369" si="6234">AA369/AA374</f>
        <v>1.8459860292420968E-3</v>
      </c>
      <c r="CJ369" s="129">
        <f t="shared" ref="CJ369" si="6235">AB369/AB374</f>
        <v>5.8681243832793386E-3</v>
      </c>
      <c r="CK369" s="130">
        <f t="shared" ref="CK369" si="6236">AC369/AC374</f>
        <v>1.0636278966561268E-2</v>
      </c>
    </row>
    <row r="370" spans="1:89" x14ac:dyDescent="0.2">
      <c r="A370" s="139" t="s">
        <v>36</v>
      </c>
      <c r="B370" s="181">
        <v>0</v>
      </c>
      <c r="C370" s="175">
        <v>0</v>
      </c>
      <c r="D370" s="176">
        <v>0</v>
      </c>
      <c r="E370" s="177">
        <v>0</v>
      </c>
      <c r="F370" s="174">
        <v>0</v>
      </c>
      <c r="G370" s="178">
        <v>0</v>
      </c>
      <c r="H370" s="176">
        <v>0</v>
      </c>
      <c r="I370" s="177">
        <v>0</v>
      </c>
      <c r="J370" s="174">
        <v>0</v>
      </c>
      <c r="K370" s="178">
        <v>0</v>
      </c>
      <c r="L370" s="176">
        <v>0</v>
      </c>
      <c r="M370" s="174">
        <v>0</v>
      </c>
      <c r="N370" s="179">
        <v>0</v>
      </c>
      <c r="O370" s="182">
        <v>0</v>
      </c>
      <c r="P370" s="174">
        <v>0</v>
      </c>
      <c r="Q370" s="178">
        <v>0</v>
      </c>
      <c r="R370" s="176">
        <v>0</v>
      </c>
      <c r="S370" s="177">
        <v>0</v>
      </c>
      <c r="T370" s="174">
        <v>0</v>
      </c>
      <c r="U370" s="178">
        <v>0</v>
      </c>
      <c r="V370" s="176">
        <v>0</v>
      </c>
      <c r="W370" s="177">
        <v>0</v>
      </c>
      <c r="X370" s="174">
        <v>0</v>
      </c>
      <c r="Y370" s="178">
        <v>0</v>
      </c>
      <c r="Z370" s="176">
        <v>0</v>
      </c>
      <c r="AA370" s="174">
        <v>0</v>
      </c>
      <c r="AB370" s="149">
        <f t="shared" si="5718"/>
        <v>0</v>
      </c>
      <c r="AC370" s="150">
        <f t="shared" si="5719"/>
        <v>0</v>
      </c>
      <c r="BI370" s="139" t="s">
        <v>36</v>
      </c>
      <c r="BJ370" s="123">
        <f>B370/B374</f>
        <v>0</v>
      </c>
      <c r="BK370" s="124">
        <f t="shared" ref="BK370" si="6237">C370/C374</f>
        <v>0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0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0</v>
      </c>
    </row>
    <row r="371" spans="1:89" x14ac:dyDescent="0.2">
      <c r="A371" s="131" t="s">
        <v>37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30824</v>
      </c>
      <c r="C374" s="1">
        <f t="shared" ref="C374" si="6348">SUM(C351:C373)</f>
        <v>26635</v>
      </c>
      <c r="D374" s="14">
        <f t="shared" ref="D374" si="6349">SUM(D351:D373)</f>
        <v>15307</v>
      </c>
      <c r="E374" s="1">
        <f t="shared" ref="E374" si="6350">SUM(E351:E373)</f>
        <v>13932</v>
      </c>
      <c r="F374" s="14">
        <f t="shared" ref="F374" si="6351">SUM(F351:F373)</f>
        <v>31444</v>
      </c>
      <c r="G374" s="1">
        <f t="shared" ref="G374" si="6352">SUM(G351:G373)</f>
        <v>22219</v>
      </c>
      <c r="H374" s="14">
        <f t="shared" ref="H374" si="6353">SUM(H351:H373)</f>
        <v>43694</v>
      </c>
      <c r="I374" s="1">
        <f t="shared" ref="I374" si="6354">SUM(I351:I373)</f>
        <v>43520</v>
      </c>
      <c r="J374" s="14">
        <f t="shared" ref="J374" si="6355">SUM(J351:J373)</f>
        <v>6517</v>
      </c>
      <c r="K374" s="1">
        <f t="shared" ref="K374" si="6356">SUM(K351:K373)</f>
        <v>7618</v>
      </c>
      <c r="L374" s="14">
        <f t="shared" ref="L374" si="6357">SUM(L351:L373)</f>
        <v>22967</v>
      </c>
      <c r="M374" s="1">
        <f t="shared" ref="M374" si="6358">SUM(M351:M373)</f>
        <v>25871</v>
      </c>
      <c r="N374" s="14">
        <f t="shared" ref="N374" si="6359">SUM(N351:N373)</f>
        <v>41855</v>
      </c>
      <c r="O374" s="1">
        <f t="shared" ref="O374" si="6360">SUM(O351:O373)</f>
        <v>45961</v>
      </c>
      <c r="P374" s="14">
        <f t="shared" ref="P374" si="6361">SUM(P351:P373)</f>
        <v>22753</v>
      </c>
      <c r="Q374" s="1">
        <f t="shared" ref="Q374" si="6362">SUM(Q351:Q373)</f>
        <v>24521</v>
      </c>
      <c r="R374" s="14">
        <f t="shared" ref="R374" si="6363">SUM(R351:R373)</f>
        <v>26761</v>
      </c>
      <c r="S374" s="1">
        <f t="shared" ref="S374" si="6364">SUM(S351:S373)</f>
        <v>29069</v>
      </c>
      <c r="T374" s="14">
        <f t="shared" ref="T374" si="6365">SUM(T351:T373)</f>
        <v>7195</v>
      </c>
      <c r="U374" s="1">
        <f t="shared" ref="U374" si="6366">SUM(U351:U373)</f>
        <v>8827</v>
      </c>
      <c r="V374" s="14">
        <f t="shared" ref="V374" si="6367">SUM(V351:V373)</f>
        <v>23899</v>
      </c>
      <c r="W374" s="1">
        <f t="shared" ref="W374" si="6368">SUM(W351:W373)</f>
        <v>31525</v>
      </c>
      <c r="X374" s="14">
        <f t="shared" ref="X374" si="6369">SUM(X351:X373)</f>
        <v>24045</v>
      </c>
      <c r="Y374" s="1">
        <f t="shared" ref="Y374" si="6370">SUM(Y351:Y373)</f>
        <v>15138</v>
      </c>
      <c r="Z374" s="14">
        <f t="shared" ref="Z374" si="6371">SUM(Z351:Z373)</f>
        <v>46290</v>
      </c>
      <c r="AA374" s="1">
        <f t="shared" ref="AA374" si="6372">SUM(AA351:AA373)</f>
        <v>47671</v>
      </c>
      <c r="AB374" s="153">
        <f t="shared" ref="AB374:AC374" si="6373">SUM(AB350:AB373)</f>
        <v>343551</v>
      </c>
      <c r="AC374" s="154">
        <f t="shared" si="6373"/>
        <v>342507</v>
      </c>
      <c r="BI374" s="221" t="s">
        <v>13</v>
      </c>
      <c r="BJ374" s="147">
        <f>SUM(BJ350:BJ373)</f>
        <v>0.99999999999999989</v>
      </c>
      <c r="BK374" s="148">
        <f t="shared" ref="BK374:CK374" si="6374">SUM(BK350:BK373)</f>
        <v>1</v>
      </c>
      <c r="BL374" s="147">
        <f t="shared" si="6374"/>
        <v>1</v>
      </c>
      <c r="BM374" s="148">
        <f t="shared" si="6374"/>
        <v>1</v>
      </c>
      <c r="BN374" s="147">
        <f t="shared" si="6374"/>
        <v>0.99999999999999989</v>
      </c>
      <c r="BO374" s="148">
        <f t="shared" si="6374"/>
        <v>0.99999999999999989</v>
      </c>
      <c r="BP374" s="147">
        <f t="shared" si="6374"/>
        <v>0.99999999999999989</v>
      </c>
      <c r="BQ374" s="148">
        <f t="shared" si="6374"/>
        <v>1</v>
      </c>
      <c r="BR374" s="147">
        <f t="shared" si="6374"/>
        <v>1</v>
      </c>
      <c r="BS374" s="148">
        <f t="shared" si="6374"/>
        <v>1</v>
      </c>
      <c r="BT374" s="147">
        <f t="shared" si="6374"/>
        <v>1</v>
      </c>
      <c r="BU374" s="148">
        <f t="shared" si="6374"/>
        <v>0.99999999999999989</v>
      </c>
      <c r="BV374" s="147">
        <f t="shared" si="6374"/>
        <v>1</v>
      </c>
      <c r="BW374" s="148">
        <f t="shared" si="6374"/>
        <v>1.0000000000000002</v>
      </c>
      <c r="BX374" s="147">
        <f t="shared" si="6374"/>
        <v>1</v>
      </c>
      <c r="BY374" s="148">
        <f t="shared" si="6374"/>
        <v>1.0000000000000002</v>
      </c>
      <c r="BZ374" s="147">
        <f t="shared" si="6374"/>
        <v>1</v>
      </c>
      <c r="CA374" s="148">
        <f t="shared" si="6374"/>
        <v>0.99999999999999978</v>
      </c>
      <c r="CB374" s="147">
        <f t="shared" si="6374"/>
        <v>1</v>
      </c>
      <c r="CC374" s="148">
        <f t="shared" si="6374"/>
        <v>1</v>
      </c>
      <c r="CD374" s="147">
        <f t="shared" si="6374"/>
        <v>0.99999999999999989</v>
      </c>
      <c r="CE374" s="148">
        <f t="shared" si="6374"/>
        <v>0.99999999999999989</v>
      </c>
      <c r="CF374" s="147">
        <f t="shared" si="6374"/>
        <v>1</v>
      </c>
      <c r="CG374" s="148">
        <f t="shared" si="6374"/>
        <v>1.0000000000000002</v>
      </c>
      <c r="CH374" s="147">
        <f t="shared" si="6374"/>
        <v>1.0000000000000002</v>
      </c>
      <c r="CI374" s="148">
        <f t="shared" si="6374"/>
        <v>1</v>
      </c>
      <c r="CJ374" s="147">
        <f t="shared" si="6374"/>
        <v>0.99999999999999989</v>
      </c>
      <c r="CK374" s="148">
        <f t="shared" si="6374"/>
        <v>1.0000000000000002</v>
      </c>
    </row>
    <row r="375" spans="1:89" ht="13.5" thickTop="1" x14ac:dyDescent="0.2">
      <c r="A375" s="165"/>
    </row>
    <row r="377" spans="1:89" x14ac:dyDescent="0.2">
      <c r="A377" s="285">
        <f>+A346+1</f>
        <v>44908</v>
      </c>
      <c r="B377" s="285"/>
      <c r="C377" s="285"/>
      <c r="D377" s="285"/>
      <c r="BI377" s="282">
        <f>+BI346+1</f>
        <v>44908</v>
      </c>
      <c r="BJ377" s="282"/>
      <c r="BK377" s="282"/>
      <c r="BL377" s="282"/>
    </row>
    <row r="378" spans="1:89" ht="13.5" thickBot="1" x14ac:dyDescent="0.25">
      <c r="AE378" t="s">
        <v>84</v>
      </c>
    </row>
    <row r="379" spans="1:89" ht="14.25" thickTop="1" thickBot="1" x14ac:dyDescent="0.25">
      <c r="A379" s="280" t="s">
        <v>0</v>
      </c>
      <c r="B379" s="274" t="s">
        <v>1</v>
      </c>
      <c r="C379" s="275"/>
      <c r="D379" s="274" t="s">
        <v>2</v>
      </c>
      <c r="E379" s="275"/>
      <c r="F379" s="274" t="s">
        <v>3</v>
      </c>
      <c r="G379" s="275"/>
      <c r="H379" s="274" t="s">
        <v>4</v>
      </c>
      <c r="I379" s="275"/>
      <c r="J379" s="274" t="s">
        <v>5</v>
      </c>
      <c r="K379" s="275"/>
      <c r="L379" s="274" t="s">
        <v>6</v>
      </c>
      <c r="M379" s="275"/>
      <c r="N379" s="274" t="s">
        <v>7</v>
      </c>
      <c r="O379" s="275"/>
      <c r="P379" s="274" t="s">
        <v>8</v>
      </c>
      <c r="Q379" s="275"/>
      <c r="R379" s="274" t="s">
        <v>9</v>
      </c>
      <c r="S379" s="275"/>
      <c r="T379" s="274" t="s">
        <v>10</v>
      </c>
      <c r="U379" s="275"/>
      <c r="V379" s="274" t="s">
        <v>11</v>
      </c>
      <c r="W379" s="275"/>
      <c r="X379" s="274" t="s">
        <v>12</v>
      </c>
      <c r="Y379" s="275"/>
      <c r="Z379" s="276" t="s">
        <v>40</v>
      </c>
      <c r="AA379" s="277"/>
      <c r="AB379" s="278" t="s">
        <v>41</v>
      </c>
      <c r="AC379" s="279"/>
      <c r="AE379" s="280" t="s">
        <v>0</v>
      </c>
      <c r="AF379" s="274" t="s">
        <v>1</v>
      </c>
      <c r="AG379" s="275"/>
      <c r="AH379" s="274" t="s">
        <v>2</v>
      </c>
      <c r="AI379" s="275"/>
      <c r="AJ379" s="274" t="s">
        <v>3</v>
      </c>
      <c r="AK379" s="275"/>
      <c r="AL379" s="274" t="s">
        <v>4</v>
      </c>
      <c r="AM379" s="275"/>
      <c r="AN379" s="274" t="s">
        <v>5</v>
      </c>
      <c r="AO379" s="275"/>
      <c r="AP379" s="274" t="s">
        <v>6</v>
      </c>
      <c r="AQ379" s="275"/>
      <c r="AR379" s="274" t="s">
        <v>7</v>
      </c>
      <c r="AS379" s="275"/>
      <c r="AT379" s="274" t="s">
        <v>8</v>
      </c>
      <c r="AU379" s="275"/>
      <c r="AV379" s="274" t="s">
        <v>9</v>
      </c>
      <c r="AW379" s="275"/>
      <c r="AX379" s="274" t="s">
        <v>10</v>
      </c>
      <c r="AY379" s="275"/>
      <c r="AZ379" s="274" t="s">
        <v>11</v>
      </c>
      <c r="BA379" s="275"/>
      <c r="BB379" s="274" t="s">
        <v>12</v>
      </c>
      <c r="BC379" s="275"/>
      <c r="BD379" s="276" t="s">
        <v>40</v>
      </c>
      <c r="BE379" s="277"/>
      <c r="BF379" s="278" t="s">
        <v>41</v>
      </c>
      <c r="BG379" s="279"/>
      <c r="BI379" s="280" t="s">
        <v>0</v>
      </c>
      <c r="BJ379" s="274" t="s">
        <v>1</v>
      </c>
      <c r="BK379" s="275"/>
      <c r="BL379" s="274" t="s">
        <v>2</v>
      </c>
      <c r="BM379" s="275"/>
      <c r="BN379" s="274" t="s">
        <v>3</v>
      </c>
      <c r="BO379" s="275"/>
      <c r="BP379" s="274" t="s">
        <v>4</v>
      </c>
      <c r="BQ379" s="275"/>
      <c r="BR379" s="274" t="s">
        <v>5</v>
      </c>
      <c r="BS379" s="275"/>
      <c r="BT379" s="274" t="s">
        <v>6</v>
      </c>
      <c r="BU379" s="275"/>
      <c r="BV379" s="274" t="s">
        <v>7</v>
      </c>
      <c r="BW379" s="275"/>
      <c r="BX379" s="274" t="s">
        <v>8</v>
      </c>
      <c r="BY379" s="275"/>
      <c r="BZ379" s="274" t="s">
        <v>9</v>
      </c>
      <c r="CA379" s="275"/>
      <c r="CB379" s="274" t="s">
        <v>10</v>
      </c>
      <c r="CC379" s="275"/>
      <c r="CD379" s="274" t="s">
        <v>11</v>
      </c>
      <c r="CE379" s="275"/>
      <c r="CF379" s="274" t="s">
        <v>12</v>
      </c>
      <c r="CG379" s="275"/>
      <c r="CH379" s="276" t="s">
        <v>40</v>
      </c>
      <c r="CI379" s="277"/>
      <c r="CJ379" s="274" t="s">
        <v>41</v>
      </c>
      <c r="CK379" s="275"/>
    </row>
    <row r="380" spans="1:89" ht="15" thickTop="1" thickBot="1" x14ac:dyDescent="0.3">
      <c r="A380" s="281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81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81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3724</v>
      </c>
      <c r="AG381" s="164">
        <f t="shared" ref="AG381:AV382" si="6375">SUMIF($A$9:$A$32,$AE381,C$381:C$404)</f>
        <v>1211</v>
      </c>
      <c r="AH381" s="121">
        <f t="shared" si="6375"/>
        <v>1440</v>
      </c>
      <c r="AI381" s="159">
        <f t="shared" si="6375"/>
        <v>1144</v>
      </c>
      <c r="AJ381" s="120">
        <f t="shared" si="6375"/>
        <v>3216</v>
      </c>
      <c r="AK381" s="122">
        <f t="shared" si="6375"/>
        <v>1548</v>
      </c>
      <c r="AL381" s="121">
        <f t="shared" si="6375"/>
        <v>4273</v>
      </c>
      <c r="AM381" s="159">
        <f t="shared" si="6375"/>
        <v>2518</v>
      </c>
      <c r="AN381" s="120">
        <f t="shared" si="6375"/>
        <v>285</v>
      </c>
      <c r="AO381" s="122">
        <f t="shared" si="6375"/>
        <v>1105</v>
      </c>
      <c r="AP381" s="121">
        <f t="shared" si="6375"/>
        <v>1266</v>
      </c>
      <c r="AQ381" s="120">
        <f t="shared" si="6375"/>
        <v>3855</v>
      </c>
      <c r="AR381" s="158">
        <f t="shared" si="6375"/>
        <v>3229</v>
      </c>
      <c r="AS381" s="160">
        <f t="shared" si="6375"/>
        <v>4672</v>
      </c>
      <c r="AT381" s="120">
        <f t="shared" si="6375"/>
        <v>2456</v>
      </c>
      <c r="AU381" s="122">
        <f t="shared" si="6375"/>
        <v>2200</v>
      </c>
      <c r="AV381" s="121">
        <f t="shared" si="6375"/>
        <v>2798</v>
      </c>
      <c r="AW381" s="159">
        <f t="shared" ref="AW381:BE382" si="6376">SUMIF($A$9:$A$32,$AE381,S$381:S$404)</f>
        <v>2168</v>
      </c>
      <c r="AX381" s="120">
        <f t="shared" si="6376"/>
        <v>380</v>
      </c>
      <c r="AY381" s="122">
        <f t="shared" si="6376"/>
        <v>1655</v>
      </c>
      <c r="AZ381" s="121">
        <f t="shared" si="6376"/>
        <v>1157</v>
      </c>
      <c r="BA381" s="159">
        <f t="shared" si="6376"/>
        <v>3375</v>
      </c>
      <c r="BB381" s="120">
        <f t="shared" si="6376"/>
        <v>2040</v>
      </c>
      <c r="BC381" s="122">
        <f t="shared" si="6376"/>
        <v>2098</v>
      </c>
      <c r="BD381" s="21">
        <f t="shared" si="6376"/>
        <v>4317</v>
      </c>
      <c r="BE381" s="163">
        <f t="shared" si="6376"/>
        <v>2967</v>
      </c>
      <c r="BF381" s="149">
        <f>AF381+AH381+AJ381+AL381+AN381+AP381+AR381+AT381+AV381+AX381+AZ381+BB381+BD381</f>
        <v>30581</v>
      </c>
      <c r="BG381" s="150">
        <f>AG381+AI381+AK381+AM381+AO381+AQ381+AS381+AU381+AW381+AY381+BA381+BC381+BE381</f>
        <v>30516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348</v>
      </c>
      <c r="C382" s="168">
        <v>0</v>
      </c>
      <c r="D382" s="169">
        <v>204</v>
      </c>
      <c r="E382" s="170">
        <v>1</v>
      </c>
      <c r="F382" s="167">
        <v>685</v>
      </c>
      <c r="G382" s="171">
        <v>8</v>
      </c>
      <c r="H382" s="169">
        <v>511</v>
      </c>
      <c r="I382" s="170">
        <v>41</v>
      </c>
      <c r="J382" s="167">
        <v>7</v>
      </c>
      <c r="K382" s="171">
        <v>30</v>
      </c>
      <c r="L382" s="169">
        <v>71</v>
      </c>
      <c r="M382" s="167">
        <v>118</v>
      </c>
      <c r="N382" s="172">
        <v>210</v>
      </c>
      <c r="O382" s="173">
        <v>171</v>
      </c>
      <c r="P382" s="167">
        <v>81</v>
      </c>
      <c r="Q382" s="171">
        <v>59</v>
      </c>
      <c r="R382" s="169">
        <v>32</v>
      </c>
      <c r="S382" s="170">
        <v>90</v>
      </c>
      <c r="T382" s="167">
        <v>3</v>
      </c>
      <c r="U382" s="171">
        <v>29</v>
      </c>
      <c r="V382" s="169">
        <v>11</v>
      </c>
      <c r="W382" s="170">
        <v>53</v>
      </c>
      <c r="X382" s="167">
        <v>2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2165</v>
      </c>
      <c r="AC382" s="150">
        <f t="shared" ref="AC382:AC401" si="6405">C382+E382+G382+I382+K382+M382+O382+Q382+S382+U382+W382+Y382+AA382</f>
        <v>600</v>
      </c>
      <c r="AE382" s="226" t="str">
        <f>$AE$10</f>
        <v>08:00 - 08:59</v>
      </c>
      <c r="AF382" s="120">
        <f>SUMIF($A$9:$A$32,$AE382,B$381:B$404)</f>
        <v>2487</v>
      </c>
      <c r="AG382" s="168">
        <f t="shared" si="6375"/>
        <v>989</v>
      </c>
      <c r="AH382" s="169">
        <f t="shared" si="6375"/>
        <v>1107</v>
      </c>
      <c r="AI382" s="170">
        <f t="shared" si="6375"/>
        <v>1007</v>
      </c>
      <c r="AJ382" s="167">
        <f t="shared" si="6375"/>
        <v>2502</v>
      </c>
      <c r="AK382" s="171">
        <f t="shared" si="6375"/>
        <v>1301</v>
      </c>
      <c r="AL382" s="169">
        <f t="shared" si="6375"/>
        <v>3243</v>
      </c>
      <c r="AM382" s="170">
        <f t="shared" si="6375"/>
        <v>2284</v>
      </c>
      <c r="AN382" s="167">
        <f t="shared" si="6375"/>
        <v>245</v>
      </c>
      <c r="AO382" s="171">
        <f t="shared" si="6375"/>
        <v>938</v>
      </c>
      <c r="AP382" s="169">
        <f t="shared" si="6375"/>
        <v>1103</v>
      </c>
      <c r="AQ382" s="167">
        <f t="shared" si="6375"/>
        <v>3207</v>
      </c>
      <c r="AR382" s="172">
        <f t="shared" si="6375"/>
        <v>2550</v>
      </c>
      <c r="AS382" s="173">
        <f t="shared" si="6375"/>
        <v>4106</v>
      </c>
      <c r="AT382" s="167">
        <f t="shared" si="6375"/>
        <v>1943</v>
      </c>
      <c r="AU382" s="171">
        <f t="shared" si="6375"/>
        <v>1936</v>
      </c>
      <c r="AV382" s="169">
        <f t="shared" si="6375"/>
        <v>2336</v>
      </c>
      <c r="AW382" s="170">
        <f t="shared" si="6376"/>
        <v>1572</v>
      </c>
      <c r="AX382" s="167">
        <f t="shared" si="6376"/>
        <v>292</v>
      </c>
      <c r="AY382" s="171">
        <f t="shared" si="6376"/>
        <v>1264</v>
      </c>
      <c r="AZ382" s="169">
        <f t="shared" si="6376"/>
        <v>979</v>
      </c>
      <c r="BA382" s="170">
        <f t="shared" si="6376"/>
        <v>2648</v>
      </c>
      <c r="BB382" s="167">
        <f t="shared" si="6376"/>
        <v>1593</v>
      </c>
      <c r="BC382" s="171">
        <f t="shared" si="6376"/>
        <v>1703</v>
      </c>
      <c r="BD382" s="169">
        <f t="shared" si="6376"/>
        <v>3402</v>
      </c>
      <c r="BE382" s="167">
        <f t="shared" si="6376"/>
        <v>2585</v>
      </c>
      <c r="BF382" s="151">
        <f>SUM(AF382,AH382,AJ382,AL382,AN382,AP382,AR382,AT382,AV382,AX382,AZ382,BB382,BD382)</f>
        <v>23782</v>
      </c>
      <c r="BG382" s="152">
        <f>SUM(AG382,AI382,AK382,AM382,AO382,AQ382,AS382,AU382,AW382,AY382,BA382,BC382,BE382)</f>
        <v>25540</v>
      </c>
      <c r="BI382" s="131" t="s">
        <v>17</v>
      </c>
      <c r="BJ382" s="123">
        <f>B382/B405</f>
        <v>1.2142358688066993E-2</v>
      </c>
      <c r="BK382" s="124">
        <f t="shared" ref="BK382" si="6406">C382/C405</f>
        <v>0</v>
      </c>
      <c r="BL382" s="125">
        <f t="shared" ref="BL382" si="6407">D382/D405</f>
        <v>1.3836136733586543E-2</v>
      </c>
      <c r="BM382" s="126">
        <f t="shared" ref="BM382" si="6408">E382/E405</f>
        <v>7.3110103816347415E-5</v>
      </c>
      <c r="BN382" s="123">
        <f t="shared" ref="BN382" si="6409">F382/F405</f>
        <v>2.4973568121331436E-2</v>
      </c>
      <c r="BO382" s="124">
        <f t="shared" ref="BO382" si="6410">G382/G405</f>
        <v>3.3586632520256939E-4</v>
      </c>
      <c r="BP382" s="125">
        <f t="shared" ref="BP382" si="6411">H382/H405</f>
        <v>1.2161454614688942E-2</v>
      </c>
      <c r="BQ382" s="126">
        <f t="shared" ref="BQ382" si="6412">I382/I405</f>
        <v>9.1383230062853829E-4</v>
      </c>
      <c r="BR382" s="123">
        <f t="shared" ref="BR382" si="6413">J382/J405</f>
        <v>1.0687022900763359E-3</v>
      </c>
      <c r="BS382" s="124">
        <f t="shared" ref="BS382" si="6414">K382/K405</f>
        <v>3.9845929074246245E-3</v>
      </c>
      <c r="BT382" s="125">
        <f t="shared" ref="BT382" si="6415">L382/L405</f>
        <v>2.8354632587859426E-3</v>
      </c>
      <c r="BU382" s="123">
        <f t="shared" ref="BU382" si="6416">M382/M405</f>
        <v>4.6312649633031121E-3</v>
      </c>
      <c r="BV382" s="127">
        <f t="shared" ref="BV382" si="6417">N382/N405</f>
        <v>4.7962726109994523E-3</v>
      </c>
      <c r="BW382" s="128">
        <f t="shared" ref="BW382" si="6418">O382/O405</f>
        <v>3.8475384753847539E-3</v>
      </c>
      <c r="BX382" s="123">
        <f t="shared" ref="BX382" si="6419">P382/P405</f>
        <v>3.2922814290940131E-3</v>
      </c>
      <c r="BY382" s="124">
        <f t="shared" ref="BY382" si="6420">Q382/Q405</f>
        <v>2.4410426148117502E-3</v>
      </c>
      <c r="BZ382" s="125">
        <f t="shared" ref="BZ382" si="6421">R382/R405</f>
        <v>1.1703606173652256E-3</v>
      </c>
      <c r="CA382" s="126">
        <f t="shared" ref="CA382" si="6422">S382/S405</f>
        <v>3.2276574379572513E-3</v>
      </c>
      <c r="CB382" s="123">
        <f t="shared" ref="CB382" si="6423">T382/T405</f>
        <v>3.6328408815693874E-4</v>
      </c>
      <c r="CC382" s="124">
        <f t="shared" ref="CC382" si="6424">U382/U405</f>
        <v>3.4017595307917889E-3</v>
      </c>
      <c r="CD382" s="125">
        <f t="shared" ref="CD382" si="6425">V382/V405</f>
        <v>4.0094769455075634E-4</v>
      </c>
      <c r="CE382" s="126">
        <f t="shared" ref="CE382" si="6426">W382/W405</f>
        <v>1.6866089613034624E-3</v>
      </c>
      <c r="CF382" s="123">
        <f t="shared" ref="CF382" si="6427">X382/X405</f>
        <v>8.4602368866328257E-5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6.3117141332835781E-3</v>
      </c>
      <c r="CK382" s="130">
        <f t="shared" ref="CK382" si="6432">AC382/AC405</f>
        <v>1.75404746452439E-3</v>
      </c>
    </row>
    <row r="383" spans="1:89" ht="13.5" thickBot="1" x14ac:dyDescent="0.25">
      <c r="A383" s="139" t="s">
        <v>18</v>
      </c>
      <c r="B383" s="174">
        <v>1450</v>
      </c>
      <c r="C383" s="175">
        <v>229</v>
      </c>
      <c r="D383" s="176">
        <v>901</v>
      </c>
      <c r="E383" s="177">
        <v>252</v>
      </c>
      <c r="F383" s="174">
        <v>2185</v>
      </c>
      <c r="G383" s="178">
        <v>390</v>
      </c>
      <c r="H383" s="176">
        <v>2155</v>
      </c>
      <c r="I383" s="177">
        <v>704</v>
      </c>
      <c r="J383" s="174">
        <v>87</v>
      </c>
      <c r="K383" s="178">
        <v>298</v>
      </c>
      <c r="L383" s="176">
        <v>495</v>
      </c>
      <c r="M383" s="174">
        <v>973</v>
      </c>
      <c r="N383" s="179">
        <v>1503</v>
      </c>
      <c r="O383" s="180">
        <v>2069</v>
      </c>
      <c r="P383" s="174">
        <v>751</v>
      </c>
      <c r="Q383" s="178">
        <v>1002</v>
      </c>
      <c r="R383" s="176">
        <v>929</v>
      </c>
      <c r="S383" s="177">
        <v>885</v>
      </c>
      <c r="T383" s="174">
        <v>118</v>
      </c>
      <c r="U383" s="178">
        <v>461</v>
      </c>
      <c r="V383" s="176">
        <v>472</v>
      </c>
      <c r="W383" s="177">
        <v>1322</v>
      </c>
      <c r="X383" s="174">
        <v>892</v>
      </c>
      <c r="Y383" s="178">
        <v>782</v>
      </c>
      <c r="Z383" s="176">
        <v>1925</v>
      </c>
      <c r="AA383" s="174">
        <v>1226</v>
      </c>
      <c r="AB383" s="149">
        <f t="shared" si="6404"/>
        <v>13863</v>
      </c>
      <c r="AC383" s="150">
        <f t="shared" si="6405"/>
        <v>10593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5.0593161200279138E-2</v>
      </c>
      <c r="BK383" s="124">
        <f t="shared" ref="BK383" si="6433">C383/C405</f>
        <v>8.0162425175902257E-3</v>
      </c>
      <c r="BL383" s="125">
        <f t="shared" ref="BL383" si="6434">D383/D405</f>
        <v>6.1109603906673901E-2</v>
      </c>
      <c r="BM383" s="126">
        <f t="shared" ref="BM383" si="6435">E383/E405</f>
        <v>1.8423746161719549E-2</v>
      </c>
      <c r="BN383" s="123">
        <f t="shared" ref="BN383" si="6436">F383/F405</f>
        <v>7.9660213642495176E-2</v>
      </c>
      <c r="BO383" s="124">
        <f t="shared" ref="BO383" si="6437">G383/G405</f>
        <v>1.6373483353625259E-2</v>
      </c>
      <c r="BP383" s="125">
        <f t="shared" ref="BP383" si="6438">H383/H405</f>
        <v>5.1287543433766479E-2</v>
      </c>
      <c r="BQ383" s="126">
        <f t="shared" ref="BQ383" si="6439">I383/I405</f>
        <v>1.5691169259572951E-2</v>
      </c>
      <c r="BR383" s="123">
        <f t="shared" ref="BR383" si="6440">J383/J405</f>
        <v>1.3282442748091603E-2</v>
      </c>
      <c r="BS383" s="124">
        <f t="shared" ref="BS383" si="6441">K383/K405</f>
        <v>3.9580289547084604E-2</v>
      </c>
      <c r="BT383" s="125">
        <f t="shared" ref="BT383" si="6442">L383/L405</f>
        <v>1.9768370607028754E-2</v>
      </c>
      <c r="BU383" s="123">
        <f t="shared" ref="BU383" si="6443">M383/M405</f>
        <v>3.8188311943168886E-2</v>
      </c>
      <c r="BV383" s="127">
        <f t="shared" ref="BV383" si="6444">N383/N405</f>
        <v>3.4327608258724648E-2</v>
      </c>
      <c r="BW383" s="128">
        <f t="shared" ref="BW383" si="6445">O383/O405</f>
        <v>4.6552965529655294E-2</v>
      </c>
      <c r="BX383" s="123">
        <f t="shared" ref="BX383" si="6446">P383/P405</f>
        <v>3.0524732756167947E-2</v>
      </c>
      <c r="BY383" s="124">
        <f t="shared" ref="BY383" si="6447">Q383/Q405</f>
        <v>4.1456350848158872E-2</v>
      </c>
      <c r="BZ383" s="125">
        <f t="shared" ref="BZ383" si="6448">R383/R405</f>
        <v>3.3977031672884205E-2</v>
      </c>
      <c r="CA383" s="126">
        <f t="shared" ref="CA383" si="6449">S383/S405</f>
        <v>3.1738631473246307E-2</v>
      </c>
      <c r="CB383" s="123">
        <f t="shared" ref="CB383" si="6450">T383/T405</f>
        <v>1.4289174134172923E-2</v>
      </c>
      <c r="CC383" s="124">
        <f t="shared" ref="CC383" si="6451">U383/U405</f>
        <v>5.4076246334310851E-2</v>
      </c>
      <c r="CD383" s="125">
        <f t="shared" ref="CD383" si="6452">V383/V405</f>
        <v>1.7204301075268817E-2</v>
      </c>
      <c r="CE383" s="126">
        <f t="shared" ref="CE383" si="6453">W383/W405</f>
        <v>4.2069755600814662E-2</v>
      </c>
      <c r="CF383" s="123">
        <f t="shared" ref="CF383" si="6454">X383/X405</f>
        <v>3.7732656514382401E-2</v>
      </c>
      <c r="CG383" s="124">
        <f t="shared" ref="CG383" si="6455">Y383/Y405</f>
        <v>5.4339517754151898E-2</v>
      </c>
      <c r="CH383" s="125">
        <f t="shared" ref="CH383" si="6456">Z383/Z405</f>
        <v>4.4242702826936334E-2</v>
      </c>
      <c r="CI383" s="123">
        <f t="shared" ref="CI383" si="6457">AA383/AA405</f>
        <v>2.5925142736307888E-2</v>
      </c>
      <c r="CJ383" s="129">
        <f t="shared" ref="CJ383" si="6458">AB383/AB405</f>
        <v>4.0415377842822287E-2</v>
      </c>
      <c r="CK383" s="130">
        <f t="shared" ref="CK383" si="6459">AC383/AC405</f>
        <v>3.0967707986178105E-2</v>
      </c>
    </row>
    <row r="384" spans="1:89" ht="14.25" thickTop="1" thickBot="1" x14ac:dyDescent="0.25">
      <c r="A384" s="131" t="s">
        <v>19</v>
      </c>
      <c r="B384" s="167">
        <v>3121</v>
      </c>
      <c r="C384" s="168">
        <v>998</v>
      </c>
      <c r="D384" s="169">
        <v>1388</v>
      </c>
      <c r="E384" s="170">
        <v>799</v>
      </c>
      <c r="F384" s="167">
        <v>2613</v>
      </c>
      <c r="G384" s="171">
        <v>1214</v>
      </c>
      <c r="H384" s="169">
        <v>3473</v>
      </c>
      <c r="I384" s="170">
        <v>1780</v>
      </c>
      <c r="J384" s="167">
        <v>208</v>
      </c>
      <c r="K384" s="171">
        <v>711</v>
      </c>
      <c r="L384" s="169">
        <v>1019</v>
      </c>
      <c r="M384" s="167">
        <v>2187</v>
      </c>
      <c r="N384" s="172">
        <v>2818</v>
      </c>
      <c r="O384" s="173">
        <v>3286</v>
      </c>
      <c r="P384" s="167">
        <v>1864</v>
      </c>
      <c r="Q384" s="171">
        <v>1883</v>
      </c>
      <c r="R384" s="169">
        <v>2016</v>
      </c>
      <c r="S384" s="170">
        <v>1648</v>
      </c>
      <c r="T384" s="167">
        <v>272</v>
      </c>
      <c r="U384" s="171">
        <v>1084</v>
      </c>
      <c r="V384" s="169">
        <v>1064</v>
      </c>
      <c r="W384" s="170">
        <v>2498</v>
      </c>
      <c r="X384" s="167">
        <v>1792</v>
      </c>
      <c r="Y384" s="171">
        <v>1408</v>
      </c>
      <c r="Z384" s="169">
        <v>3095</v>
      </c>
      <c r="AA384" s="167">
        <v>2166</v>
      </c>
      <c r="AB384" s="149">
        <f t="shared" si="6404"/>
        <v>24743</v>
      </c>
      <c r="AC384" s="150">
        <f t="shared" si="6405"/>
        <v>21662</v>
      </c>
      <c r="AE384" s="221" t="s">
        <v>13</v>
      </c>
      <c r="AF384" s="14">
        <f t="shared" ref="AF384:BG384" si="6460">SUM(AF381:AF383)</f>
        <v>6211</v>
      </c>
      <c r="AG384" s="1">
        <f t="shared" si="6460"/>
        <v>2200</v>
      </c>
      <c r="AH384" s="14">
        <f t="shared" si="6460"/>
        <v>2547</v>
      </c>
      <c r="AI384" s="1">
        <f t="shared" si="6460"/>
        <v>2151</v>
      </c>
      <c r="AJ384" s="14">
        <f t="shared" si="6460"/>
        <v>5718</v>
      </c>
      <c r="AK384" s="1">
        <f t="shared" si="6460"/>
        <v>2849</v>
      </c>
      <c r="AL384" s="14">
        <f t="shared" si="6460"/>
        <v>7516</v>
      </c>
      <c r="AM384" s="1">
        <f t="shared" si="6460"/>
        <v>4802</v>
      </c>
      <c r="AN384" s="14">
        <f t="shared" si="6460"/>
        <v>530</v>
      </c>
      <c r="AO384" s="1">
        <f t="shared" si="6460"/>
        <v>2043</v>
      </c>
      <c r="AP384" s="14">
        <f t="shared" si="6460"/>
        <v>2369</v>
      </c>
      <c r="AQ384" s="1">
        <f t="shared" si="6460"/>
        <v>7062</v>
      </c>
      <c r="AR384" s="14">
        <f t="shared" si="6460"/>
        <v>5779</v>
      </c>
      <c r="AS384" s="1">
        <f t="shared" si="6460"/>
        <v>8778</v>
      </c>
      <c r="AT384" s="14">
        <f t="shared" si="6460"/>
        <v>4399</v>
      </c>
      <c r="AU384" s="1">
        <f t="shared" si="6460"/>
        <v>4136</v>
      </c>
      <c r="AV384" s="14">
        <f t="shared" si="6460"/>
        <v>5134</v>
      </c>
      <c r="AW384" s="1">
        <f t="shared" si="6460"/>
        <v>3740</v>
      </c>
      <c r="AX384" s="14">
        <f t="shared" si="6460"/>
        <v>672</v>
      </c>
      <c r="AY384" s="1">
        <f t="shared" si="6460"/>
        <v>2919</v>
      </c>
      <c r="AZ384" s="14">
        <f t="shared" si="6460"/>
        <v>2136</v>
      </c>
      <c r="BA384" s="1">
        <f t="shared" si="6460"/>
        <v>6023</v>
      </c>
      <c r="BB384" s="14">
        <f t="shared" si="6460"/>
        <v>3633</v>
      </c>
      <c r="BC384" s="1">
        <f t="shared" si="6460"/>
        <v>3801</v>
      </c>
      <c r="BD384" s="14">
        <f t="shared" si="6460"/>
        <v>7719</v>
      </c>
      <c r="BE384" s="1">
        <f t="shared" si="6460"/>
        <v>5552</v>
      </c>
      <c r="BF384" s="153">
        <f t="shared" si="6460"/>
        <v>54363</v>
      </c>
      <c r="BG384" s="154">
        <f t="shared" si="6460"/>
        <v>56056</v>
      </c>
      <c r="BI384" s="131" t="s">
        <v>19</v>
      </c>
      <c r="BJ384" s="123">
        <f>B384/B405</f>
        <v>0.10889741800418702</v>
      </c>
      <c r="BK384" s="124">
        <f t="shared" ref="BK384" si="6461">C384/C405</f>
        <v>3.4935414989323343E-2</v>
      </c>
      <c r="BL384" s="125">
        <f t="shared" ref="BL384" si="6462">D384/D405</f>
        <v>9.4139989148128059E-2</v>
      </c>
      <c r="BM384" s="126">
        <f t="shared" ref="BM384" si="6463">E384/E405</f>
        <v>5.8414972949261589E-2</v>
      </c>
      <c r="BN384" s="123">
        <f t="shared" ref="BN384" si="6464">F384/F405</f>
        <v>9.5264136497867219E-2</v>
      </c>
      <c r="BO384" s="124">
        <f t="shared" ref="BO384" si="6465">G384/G405</f>
        <v>5.0967714849489906E-2</v>
      </c>
      <c r="BP384" s="125">
        <f t="shared" ref="BP384" si="6466">H384/H405</f>
        <v>8.2655052596506254E-2</v>
      </c>
      <c r="BQ384" s="126">
        <f t="shared" ref="BQ384" si="6467">I384/I405</f>
        <v>3.9673695002897517E-2</v>
      </c>
      <c r="BR384" s="123">
        <f t="shared" ref="BR384" si="6468">J384/J405</f>
        <v>3.1755725190839697E-2</v>
      </c>
      <c r="BS384" s="124">
        <f t="shared" ref="BS384" si="6469">K384/K405</f>
        <v>9.443485190596361E-2</v>
      </c>
      <c r="BT384" s="125">
        <f t="shared" ref="BT384" si="6470">L384/L405</f>
        <v>4.0694888178913736E-2</v>
      </c>
      <c r="BU384" s="123">
        <f t="shared" ref="BU384" si="6471">M384/M405</f>
        <v>8.5835393853761918E-2</v>
      </c>
      <c r="BV384" s="127">
        <f t="shared" ref="BV384" si="6472">N384/N405</f>
        <v>6.43614105609355E-2</v>
      </c>
      <c r="BW384" s="128">
        <f t="shared" ref="BW384" si="6473">O384/O405</f>
        <v>7.3935739357393573E-2</v>
      </c>
      <c r="BX384" s="123">
        <f t="shared" ref="BX384" si="6474">P384/P405</f>
        <v>7.5763118318904199E-2</v>
      </c>
      <c r="BY384" s="124">
        <f t="shared" ref="BY384" si="6475">Q384/Q405</f>
        <v>7.7906495655771624E-2</v>
      </c>
      <c r="BZ384" s="125">
        <f t="shared" ref="BZ384" si="6476">R384/R405</f>
        <v>7.3732718894009217E-2</v>
      </c>
      <c r="CA384" s="126">
        <f t="shared" ref="CA384" si="6477">S384/S405</f>
        <v>5.910199397503945E-2</v>
      </c>
      <c r="CB384" s="123">
        <f t="shared" ref="CB384" si="6478">T384/T405</f>
        <v>3.2937757326229111E-2</v>
      </c>
      <c r="CC384" s="124">
        <f t="shared" ref="CC384" si="6479">U384/U405</f>
        <v>0.12715542521994136</v>
      </c>
      <c r="CD384" s="125">
        <f t="shared" ref="CD384" si="6480">V384/V405</f>
        <v>3.8782577000182249E-2</v>
      </c>
      <c r="CE384" s="126">
        <f t="shared" ref="CE384" si="6481">W384/W405</f>
        <v>7.9493380855397144E-2</v>
      </c>
      <c r="CF384" s="123">
        <f t="shared" ref="CF384" si="6482">X384/X405</f>
        <v>7.580372250423012E-2</v>
      </c>
      <c r="CG384" s="124">
        <f t="shared" ref="CG384" si="6483">Y384/Y405</f>
        <v>9.7838927107219795E-2</v>
      </c>
      <c r="CH384" s="125">
        <f t="shared" ref="CH384" si="6484">Z384/Z405</f>
        <v>7.1133072856814528E-2</v>
      </c>
      <c r="CI384" s="123">
        <f t="shared" ref="CI384" si="6485">AA384/AA405</f>
        <v>4.580249524212307E-2</v>
      </c>
      <c r="CJ384" s="129">
        <f t="shared" ref="CJ384" si="6486">AB384/AB405</f>
        <v>7.2134292286298182E-2</v>
      </c>
      <c r="CK384" s="130">
        <f t="shared" ref="CK384" si="6487">AC384/AC405</f>
        <v>6.3326960294212226E-2</v>
      </c>
    </row>
    <row r="385" spans="1:89" ht="13.5" thickTop="1" x14ac:dyDescent="0.2">
      <c r="A385" s="139" t="s">
        <v>20</v>
      </c>
      <c r="B385" s="174">
        <v>3724</v>
      </c>
      <c r="C385" s="175">
        <v>1211</v>
      </c>
      <c r="D385" s="176">
        <v>1440</v>
      </c>
      <c r="E385" s="177">
        <v>1144</v>
      </c>
      <c r="F385" s="174">
        <v>3216</v>
      </c>
      <c r="G385" s="178">
        <v>1548</v>
      </c>
      <c r="H385" s="176">
        <v>4273</v>
      </c>
      <c r="I385" s="177">
        <v>2518</v>
      </c>
      <c r="J385" s="174">
        <v>285</v>
      </c>
      <c r="K385" s="178">
        <v>1105</v>
      </c>
      <c r="L385" s="176">
        <v>1266</v>
      </c>
      <c r="M385" s="174">
        <v>3855</v>
      </c>
      <c r="N385" s="179">
        <v>3229</v>
      </c>
      <c r="O385" s="180">
        <v>4672</v>
      </c>
      <c r="P385" s="174">
        <v>2456</v>
      </c>
      <c r="Q385" s="178">
        <v>2200</v>
      </c>
      <c r="R385" s="176">
        <v>2798</v>
      </c>
      <c r="S385" s="177">
        <v>2168</v>
      </c>
      <c r="T385" s="174">
        <v>380</v>
      </c>
      <c r="U385" s="178">
        <v>1655</v>
      </c>
      <c r="V385" s="176">
        <v>1157</v>
      </c>
      <c r="W385" s="177">
        <v>3375</v>
      </c>
      <c r="X385" s="174">
        <v>2040</v>
      </c>
      <c r="Y385" s="178">
        <v>2098</v>
      </c>
      <c r="Z385" s="176">
        <v>4317</v>
      </c>
      <c r="AA385" s="174">
        <v>2967</v>
      </c>
      <c r="AB385" s="149">
        <f t="shared" si="6404"/>
        <v>30581</v>
      </c>
      <c r="AC385" s="150">
        <f t="shared" si="6405"/>
        <v>30516</v>
      </c>
      <c r="BI385" s="139" t="s">
        <v>20</v>
      </c>
      <c r="BJ385" s="123">
        <f>B385/B405</f>
        <v>0.12993719469644102</v>
      </c>
      <c r="BK385" s="124">
        <f t="shared" ref="BK385" si="6488">C385/C405</f>
        <v>4.2391570693457489E-2</v>
      </c>
      <c r="BL385" s="125">
        <f t="shared" ref="BL385" si="6489">D385/D405</f>
        <v>9.7666847531199127E-2</v>
      </c>
      <c r="BM385" s="126">
        <f t="shared" ref="BM385" si="6490">E385/E405</f>
        <v>8.3637958765901452E-2</v>
      </c>
      <c r="BN385" s="123">
        <f t="shared" ref="BN385" si="6491">F385/F405</f>
        <v>0.11724816799737504</v>
      </c>
      <c r="BO385" s="124">
        <f t="shared" ref="BO385" si="6492">G385/G405</f>
        <v>6.4990133926697169E-2</v>
      </c>
      <c r="BP385" s="125">
        <f t="shared" ref="BP385" si="6493">H385/H405</f>
        <v>0.10169451187586273</v>
      </c>
      <c r="BQ385" s="126">
        <f t="shared" ref="BQ385" si="6494">I385/I405</f>
        <v>5.6122676414211203E-2</v>
      </c>
      <c r="BR385" s="123">
        <f t="shared" ref="BR385" si="6495">J385/J405</f>
        <v>4.351145038167939E-2</v>
      </c>
      <c r="BS385" s="124">
        <f t="shared" ref="BS385" si="6496">K385/K405</f>
        <v>0.14676583875680702</v>
      </c>
      <c r="BT385" s="125">
        <f t="shared" ref="BT385" si="6497">L385/L405</f>
        <v>5.0559105431309904E-2</v>
      </c>
      <c r="BU385" s="123">
        <f t="shared" ref="BU385" si="6498">M385/M405</f>
        <v>0.15130107147062286</v>
      </c>
      <c r="BV385" s="127">
        <f t="shared" ref="BV385" si="6499">N385/N405</f>
        <v>7.3748401242462999E-2</v>
      </c>
      <c r="BW385" s="128">
        <f t="shared" ref="BW385" si="6500">O385/O405</f>
        <v>0.1051210512105121</v>
      </c>
      <c r="BX385" s="123">
        <f t="shared" ref="BX385" si="6501">P385/P405</f>
        <v>9.982522456610983E-2</v>
      </c>
      <c r="BY385" s="124">
        <f t="shared" ref="BY385" si="6502">Q385/Q405</f>
        <v>9.102192800992967E-2</v>
      </c>
      <c r="BZ385" s="125">
        <f t="shared" ref="BZ385" si="6503">R385/R405</f>
        <v>0.10233340648087191</v>
      </c>
      <c r="CA385" s="126">
        <f t="shared" ref="CA385" si="6504">S385/S405</f>
        <v>7.7750681394348015E-2</v>
      </c>
      <c r="CB385" s="123">
        <f t="shared" ref="CB385" si="6505">T385/T405</f>
        <v>4.6015984499878905E-2</v>
      </c>
      <c r="CC385" s="124">
        <f t="shared" ref="CC385" si="6506">U385/U405</f>
        <v>0.1941348973607038</v>
      </c>
      <c r="CD385" s="125">
        <f t="shared" ref="CD385" si="6507">V385/V405</f>
        <v>4.2172407508656827E-2</v>
      </c>
      <c r="CE385" s="126">
        <f t="shared" ref="CE385" si="6508">W385/W405</f>
        <v>0.10740198574338086</v>
      </c>
      <c r="CF385" s="123">
        <f t="shared" ref="CF385" si="6509">X385/X405</f>
        <v>8.6294416243654817E-2</v>
      </c>
      <c r="CG385" s="124">
        <f t="shared" ref="CG385" si="6510">Y385/Y405</f>
        <v>0.14578556041970675</v>
      </c>
      <c r="CH385" s="125">
        <f t="shared" ref="CH385" si="6511">Z385/Z405</f>
        <v>9.9218570443576196E-2</v>
      </c>
      <c r="CI385" s="123">
        <f t="shared" ref="CI385" si="6512">AA385/AA405</f>
        <v>6.2740537111440051E-2</v>
      </c>
      <c r="CJ385" s="129">
        <f t="shared" ref="CJ385" si="6513">AB385/AB405</f>
        <v>8.9154055385655934E-2</v>
      </c>
      <c r="CK385" s="130">
        <f t="shared" ref="CK385" si="6514">AC385/AC405</f>
        <v>8.9210854045710483E-2</v>
      </c>
    </row>
    <row r="386" spans="1:89" ht="13.5" thickBot="1" x14ac:dyDescent="0.25">
      <c r="A386" s="131" t="s">
        <v>21</v>
      </c>
      <c r="B386" s="167">
        <v>2487</v>
      </c>
      <c r="C386" s="168">
        <v>989</v>
      </c>
      <c r="D386" s="169">
        <v>1107</v>
      </c>
      <c r="E386" s="170">
        <v>1007</v>
      </c>
      <c r="F386" s="167">
        <v>2502</v>
      </c>
      <c r="G386" s="171">
        <v>1301</v>
      </c>
      <c r="H386" s="169">
        <v>3243</v>
      </c>
      <c r="I386" s="170">
        <v>2284</v>
      </c>
      <c r="J386" s="167">
        <v>245</v>
      </c>
      <c r="K386" s="171">
        <v>938</v>
      </c>
      <c r="L386" s="169">
        <v>1103</v>
      </c>
      <c r="M386" s="167">
        <v>3207</v>
      </c>
      <c r="N386" s="172">
        <v>2550</v>
      </c>
      <c r="O386" s="173">
        <v>4106</v>
      </c>
      <c r="P386" s="167">
        <v>1943</v>
      </c>
      <c r="Q386" s="171">
        <v>1936</v>
      </c>
      <c r="R386" s="169">
        <v>2336</v>
      </c>
      <c r="S386" s="170">
        <v>1572</v>
      </c>
      <c r="T386" s="167">
        <v>292</v>
      </c>
      <c r="U386" s="171">
        <v>1264</v>
      </c>
      <c r="V386" s="169">
        <v>979</v>
      </c>
      <c r="W386" s="170">
        <v>2648</v>
      </c>
      <c r="X386" s="167">
        <v>1593</v>
      </c>
      <c r="Y386" s="171">
        <v>1703</v>
      </c>
      <c r="Z386" s="169">
        <v>3402</v>
      </c>
      <c r="AA386" s="167">
        <v>2585</v>
      </c>
      <c r="AB386" s="149">
        <f t="shared" si="6404"/>
        <v>23782</v>
      </c>
      <c r="AC386" s="150">
        <f t="shared" si="6405"/>
        <v>25540</v>
      </c>
      <c r="AE386" t="s">
        <v>85</v>
      </c>
      <c r="BI386" s="131" t="s">
        <v>21</v>
      </c>
      <c r="BJ386" s="123">
        <f>B386/B405</f>
        <v>8.6775994417306351E-2</v>
      </c>
      <c r="BK386" s="124">
        <f t="shared" ref="BK386" si="6515">C386/C405</f>
        <v>3.4620366156754297E-2</v>
      </c>
      <c r="BL386" s="125">
        <f t="shared" ref="BL386" si="6516">D386/D405</f>
        <v>7.5081389039609328E-2</v>
      </c>
      <c r="BM386" s="126">
        <f t="shared" ref="BM386" si="6517">E386/E405</f>
        <v>7.3621874543061849E-2</v>
      </c>
      <c r="BN386" s="123">
        <f t="shared" ref="BN386" si="6518">F386/F405</f>
        <v>9.1217324729301108E-2</v>
      </c>
      <c r="BO386" s="124">
        <f t="shared" ref="BO386" si="6519">G386/G405</f>
        <v>5.4620261136067848E-2</v>
      </c>
      <c r="BP386" s="125">
        <f t="shared" ref="BP386" si="6520">H386/H405</f>
        <v>7.7181208053691275E-2</v>
      </c>
      <c r="BQ386" s="126">
        <f t="shared" ref="BQ386" si="6521">I386/I405</f>
        <v>5.0907145722819062E-2</v>
      </c>
      <c r="BR386" s="123">
        <f t="shared" ref="BR386" si="6522">J386/J405</f>
        <v>3.7404580152671757E-2</v>
      </c>
      <c r="BS386" s="124">
        <f t="shared" ref="BS386" si="6523">K386/K405</f>
        <v>0.12458493823880994</v>
      </c>
      <c r="BT386" s="125">
        <f t="shared" ref="BT386" si="6524">L386/L405</f>
        <v>4.4049520766773161E-2</v>
      </c>
      <c r="BU386" s="123">
        <f t="shared" ref="BU386" si="6525">M386/M405</f>
        <v>0.12586836218061934</v>
      </c>
      <c r="BV386" s="127">
        <f t="shared" ref="BV386" si="6526">N386/N405</f>
        <v>5.8240453133564775E-2</v>
      </c>
      <c r="BW386" s="128">
        <f t="shared" ref="BW386" si="6527">O386/O405</f>
        <v>9.2385923859238592E-2</v>
      </c>
      <c r="BX386" s="123">
        <f t="shared" ref="BX386" si="6528">P386/P405</f>
        <v>7.8974108848514413E-2</v>
      </c>
      <c r="BY386" s="124">
        <f t="shared" ref="BY386" si="6529">Q386/Q405</f>
        <v>8.0099296648738105E-2</v>
      </c>
      <c r="BZ386" s="125">
        <f t="shared" ref="BZ386" si="6530">R386/R405</f>
        <v>8.5436325067661467E-2</v>
      </c>
      <c r="CA386" s="126">
        <f t="shared" ref="CA386" si="6531">S386/S405</f>
        <v>5.6376416582986658E-2</v>
      </c>
      <c r="CB386" s="123">
        <f t="shared" ref="CB386" si="6532">T386/T405</f>
        <v>3.5359651247275373E-2</v>
      </c>
      <c r="CC386" s="124">
        <f t="shared" ref="CC386" si="6533">U386/U405</f>
        <v>0.14826979472140764</v>
      </c>
      <c r="CD386" s="125">
        <f t="shared" ref="CD386" si="6534">V386/V405</f>
        <v>3.568434481501731E-2</v>
      </c>
      <c r="CE386" s="126">
        <f t="shared" ref="CE386" si="6535">W386/W405</f>
        <v>8.4266802443991859E-2</v>
      </c>
      <c r="CF386" s="123">
        <f t="shared" ref="CF386" si="6536">X386/X405</f>
        <v>6.7385786802030459E-2</v>
      </c>
      <c r="CG386" s="124">
        <f t="shared" ref="CG386" si="6537">Y386/Y405</f>
        <v>0.11833785004516711</v>
      </c>
      <c r="CH386" s="125">
        <f t="shared" ref="CH386" si="6538">Z386/Z405</f>
        <v>7.8188922086876583E-2</v>
      </c>
      <c r="CI386" s="123">
        <f t="shared" ref="CI386" si="6539">AA386/AA405</f>
        <v>5.4662719390991751E-2</v>
      </c>
      <c r="CJ386" s="129">
        <f t="shared" ref="CJ386" si="6540">AB386/AB405</f>
        <v>6.933264919988455E-2</v>
      </c>
      <c r="CK386" s="130">
        <f t="shared" ref="CK386" si="6541">AC386/AC405</f>
        <v>7.4663953739921532E-2</v>
      </c>
    </row>
    <row r="387" spans="1:89" ht="14.25" thickTop="1" thickBot="1" x14ac:dyDescent="0.25">
      <c r="A387" s="139" t="s">
        <v>22</v>
      </c>
      <c r="B387" s="174">
        <v>1843</v>
      </c>
      <c r="C387" s="175">
        <v>998</v>
      </c>
      <c r="D387" s="176">
        <v>807</v>
      </c>
      <c r="E387" s="177">
        <v>738</v>
      </c>
      <c r="F387" s="174">
        <v>1721</v>
      </c>
      <c r="G387" s="178">
        <v>1026</v>
      </c>
      <c r="H387" s="176">
        <v>2595</v>
      </c>
      <c r="I387" s="177">
        <v>2043</v>
      </c>
      <c r="J387" s="174">
        <v>226</v>
      </c>
      <c r="K387" s="178">
        <v>705</v>
      </c>
      <c r="L387" s="176">
        <v>938</v>
      </c>
      <c r="M387" s="174">
        <v>1894</v>
      </c>
      <c r="N387" s="179">
        <v>2086</v>
      </c>
      <c r="O387" s="180">
        <v>2922</v>
      </c>
      <c r="P387" s="174">
        <v>1331</v>
      </c>
      <c r="Q387" s="178">
        <v>1333</v>
      </c>
      <c r="R387" s="176">
        <v>1687</v>
      </c>
      <c r="S387" s="177">
        <v>1341</v>
      </c>
      <c r="T387" s="174">
        <v>248</v>
      </c>
      <c r="U387" s="178">
        <v>628</v>
      </c>
      <c r="V387" s="176">
        <v>717</v>
      </c>
      <c r="W387" s="177">
        <v>1914</v>
      </c>
      <c r="X387" s="174">
        <v>1282</v>
      </c>
      <c r="Y387" s="178">
        <v>995</v>
      </c>
      <c r="Z387" s="176">
        <v>2364</v>
      </c>
      <c r="AA387" s="174">
        <v>2517</v>
      </c>
      <c r="AB387" s="149">
        <f t="shared" si="6404"/>
        <v>17845</v>
      </c>
      <c r="AC387" s="150">
        <f t="shared" si="6405"/>
        <v>19054</v>
      </c>
      <c r="AE387" s="280" t="s">
        <v>0</v>
      </c>
      <c r="AF387" s="274" t="s">
        <v>1</v>
      </c>
      <c r="AG387" s="275"/>
      <c r="AH387" s="274" t="s">
        <v>2</v>
      </c>
      <c r="AI387" s="275"/>
      <c r="AJ387" s="274" t="s">
        <v>3</v>
      </c>
      <c r="AK387" s="275"/>
      <c r="AL387" s="274" t="s">
        <v>4</v>
      </c>
      <c r="AM387" s="275"/>
      <c r="AN387" s="274" t="s">
        <v>5</v>
      </c>
      <c r="AO387" s="275"/>
      <c r="AP387" s="274" t="s">
        <v>6</v>
      </c>
      <c r="AQ387" s="275"/>
      <c r="AR387" s="274" t="s">
        <v>7</v>
      </c>
      <c r="AS387" s="275"/>
      <c r="AT387" s="274" t="s">
        <v>8</v>
      </c>
      <c r="AU387" s="275"/>
      <c r="AV387" s="274" t="s">
        <v>9</v>
      </c>
      <c r="AW387" s="275"/>
      <c r="AX387" s="274" t="s">
        <v>10</v>
      </c>
      <c r="AY387" s="275"/>
      <c r="AZ387" s="274" t="s">
        <v>11</v>
      </c>
      <c r="BA387" s="275"/>
      <c r="BB387" s="274" t="s">
        <v>12</v>
      </c>
      <c r="BC387" s="275"/>
      <c r="BD387" s="276" t="s">
        <v>40</v>
      </c>
      <c r="BE387" s="277"/>
      <c r="BF387" s="278" t="s">
        <v>41</v>
      </c>
      <c r="BG387" s="279"/>
      <c r="BI387" s="139" t="s">
        <v>22</v>
      </c>
      <c r="BJ387" s="123">
        <f>B387/B405</f>
        <v>6.4305652477320313E-2</v>
      </c>
      <c r="BK387" s="124">
        <f t="shared" ref="BK387" si="6542">C387/C405</f>
        <v>3.4935414989323343E-2</v>
      </c>
      <c r="BL387" s="125">
        <f t="shared" ref="BL387" si="6543">D387/D405</f>
        <v>5.4734129137276183E-2</v>
      </c>
      <c r="BM387" s="126">
        <f t="shared" ref="BM387" si="6544">E387/E405</f>
        <v>5.3955256616464393E-2</v>
      </c>
      <c r="BN387" s="123">
        <f t="shared" ref="BN387" si="6545">F387/F405</f>
        <v>6.274381129461519E-2</v>
      </c>
      <c r="BO387" s="124">
        <f t="shared" ref="BO387" si="6546">G387/G405</f>
        <v>4.307485620722952E-2</v>
      </c>
      <c r="BP387" s="125">
        <f t="shared" ref="BP387" si="6547">H387/H405</f>
        <v>6.1759246037412535E-2</v>
      </c>
      <c r="BQ387" s="126">
        <f t="shared" ref="BQ387" si="6548">I387/I405</f>
        <v>4.5535594882539117E-2</v>
      </c>
      <c r="BR387" s="123">
        <f t="shared" ref="BR387" si="6549">J387/J405</f>
        <v>3.4503816793893131E-2</v>
      </c>
      <c r="BS387" s="124">
        <f t="shared" ref="BS387" si="6550">K387/K405</f>
        <v>9.3637933324478687E-2</v>
      </c>
      <c r="BT387" s="125">
        <f t="shared" ref="BT387" si="6551">L387/L405</f>
        <v>3.7460063897763581E-2</v>
      </c>
      <c r="BU387" s="123">
        <f t="shared" ref="BU387" si="6552">M387/M405</f>
        <v>7.4335727461831314E-2</v>
      </c>
      <c r="BV387" s="127">
        <f t="shared" ref="BV387" si="6553">N387/N405</f>
        <v>4.7642974602594555E-2</v>
      </c>
      <c r="BW387" s="128">
        <f t="shared" ref="BW387" si="6554">O387/O405</f>
        <v>6.5745657456574569E-2</v>
      </c>
      <c r="BX387" s="123">
        <f t="shared" ref="BX387" si="6555">P387/P405</f>
        <v>5.4099093606470756E-2</v>
      </c>
      <c r="BY387" s="124">
        <f t="shared" ref="BY387" si="6556">Q387/Q405</f>
        <v>5.5151013653289199E-2</v>
      </c>
      <c r="BZ387" s="125">
        <f t="shared" ref="BZ387" si="6557">R387/R405</f>
        <v>6.1699948796722991E-2</v>
      </c>
      <c r="CA387" s="126">
        <f t="shared" ref="CA387" si="6558">S387/S405</f>
        <v>4.809209582556305E-2</v>
      </c>
      <c r="CB387" s="123">
        <f t="shared" ref="CB387" si="6559">T387/T405</f>
        <v>3.0031484620973603E-2</v>
      </c>
      <c r="CC387" s="124">
        <f t="shared" ref="CC387" si="6560">U387/U405</f>
        <v>7.3665689149560121E-2</v>
      </c>
      <c r="CD387" s="125">
        <f t="shared" ref="CD387" si="6561">V387/V405</f>
        <v>2.6134499726626573E-2</v>
      </c>
      <c r="CE387" s="126">
        <f t="shared" ref="CE387" si="6562">W387/W405</f>
        <v>6.0908859470468431E-2</v>
      </c>
      <c r="CF387" s="123">
        <f t="shared" ref="CF387" si="6563">X387/X405</f>
        <v>5.4230118443316412E-2</v>
      </c>
      <c r="CG387" s="124">
        <f t="shared" ref="CG387" si="6564">Y387/Y405</f>
        <v>6.914043499409353E-2</v>
      </c>
      <c r="CH387" s="125">
        <f t="shared" ref="CH387" si="6565">Z387/Z405</f>
        <v>5.43323373937026E-2</v>
      </c>
      <c r="CI387" s="123">
        <f t="shared" ref="CI387" si="6566">AA387/AA405</f>
        <v>5.3224783252273207E-2</v>
      </c>
      <c r="CJ387" s="129">
        <f t="shared" ref="CJ387" si="6567">AB387/AB405</f>
        <v>5.2024267301822379E-2</v>
      </c>
      <c r="CK387" s="130">
        <f t="shared" ref="CK387" si="6568">AC387/AC405</f>
        <v>5.570270064841288E-2</v>
      </c>
    </row>
    <row r="388" spans="1:89" ht="15" thickTop="1" thickBot="1" x14ac:dyDescent="0.3">
      <c r="A388" s="131" t="s">
        <v>23</v>
      </c>
      <c r="B388" s="167">
        <v>1319</v>
      </c>
      <c r="C388" s="168">
        <v>1161</v>
      </c>
      <c r="D388" s="169">
        <v>696</v>
      </c>
      <c r="E388" s="170">
        <v>565</v>
      </c>
      <c r="F388" s="167">
        <v>1618</v>
      </c>
      <c r="G388" s="171">
        <v>757</v>
      </c>
      <c r="H388" s="169">
        <v>2417</v>
      </c>
      <c r="I388" s="170">
        <v>1752</v>
      </c>
      <c r="J388" s="167">
        <v>271</v>
      </c>
      <c r="K388" s="171">
        <v>639</v>
      </c>
      <c r="L388" s="169">
        <v>769</v>
      </c>
      <c r="M388" s="167">
        <v>1761</v>
      </c>
      <c r="N388" s="172">
        <v>1853</v>
      </c>
      <c r="O388" s="173">
        <v>2565</v>
      </c>
      <c r="P388" s="167">
        <v>1168</v>
      </c>
      <c r="Q388" s="171">
        <v>979</v>
      </c>
      <c r="R388" s="169">
        <v>1573</v>
      </c>
      <c r="S388" s="170">
        <v>1272</v>
      </c>
      <c r="T388" s="167">
        <v>218</v>
      </c>
      <c r="U388" s="171">
        <v>330</v>
      </c>
      <c r="V388" s="169">
        <v>674</v>
      </c>
      <c r="W388" s="170">
        <v>2049</v>
      </c>
      <c r="X388" s="167">
        <v>1009</v>
      </c>
      <c r="Y388" s="171">
        <v>637</v>
      </c>
      <c r="Z388" s="169">
        <v>2449</v>
      </c>
      <c r="AA388" s="167">
        <v>2228</v>
      </c>
      <c r="AB388" s="149">
        <f t="shared" si="6404"/>
        <v>16034</v>
      </c>
      <c r="AC388" s="150">
        <f t="shared" si="6405"/>
        <v>16695</v>
      </c>
      <c r="AE388" s="281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4.6022330774598746E-2</v>
      </c>
      <c r="BK388" s="124">
        <f t="shared" ref="BK388" si="6569">C388/C405</f>
        <v>4.0641299401407219E-2</v>
      </c>
      <c r="BL388" s="125">
        <f t="shared" ref="BL388" si="6570">D388/D405</f>
        <v>4.7205642973412912E-2</v>
      </c>
      <c r="BM388" s="126">
        <f t="shared" ref="BM388" si="6571">E388/E405</f>
        <v>4.1307208656236293E-2</v>
      </c>
      <c r="BN388" s="123">
        <f t="shared" ref="BN388" si="6572">F388/F405</f>
        <v>5.8988661635495279E-2</v>
      </c>
      <c r="BO388" s="124">
        <f t="shared" ref="BO388" si="6573">G388/G405</f>
        <v>3.1781351022293125E-2</v>
      </c>
      <c r="BP388" s="125">
        <f t="shared" ref="BP388" si="6574">H388/H405</f>
        <v>5.7522966347755722E-2</v>
      </c>
      <c r="BQ388" s="126">
        <f t="shared" ref="BQ388" si="6575">I388/I405</f>
        <v>3.904961440734632E-2</v>
      </c>
      <c r="BR388" s="123">
        <f t="shared" ref="BR388" si="6576">J388/J405</f>
        <v>4.1374045801526718E-2</v>
      </c>
      <c r="BS388" s="124">
        <f t="shared" ref="BS388" si="6577">K388/K405</f>
        <v>8.4871828928144502E-2</v>
      </c>
      <c r="BT388" s="125">
        <f t="shared" ref="BT388" si="6578">L388/L405</f>
        <v>3.0710862619808307E-2</v>
      </c>
      <c r="BU388" s="123">
        <f t="shared" ref="BU388" si="6579">M388/M405</f>
        <v>6.9115742376074416E-2</v>
      </c>
      <c r="BV388" s="127">
        <f t="shared" ref="BV388" si="6580">N388/N405</f>
        <v>4.2321395943723736E-2</v>
      </c>
      <c r="BW388" s="128">
        <f t="shared" ref="BW388" si="6581">O388/O405</f>
        <v>5.7713077130771305E-2</v>
      </c>
      <c r="BX388" s="123">
        <f t="shared" ref="BX388" si="6582">P388/P405</f>
        <v>4.7473885298540831E-2</v>
      </c>
      <c r="BY388" s="124">
        <f t="shared" ref="BY388" si="6583">Q388/Q405</f>
        <v>4.05047579644187E-2</v>
      </c>
      <c r="BZ388" s="125">
        <f t="shared" ref="BZ388" si="6584">R388/R405</f>
        <v>5.7530539097359376E-2</v>
      </c>
      <c r="CA388" s="126">
        <f t="shared" ref="CA388" si="6585">S388/S405</f>
        <v>4.5617558456462488E-2</v>
      </c>
      <c r="CB388" s="123">
        <f t="shared" ref="CB388" si="6586">T388/T405</f>
        <v>2.6398643739404214E-2</v>
      </c>
      <c r="CC388" s="124">
        <f t="shared" ref="CC388" si="6587">U388/U405</f>
        <v>3.870967741935484E-2</v>
      </c>
      <c r="CD388" s="125">
        <f t="shared" ref="CD388" si="6588">V388/V405</f>
        <v>2.456715873883725E-2</v>
      </c>
      <c r="CE388" s="126">
        <f t="shared" ref="CE388" si="6589">W388/W405</f>
        <v>6.5204938900203666E-2</v>
      </c>
      <c r="CF388" s="123">
        <f t="shared" ref="CF388" si="6590">X388/X405</f>
        <v>4.2681895093062604E-2</v>
      </c>
      <c r="CG388" s="124">
        <f t="shared" ref="CG388" si="6591">Y388/Y405</f>
        <v>4.4263775971093045E-2</v>
      </c>
      <c r="CH388" s="125">
        <f t="shared" ref="CH388" si="6592">Z388/Z405</f>
        <v>5.6285911284762125E-2</v>
      </c>
      <c r="CI388" s="123">
        <f t="shared" ref="CI388" si="6593">AA388/AA405</f>
        <v>4.7113554662719388E-2</v>
      </c>
      <c r="CJ388" s="129">
        <f t="shared" ref="CJ388" si="6594">AB388/AB405</f>
        <v>4.674458402451219E-2</v>
      </c>
      <c r="CK388" s="130">
        <f t="shared" ref="CK388" si="6595">AC388/AC405</f>
        <v>4.880637070039115E-2</v>
      </c>
    </row>
    <row r="389" spans="1:89" ht="13.5" thickTop="1" x14ac:dyDescent="0.2">
      <c r="A389" s="139" t="s">
        <v>24</v>
      </c>
      <c r="B389" s="181">
        <v>1298</v>
      </c>
      <c r="C389" s="175">
        <v>1142</v>
      </c>
      <c r="D389" s="176">
        <v>649</v>
      </c>
      <c r="E389" s="177">
        <v>503</v>
      </c>
      <c r="F389" s="174">
        <v>1508</v>
      </c>
      <c r="G389" s="178">
        <v>719</v>
      </c>
      <c r="H389" s="176">
        <v>2071</v>
      </c>
      <c r="I389" s="177">
        <v>1862</v>
      </c>
      <c r="J389" s="174">
        <v>290</v>
      </c>
      <c r="K389" s="178">
        <v>452</v>
      </c>
      <c r="L389" s="176">
        <v>728</v>
      </c>
      <c r="M389" s="174">
        <v>1316</v>
      </c>
      <c r="N389" s="179">
        <v>1625</v>
      </c>
      <c r="O389" s="182">
        <v>2066</v>
      </c>
      <c r="P389" s="174">
        <v>1157</v>
      </c>
      <c r="Q389" s="178">
        <v>832</v>
      </c>
      <c r="R389" s="176">
        <v>1359</v>
      </c>
      <c r="S389" s="177">
        <v>1155</v>
      </c>
      <c r="T389" s="174">
        <v>240</v>
      </c>
      <c r="U389" s="178">
        <v>302</v>
      </c>
      <c r="V389" s="176">
        <v>677</v>
      </c>
      <c r="W389" s="183">
        <v>1574</v>
      </c>
      <c r="X389" s="174">
        <v>967</v>
      </c>
      <c r="Y389" s="178">
        <v>479</v>
      </c>
      <c r="Z389" s="176">
        <v>2126</v>
      </c>
      <c r="AA389" s="174">
        <v>2049</v>
      </c>
      <c r="AB389" s="149">
        <f t="shared" si="6404"/>
        <v>14695</v>
      </c>
      <c r="AC389" s="150">
        <f t="shared" si="6405"/>
        <v>14451</v>
      </c>
      <c r="AE389" s="224" t="str">
        <f>$AE$17</f>
        <v>17:00 - 17:59</v>
      </c>
      <c r="AF389" s="120">
        <f t="shared" ref="AF389:AU390" si="6596">SUMIF($A$9:$A$32,$AE389,B$381:B$404)</f>
        <v>1481</v>
      </c>
      <c r="AG389" s="164">
        <f t="shared" si="6596"/>
        <v>3439</v>
      </c>
      <c r="AH389" s="121">
        <f t="shared" si="6596"/>
        <v>1295</v>
      </c>
      <c r="AI389" s="159">
        <f t="shared" si="6596"/>
        <v>1194</v>
      </c>
      <c r="AJ389" s="120">
        <f t="shared" si="6596"/>
        <v>1507</v>
      </c>
      <c r="AK389" s="122">
        <f t="shared" si="6596"/>
        <v>2480</v>
      </c>
      <c r="AL389" s="121">
        <f t="shared" si="6596"/>
        <v>2548</v>
      </c>
      <c r="AM389" s="159">
        <f t="shared" si="6596"/>
        <v>4497</v>
      </c>
      <c r="AN389" s="120">
        <f t="shared" si="6596"/>
        <v>984</v>
      </c>
      <c r="AO389" s="122">
        <f t="shared" si="6596"/>
        <v>293</v>
      </c>
      <c r="AP389" s="121">
        <f t="shared" si="6596"/>
        <v>3161</v>
      </c>
      <c r="AQ389" s="120">
        <f t="shared" si="6596"/>
        <v>977</v>
      </c>
      <c r="AR389" s="158">
        <f t="shared" si="6596"/>
        <v>4206</v>
      </c>
      <c r="AS389" s="160">
        <f t="shared" si="6596"/>
        <v>2543</v>
      </c>
      <c r="AT389" s="120">
        <f t="shared" si="6596"/>
        <v>2179</v>
      </c>
      <c r="AU389" s="122">
        <f t="shared" si="6596"/>
        <v>1695</v>
      </c>
      <c r="AV389" s="121">
        <f t="shared" ref="AP389:BE390" si="6597">SUMIF($A$9:$A$32,$AE389,R$381:R$404)</f>
        <v>1805</v>
      </c>
      <c r="AW389" s="159">
        <f t="shared" si="6597"/>
        <v>2510</v>
      </c>
      <c r="AX389" s="120">
        <f t="shared" si="6597"/>
        <v>1280</v>
      </c>
      <c r="AY389" s="122">
        <f t="shared" si="6597"/>
        <v>309</v>
      </c>
      <c r="AZ389" s="121">
        <f t="shared" si="6597"/>
        <v>3164</v>
      </c>
      <c r="BA389" s="159">
        <f t="shared" si="6597"/>
        <v>1761</v>
      </c>
      <c r="BB389" s="120">
        <f t="shared" si="6597"/>
        <v>2353</v>
      </c>
      <c r="BC389" s="122">
        <f t="shared" si="6597"/>
        <v>803</v>
      </c>
      <c r="BD389" s="21">
        <f t="shared" si="6597"/>
        <v>2932</v>
      </c>
      <c r="BE389" s="163">
        <f t="shared" si="6597"/>
        <v>4612</v>
      </c>
      <c r="BF389" s="149">
        <f>AF389+AH389+AJ389+AL389+AN389+AP389+AR389+AT389+AV389+AX389+AZ389+BB389+BD389</f>
        <v>28895</v>
      </c>
      <c r="BG389" s="150">
        <f>AG389+AI389+AK389+AM389+AO389+AQ389+AS389+AU389+AW389+AY389+BA389+BC389+BE389</f>
        <v>27113</v>
      </c>
      <c r="BI389" s="139" t="s">
        <v>24</v>
      </c>
      <c r="BJ389" s="123">
        <f>B389/B405</f>
        <v>4.5289602233077458E-2</v>
      </c>
      <c r="BK389" s="124">
        <f t="shared" ref="BK389" si="6598">C389/C405</f>
        <v>3.9976196310428119E-2</v>
      </c>
      <c r="BL389" s="125">
        <f t="shared" ref="BL389" si="6599">D389/D405</f>
        <v>4.4017905588714053E-2</v>
      </c>
      <c r="BM389" s="126">
        <f t="shared" ref="BM389" si="6600">E389/E405</f>
        <v>3.6774382219622752E-2</v>
      </c>
      <c r="BN389" s="123">
        <f t="shared" ref="BN389" si="6601">F389/F405</f>
        <v>5.4978307630609936E-2</v>
      </c>
      <c r="BO389" s="124">
        <f t="shared" ref="BO389" si="6602">G389/G405</f>
        <v>3.0185985977580924E-2</v>
      </c>
      <c r="BP389" s="125">
        <f t="shared" ref="BP389" si="6603">H389/H405</f>
        <v>4.928840020943405E-2</v>
      </c>
      <c r="BQ389" s="126">
        <f t="shared" ref="BQ389" si="6604">I389/I405</f>
        <v>4.1501359604154596E-2</v>
      </c>
      <c r="BR389" s="123">
        <f t="shared" ref="BR389" si="6605">J389/J405</f>
        <v>4.4274809160305344E-2</v>
      </c>
      <c r="BS389" s="124">
        <f t="shared" ref="BS389" si="6606">K389/K405</f>
        <v>6.0034533138531014E-2</v>
      </c>
      <c r="BT389" s="125">
        <f t="shared" ref="BT389" si="6607">L389/L405</f>
        <v>2.9073482428115017E-2</v>
      </c>
      <c r="BU389" s="123">
        <f t="shared" ref="BU389" si="6608">M389/M405</f>
        <v>5.1650378743278776E-2</v>
      </c>
      <c r="BV389" s="127">
        <f t="shared" ref="BV389" si="6609">N389/N405</f>
        <v>3.7114014251781471E-2</v>
      </c>
      <c r="BW389" s="128">
        <f t="shared" ref="BW389" si="6610">O389/O405</f>
        <v>4.6485464854648544E-2</v>
      </c>
      <c r="BX389" s="123">
        <f t="shared" ref="BX389" si="6611">P389/P405</f>
        <v>4.7026785351379913E-2</v>
      </c>
      <c r="BY389" s="124">
        <f t="shared" ref="BY389" si="6612">Q389/Q405</f>
        <v>3.4422838229209766E-2</v>
      </c>
      <c r="BZ389" s="125">
        <f t="shared" ref="BZ389" si="6613">R389/R405</f>
        <v>4.9703752468729427E-2</v>
      </c>
      <c r="CA389" s="126">
        <f t="shared" ref="CA389" si="6614">S389/S405</f>
        <v>4.142160378711806E-2</v>
      </c>
      <c r="CB389" s="123">
        <f t="shared" ref="CB389" si="6615">T389/T405</f>
        <v>2.9062727052555099E-2</v>
      </c>
      <c r="CC389" s="124">
        <f t="shared" ref="CC389" si="6616">U389/U405</f>
        <v>3.5425219941348972E-2</v>
      </c>
      <c r="CD389" s="125">
        <f t="shared" ref="CD389" si="6617">V389/V405</f>
        <v>2.4676508110078366E-2</v>
      </c>
      <c r="CE389" s="126">
        <f t="shared" ref="CE389" si="6618">W389/W405</f>
        <v>5.0089103869653769E-2</v>
      </c>
      <c r="CF389" s="123">
        <f t="shared" ref="CF389" si="6619">X389/X405</f>
        <v>4.0905245346869713E-2</v>
      </c>
      <c r="CG389" s="124">
        <f t="shared" ref="CG389" si="6620">Y389/Y405</f>
        <v>3.328469182127719E-2</v>
      </c>
      <c r="CH389" s="125">
        <f t="shared" ref="CH389" si="6621">Z389/Z405</f>
        <v>4.8862330498735923E-2</v>
      </c>
      <c r="CI389" s="123">
        <f t="shared" ref="CI389" si="6622">AA389/AA405</f>
        <v>4.3328399238739691E-2</v>
      </c>
      <c r="CJ389" s="129">
        <f t="shared" ref="CJ389" si="6623">AB389/AB405</f>
        <v>4.2840941888499851E-2</v>
      </c>
      <c r="CK389" s="130">
        <f t="shared" ref="CK389" si="6624">AC389/AC405</f>
        <v>4.2246233183069935E-2</v>
      </c>
    </row>
    <row r="390" spans="1:89" x14ac:dyDescent="0.2">
      <c r="A390" s="131" t="s">
        <v>25</v>
      </c>
      <c r="B390" s="184">
        <v>1282</v>
      </c>
      <c r="C390" s="168">
        <v>1223</v>
      </c>
      <c r="D390" s="169">
        <v>644</v>
      </c>
      <c r="E390" s="170">
        <v>550</v>
      </c>
      <c r="F390" s="167">
        <v>1290</v>
      </c>
      <c r="G390" s="171">
        <v>751</v>
      </c>
      <c r="H390" s="169">
        <v>2212</v>
      </c>
      <c r="I390" s="170">
        <v>1735</v>
      </c>
      <c r="J390" s="167">
        <v>328</v>
      </c>
      <c r="K390" s="168">
        <v>316</v>
      </c>
      <c r="L390" s="169">
        <v>768</v>
      </c>
      <c r="M390" s="167">
        <v>1326</v>
      </c>
      <c r="N390" s="172">
        <v>1691</v>
      </c>
      <c r="O390" s="185">
        <v>2028</v>
      </c>
      <c r="P390" s="167">
        <v>1142</v>
      </c>
      <c r="Q390" s="168">
        <v>917</v>
      </c>
      <c r="R390" s="169">
        <v>1297</v>
      </c>
      <c r="S390" s="170">
        <v>1167</v>
      </c>
      <c r="T390" s="176">
        <v>285</v>
      </c>
      <c r="U390" s="167">
        <v>305</v>
      </c>
      <c r="V390" s="169">
        <v>821</v>
      </c>
      <c r="W390" s="186">
        <v>1899</v>
      </c>
      <c r="X390" s="167">
        <v>892</v>
      </c>
      <c r="Y390" s="171">
        <v>486</v>
      </c>
      <c r="Z390" s="169">
        <v>2161</v>
      </c>
      <c r="AA390" s="167">
        <v>2200</v>
      </c>
      <c r="AB390" s="149">
        <f t="shared" si="6404"/>
        <v>14813</v>
      </c>
      <c r="AC390" s="150">
        <f t="shared" si="6405"/>
        <v>14903</v>
      </c>
      <c r="AE390" s="226" t="str">
        <f>$AE$18</f>
        <v>18:00 - 18:59</v>
      </c>
      <c r="AF390" s="120">
        <f t="shared" si="6596"/>
        <v>1499</v>
      </c>
      <c r="AG390" s="168">
        <f t="shared" si="6596"/>
        <v>3726</v>
      </c>
      <c r="AH390" s="169">
        <f t="shared" si="6596"/>
        <v>1093</v>
      </c>
      <c r="AI390" s="170">
        <f t="shared" si="6596"/>
        <v>1376</v>
      </c>
      <c r="AJ390" s="167">
        <f t="shared" si="6596"/>
        <v>1265</v>
      </c>
      <c r="AK390" s="171">
        <f t="shared" si="6596"/>
        <v>2554</v>
      </c>
      <c r="AL390" s="169">
        <f t="shared" si="6596"/>
        <v>2459</v>
      </c>
      <c r="AM390" s="170">
        <f t="shared" si="6596"/>
        <v>5039</v>
      </c>
      <c r="AN390" s="167">
        <f t="shared" si="6596"/>
        <v>722</v>
      </c>
      <c r="AO390" s="171">
        <f t="shared" si="6596"/>
        <v>325</v>
      </c>
      <c r="AP390" s="169">
        <f t="shared" si="6597"/>
        <v>3388</v>
      </c>
      <c r="AQ390" s="167">
        <f t="shared" si="6597"/>
        <v>917</v>
      </c>
      <c r="AR390" s="172">
        <f t="shared" si="6597"/>
        <v>4187</v>
      </c>
      <c r="AS390" s="173">
        <f t="shared" si="6597"/>
        <v>2762</v>
      </c>
      <c r="AT390" s="167">
        <f t="shared" si="6597"/>
        <v>2222</v>
      </c>
      <c r="AU390" s="171">
        <f t="shared" si="6597"/>
        <v>1999</v>
      </c>
      <c r="AV390" s="169">
        <f t="shared" si="6597"/>
        <v>1838</v>
      </c>
      <c r="AW390" s="170">
        <f t="shared" si="6597"/>
        <v>2738</v>
      </c>
      <c r="AX390" s="167">
        <f t="shared" si="6597"/>
        <v>1275</v>
      </c>
      <c r="AY390" s="171">
        <f t="shared" si="6597"/>
        <v>293</v>
      </c>
      <c r="AZ390" s="169">
        <f t="shared" si="6597"/>
        <v>3513</v>
      </c>
      <c r="BA390" s="170">
        <f t="shared" si="6597"/>
        <v>1845</v>
      </c>
      <c r="BB390" s="167">
        <f t="shared" si="6597"/>
        <v>2430</v>
      </c>
      <c r="BC390" s="171">
        <f t="shared" si="6597"/>
        <v>845</v>
      </c>
      <c r="BD390" s="169">
        <f t="shared" si="6597"/>
        <v>2953</v>
      </c>
      <c r="BE390" s="167">
        <f t="shared" si="6597"/>
        <v>4903</v>
      </c>
      <c r="BF390" s="151">
        <f>SUM(AF390,AH390,AJ390,AL390,AN390,AP390,AR390,AT390,AV390,AX390,AZ390,BB390,BD390)</f>
        <v>28844</v>
      </c>
      <c r="BG390" s="152">
        <f>SUM(AG390,AI390,AK390,AM390,AO390,AQ390,AS390,AU390,AW390,AY390,BA390,BC390,BE390)</f>
        <v>29322</v>
      </c>
      <c r="BI390" s="131" t="s">
        <v>25</v>
      </c>
      <c r="BJ390" s="123">
        <f>B390/B405</f>
        <v>4.4731332868108861E-2</v>
      </c>
      <c r="BK390" s="124">
        <f t="shared" ref="BK390" si="6625">C390/C405</f>
        <v>4.2811635803549547E-2</v>
      </c>
      <c r="BL390" s="125">
        <f t="shared" ref="BL390" si="6626">D390/D405</f>
        <v>4.3678784590341836E-2</v>
      </c>
      <c r="BM390" s="126">
        <f t="shared" ref="BM390" si="6627">E390/E405</f>
        <v>4.021055709899108E-2</v>
      </c>
      <c r="BN390" s="123">
        <f t="shared" ref="BN390" si="6628">F390/F405</f>
        <v>4.7030515148200808E-2</v>
      </c>
      <c r="BO390" s="124">
        <f t="shared" ref="BO390" si="6629">G390/G405</f>
        <v>3.1529451278391199E-2</v>
      </c>
      <c r="BP390" s="125">
        <f t="shared" ref="BP390" si="6630">H390/H405</f>
        <v>5.2644104907420629E-2</v>
      </c>
      <c r="BQ390" s="126">
        <f t="shared" ref="BQ390" si="6631">I390/I405</f>
        <v>3.8670708331475949E-2</v>
      </c>
      <c r="BR390" s="123">
        <f t="shared" ref="BR390" si="6632">J390/J405</f>
        <v>5.0076335877862595E-2</v>
      </c>
      <c r="BS390" s="124">
        <f t="shared" ref="BS390" si="6633">K390/K405</f>
        <v>4.1971045291539381E-2</v>
      </c>
      <c r="BT390" s="125">
        <f t="shared" ref="BT390" si="6634">L390/L405</f>
        <v>3.0670926517571886E-2</v>
      </c>
      <c r="BU390" s="123">
        <f t="shared" ref="BU390" si="6635">M390/M405</f>
        <v>5.2042858824914634E-2</v>
      </c>
      <c r="BV390" s="127">
        <f t="shared" ref="BV390" si="6636">N390/N405</f>
        <v>3.8621414215238445E-2</v>
      </c>
      <c r="BW390" s="128">
        <f t="shared" ref="BW390" si="6637">O390/O405</f>
        <v>4.5630456304563048E-2</v>
      </c>
      <c r="BX390" s="123">
        <f t="shared" ref="BX390" si="6638">P390/P405</f>
        <v>4.6417103605251392E-2</v>
      </c>
      <c r="BY390" s="124">
        <f t="shared" ref="BY390" si="6639">Q390/Q405</f>
        <v>3.7939594538684319E-2</v>
      </c>
      <c r="BZ390" s="125">
        <f t="shared" ref="BZ390" si="6640">R390/R405</f>
        <v>4.7436178772584305E-2</v>
      </c>
      <c r="CA390" s="126">
        <f t="shared" ref="CA390" si="6641">S390/S405</f>
        <v>4.1851958112179025E-2</v>
      </c>
      <c r="CB390" s="123">
        <f t="shared" ref="CB390" si="6642">T390/T405</f>
        <v>3.451198837490918E-2</v>
      </c>
      <c r="CC390" s="124">
        <f t="shared" ref="CC390" si="6643">U390/U405</f>
        <v>3.5777126099706742E-2</v>
      </c>
      <c r="CD390" s="125">
        <f t="shared" ref="CD390" si="6644">V390/V405</f>
        <v>2.9925277929651904E-2</v>
      </c>
      <c r="CE390" s="126">
        <f t="shared" ref="CE390" si="6645">W390/W405</f>
        <v>6.0431517311608958E-2</v>
      </c>
      <c r="CF390" s="123">
        <f t="shared" ref="CF390" si="6646">X390/X405</f>
        <v>3.7732656514382401E-2</v>
      </c>
      <c r="CG390" s="124">
        <f t="shared" ref="CG390" si="6647">Y390/Y405</f>
        <v>3.3771106941838651E-2</v>
      </c>
      <c r="CH390" s="125">
        <f t="shared" ref="CH390" si="6648">Z390/Z405</f>
        <v>4.9666743277407492E-2</v>
      </c>
      <c r="CI390" s="123">
        <f t="shared" ref="CI390" si="6649">AA390/AA405</f>
        <v>4.6521463311482346E-2</v>
      </c>
      <c r="CJ390" s="129">
        <f t="shared" ref="CJ390" si="6650">AB390/AB405</f>
        <v>4.3184952173824315E-2</v>
      </c>
      <c r="CK390" s="130">
        <f t="shared" ref="CK390" si="6651">AC390/AC405</f>
        <v>4.3567615606344971E-2</v>
      </c>
    </row>
    <row r="391" spans="1:89" ht="13.5" thickBot="1" x14ac:dyDescent="0.25">
      <c r="A391" s="139" t="s">
        <v>26</v>
      </c>
      <c r="B391" s="181">
        <v>1068</v>
      </c>
      <c r="C391" s="175">
        <v>1086</v>
      </c>
      <c r="D391" s="176">
        <v>578</v>
      </c>
      <c r="E391" s="177">
        <v>517</v>
      </c>
      <c r="F391" s="174">
        <v>1180</v>
      </c>
      <c r="G391" s="178">
        <v>792</v>
      </c>
      <c r="H391" s="176">
        <v>2006</v>
      </c>
      <c r="I391" s="177">
        <v>1838</v>
      </c>
      <c r="J391" s="174">
        <v>274</v>
      </c>
      <c r="K391" s="175">
        <v>360</v>
      </c>
      <c r="L391" s="176">
        <v>871</v>
      </c>
      <c r="M391" s="174">
        <v>1232</v>
      </c>
      <c r="N391" s="179">
        <v>1731</v>
      </c>
      <c r="O391" s="182">
        <v>1975</v>
      </c>
      <c r="P391" s="174">
        <v>966</v>
      </c>
      <c r="Q391" s="175">
        <v>887</v>
      </c>
      <c r="R391" s="176">
        <v>1371</v>
      </c>
      <c r="S391" s="177">
        <v>1085</v>
      </c>
      <c r="T391" s="174">
        <v>222</v>
      </c>
      <c r="U391" s="178">
        <v>293</v>
      </c>
      <c r="V391" s="176">
        <v>811</v>
      </c>
      <c r="W391" s="183">
        <v>1556</v>
      </c>
      <c r="X391" s="174">
        <v>926</v>
      </c>
      <c r="Y391" s="178">
        <v>515</v>
      </c>
      <c r="Z391" s="176">
        <v>2110</v>
      </c>
      <c r="AA391" s="174">
        <v>2208</v>
      </c>
      <c r="AB391" s="149">
        <f t="shared" si="6404"/>
        <v>14114</v>
      </c>
      <c r="AC391" s="150">
        <f t="shared" si="6405"/>
        <v>14344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3.7264480111653876E-2</v>
      </c>
      <c r="BK391" s="124">
        <f t="shared" ref="BK391" si="6652">C391/C405</f>
        <v>3.801589246333182E-2</v>
      </c>
      <c r="BL391" s="125">
        <f t="shared" ref="BL391" si="6653">D391/D405</f>
        <v>3.9202387411828542E-2</v>
      </c>
      <c r="BM391" s="126">
        <f t="shared" ref="BM391" si="6654">E391/E405</f>
        <v>3.7797923673051619E-2</v>
      </c>
      <c r="BN391" s="123">
        <f t="shared" ref="BN391" si="6655">F391/F405</f>
        <v>4.3020161143315472E-2</v>
      </c>
      <c r="BO391" s="124">
        <f t="shared" ref="BO391" si="6656">G391/G405</f>
        <v>3.325076619505437E-2</v>
      </c>
      <c r="BP391" s="125">
        <f t="shared" ref="BP391" si="6657">H391/H405</f>
        <v>4.7741444142986339E-2</v>
      </c>
      <c r="BQ391" s="126">
        <f t="shared" ref="BQ391" si="6658">I391/I405</f>
        <v>4.0966433379396427E-2</v>
      </c>
      <c r="BR391" s="123">
        <f t="shared" ref="BR391" si="6659">J391/J405</f>
        <v>4.1832061068702291E-2</v>
      </c>
      <c r="BS391" s="124">
        <f t="shared" ref="BS391" si="6660">K391/K405</f>
        <v>4.7815114889095497E-2</v>
      </c>
      <c r="BT391" s="125">
        <f t="shared" ref="BT391" si="6661">L391/L405</f>
        <v>3.4784345047923319E-2</v>
      </c>
      <c r="BU391" s="123">
        <f t="shared" ref="BU391" si="6662">M391/M405</f>
        <v>4.8353546057537583E-2</v>
      </c>
      <c r="BV391" s="127">
        <f t="shared" ref="BV391" si="6663">N391/N405</f>
        <v>3.9534989950666913E-2</v>
      </c>
      <c r="BW391" s="128">
        <f t="shared" ref="BW391" si="6664">O391/O405</f>
        <v>4.4437944379443796E-2</v>
      </c>
      <c r="BX391" s="123">
        <f t="shared" ref="BX391" si="6665">P391/P405</f>
        <v>3.9263504450676744E-2</v>
      </c>
      <c r="BY391" s="124">
        <f t="shared" ref="BY391" si="6666">Q391/Q405</f>
        <v>3.6698386429458003E-2</v>
      </c>
      <c r="BZ391" s="125">
        <f t="shared" ref="BZ391" si="6667">R391/R405</f>
        <v>5.0142637700241389E-2</v>
      </c>
      <c r="CA391" s="126">
        <f t="shared" ref="CA391" si="6668">S391/S405</f>
        <v>3.8911203557595753E-2</v>
      </c>
      <c r="CB391" s="123">
        <f t="shared" ref="CB391" si="6669">T391/T405</f>
        <v>2.6883022523613465E-2</v>
      </c>
      <c r="CC391" s="124">
        <f t="shared" ref="CC391" si="6670">U391/U405</f>
        <v>3.4369501466275661E-2</v>
      </c>
      <c r="CD391" s="125">
        <f t="shared" ref="CD391" si="6671">V391/V405</f>
        <v>2.9560780025514852E-2</v>
      </c>
      <c r="CE391" s="126">
        <f t="shared" ref="CE391" si="6672">W391/W405</f>
        <v>4.9516293279022405E-2</v>
      </c>
      <c r="CF391" s="123">
        <f t="shared" ref="CF391" si="6673">X391/X405</f>
        <v>3.9170896785109981E-2</v>
      </c>
      <c r="CG391" s="124">
        <f t="shared" ref="CG391" si="6674">Y391/Y405</f>
        <v>3.578625529845042E-2</v>
      </c>
      <c r="CH391" s="125">
        <f t="shared" ref="CH391" si="6675">Z391/Z405</f>
        <v>4.8494598942771777E-2</v>
      </c>
      <c r="CI391" s="123">
        <f t="shared" ref="CI391" si="6676">AA391/AA405</f>
        <v>4.6690632268978641E-2</v>
      </c>
      <c r="CJ391" s="129">
        <f t="shared" ref="CJ391" si="6677">AB391/AB405</f>
        <v>4.1147128534487029E-2</v>
      </c>
      <c r="CK391" s="130">
        <f t="shared" ref="CK391" si="6678">AC391/AC405</f>
        <v>4.1933428051896419E-2</v>
      </c>
    </row>
    <row r="392" spans="1:89" ht="14.25" thickTop="1" thickBot="1" x14ac:dyDescent="0.25">
      <c r="A392" s="131" t="s">
        <v>27</v>
      </c>
      <c r="B392" s="184">
        <v>1150</v>
      </c>
      <c r="C392" s="168">
        <v>1274</v>
      </c>
      <c r="D392" s="169">
        <v>632</v>
      </c>
      <c r="E392" s="170">
        <v>499</v>
      </c>
      <c r="F392" s="167">
        <v>986</v>
      </c>
      <c r="G392" s="171">
        <v>870</v>
      </c>
      <c r="H392" s="169">
        <v>1893</v>
      </c>
      <c r="I392" s="170">
        <v>1979</v>
      </c>
      <c r="J392" s="167">
        <v>331</v>
      </c>
      <c r="K392" s="168">
        <v>289</v>
      </c>
      <c r="L392" s="169">
        <v>978</v>
      </c>
      <c r="M392" s="167">
        <v>925</v>
      </c>
      <c r="N392" s="172">
        <v>1745</v>
      </c>
      <c r="O392" s="185">
        <v>1652</v>
      </c>
      <c r="P392" s="167">
        <v>1078</v>
      </c>
      <c r="Q392" s="168">
        <v>847</v>
      </c>
      <c r="R392" s="169">
        <v>1230</v>
      </c>
      <c r="S392" s="170">
        <v>1133</v>
      </c>
      <c r="T392" s="167">
        <v>317</v>
      </c>
      <c r="U392" s="171">
        <v>244</v>
      </c>
      <c r="V392" s="169">
        <v>1083</v>
      </c>
      <c r="W392" s="186">
        <v>1482</v>
      </c>
      <c r="X392" s="167">
        <v>889</v>
      </c>
      <c r="Y392" s="171">
        <v>502</v>
      </c>
      <c r="Z392" s="169">
        <v>2194</v>
      </c>
      <c r="AA392" s="167">
        <v>2308</v>
      </c>
      <c r="AB392" s="149">
        <f t="shared" si="6404"/>
        <v>14506</v>
      </c>
      <c r="AC392" s="150">
        <f t="shared" si="6405"/>
        <v>14004</v>
      </c>
      <c r="AE392" s="221" t="s">
        <v>13</v>
      </c>
      <c r="AF392" s="14">
        <f t="shared" ref="AF392:BG392" si="6679">SUM(AF389:AF391)</f>
        <v>2980</v>
      </c>
      <c r="AG392" s="1">
        <f t="shared" si="6679"/>
        <v>7165</v>
      </c>
      <c r="AH392" s="14">
        <f t="shared" si="6679"/>
        <v>2388</v>
      </c>
      <c r="AI392" s="1">
        <f t="shared" si="6679"/>
        <v>2570</v>
      </c>
      <c r="AJ392" s="14">
        <f t="shared" si="6679"/>
        <v>2772</v>
      </c>
      <c r="AK392" s="1">
        <f t="shared" si="6679"/>
        <v>5034</v>
      </c>
      <c r="AL392" s="14">
        <f t="shared" si="6679"/>
        <v>5007</v>
      </c>
      <c r="AM392" s="1">
        <f t="shared" si="6679"/>
        <v>9536</v>
      </c>
      <c r="AN392" s="14">
        <f t="shared" si="6679"/>
        <v>1706</v>
      </c>
      <c r="AO392" s="1">
        <f t="shared" si="6679"/>
        <v>618</v>
      </c>
      <c r="AP392" s="14">
        <f t="shared" si="6679"/>
        <v>6549</v>
      </c>
      <c r="AQ392" s="1">
        <f t="shared" si="6679"/>
        <v>1894</v>
      </c>
      <c r="AR392" s="14">
        <f t="shared" si="6679"/>
        <v>8393</v>
      </c>
      <c r="AS392" s="1">
        <f t="shared" si="6679"/>
        <v>5305</v>
      </c>
      <c r="AT392" s="14">
        <f t="shared" si="6679"/>
        <v>4401</v>
      </c>
      <c r="AU392" s="1">
        <f t="shared" si="6679"/>
        <v>3694</v>
      </c>
      <c r="AV392" s="14">
        <f t="shared" si="6679"/>
        <v>3643</v>
      </c>
      <c r="AW392" s="1">
        <f t="shared" si="6679"/>
        <v>5248</v>
      </c>
      <c r="AX392" s="14">
        <f t="shared" si="6679"/>
        <v>2555</v>
      </c>
      <c r="AY392" s="1">
        <f t="shared" si="6679"/>
        <v>602</v>
      </c>
      <c r="AZ392" s="14">
        <f t="shared" si="6679"/>
        <v>6677</v>
      </c>
      <c r="BA392" s="1">
        <f t="shared" si="6679"/>
        <v>3606</v>
      </c>
      <c r="BB392" s="14">
        <f t="shared" si="6679"/>
        <v>4783</v>
      </c>
      <c r="BC392" s="1">
        <f t="shared" si="6679"/>
        <v>1648</v>
      </c>
      <c r="BD392" s="14">
        <f t="shared" si="6679"/>
        <v>5885</v>
      </c>
      <c r="BE392" s="1">
        <f t="shared" si="6679"/>
        <v>9515</v>
      </c>
      <c r="BF392" s="153">
        <f t="shared" si="6679"/>
        <v>57739</v>
      </c>
      <c r="BG392" s="154">
        <f t="shared" si="6679"/>
        <v>56435</v>
      </c>
      <c r="BI392" s="131" t="s">
        <v>27</v>
      </c>
      <c r="BJ392" s="123">
        <f>B392/B405</f>
        <v>4.0125610607117931E-2</v>
      </c>
      <c r="BK392" s="124">
        <f t="shared" ref="BK392" si="6680">C392/C405</f>
        <v>4.4596912521440824E-2</v>
      </c>
      <c r="BL392" s="125">
        <f t="shared" ref="BL392" si="6681">D392/D405</f>
        <v>4.2864894194248507E-2</v>
      </c>
      <c r="BM392" s="126">
        <f t="shared" ref="BM392" si="6682">E392/E405</f>
        <v>3.6481941804357362E-2</v>
      </c>
      <c r="BN392" s="123">
        <f t="shared" ref="BN392" si="6683">F392/F405</f>
        <v>3.5947354989244958E-2</v>
      </c>
      <c r="BO392" s="124">
        <f t="shared" ref="BO392" si="6684">G392/G405</f>
        <v>3.6525462865779422E-2</v>
      </c>
      <c r="BP392" s="125">
        <f t="shared" ref="BP392" si="6685">H392/H405</f>
        <v>4.5052120519777236E-2</v>
      </c>
      <c r="BQ392" s="126">
        <f t="shared" ref="BQ392" si="6686">I392/I405</f>
        <v>4.410912494985067E-2</v>
      </c>
      <c r="BR392" s="123">
        <f t="shared" ref="BR392" si="6687">J392/J405</f>
        <v>5.0534351145038167E-2</v>
      </c>
      <c r="BS392" s="124">
        <f t="shared" ref="BS392" si="6688">K392/K405</f>
        <v>3.8384911674857219E-2</v>
      </c>
      <c r="BT392" s="125">
        <f t="shared" ref="BT392" si="6689">L392/L405</f>
        <v>3.9057507987220449E-2</v>
      </c>
      <c r="BU392" s="123">
        <f t="shared" ref="BU392" si="6690">M392/M405</f>
        <v>3.6304407551316774E-2</v>
      </c>
      <c r="BV392" s="127">
        <f t="shared" ref="BV392" si="6691">N392/N405</f>
        <v>3.9854741458066875E-2</v>
      </c>
      <c r="BW392" s="128">
        <f t="shared" ref="BW392" si="6692">O392/O405</f>
        <v>3.7170371703717037E-2</v>
      </c>
      <c r="BX392" s="123">
        <f t="shared" ref="BX392" si="6693">P392/P405</f>
        <v>4.3815794821769706E-2</v>
      </c>
      <c r="BY392" s="124">
        <f t="shared" ref="BY392" si="6694">Q392/Q405</f>
        <v>3.5043442283822918E-2</v>
      </c>
      <c r="BZ392" s="125">
        <f t="shared" ref="BZ392" si="6695">R392/R405</f>
        <v>4.4985736229975863E-2</v>
      </c>
      <c r="CA392" s="126">
        <f t="shared" ref="CA392" si="6696">S392/S405</f>
        <v>4.063262085783962E-2</v>
      </c>
      <c r="CB392" s="123">
        <f t="shared" ref="CB392" si="6697">T392/T405</f>
        <v>3.8387018648583189E-2</v>
      </c>
      <c r="CC392" s="124">
        <f t="shared" ref="CC392" si="6698">U392/U405</f>
        <v>2.8621700879765396E-2</v>
      </c>
      <c r="CD392" s="125">
        <f t="shared" ref="CD392" si="6699">V392/V405</f>
        <v>3.9475123018042645E-2</v>
      </c>
      <c r="CE392" s="126">
        <f t="shared" ref="CE392" si="6700">W392/W405</f>
        <v>4.7161405295315685E-2</v>
      </c>
      <c r="CF392" s="123">
        <f t="shared" ref="CF392" si="6701">X392/X405</f>
        <v>3.7605752961082907E-2</v>
      </c>
      <c r="CG392" s="124">
        <f t="shared" ref="CG392" si="6702">Y392/Y405</f>
        <v>3.4882912931693419E-2</v>
      </c>
      <c r="CH392" s="125">
        <f t="shared" ref="CH392" si="6703">Z392/Z405</f>
        <v>5.0425189611583543E-2</v>
      </c>
      <c r="CI392" s="123">
        <f t="shared" ref="CI392" si="6704">AA392/AA405</f>
        <v>4.8805244237682385E-2</v>
      </c>
      <c r="CJ392" s="129">
        <f t="shared" ref="CJ392" si="6705">AB392/AB405</f>
        <v>4.2289942363700504E-2</v>
      </c>
      <c r="CK392" s="130">
        <f t="shared" ref="CK392" si="6706">AC392/AC405</f>
        <v>4.0939467821999261E-2</v>
      </c>
    </row>
    <row r="393" spans="1:89" ht="13.5" thickTop="1" x14ac:dyDescent="0.2">
      <c r="A393" s="139" t="s">
        <v>28</v>
      </c>
      <c r="B393" s="181">
        <v>1161</v>
      </c>
      <c r="C393" s="175">
        <v>1441</v>
      </c>
      <c r="D393" s="176">
        <v>682</v>
      </c>
      <c r="E393" s="177">
        <v>608</v>
      </c>
      <c r="F393" s="174">
        <v>1019</v>
      </c>
      <c r="G393" s="178">
        <v>1204</v>
      </c>
      <c r="H393" s="176">
        <v>2005</v>
      </c>
      <c r="I393" s="177">
        <v>2379</v>
      </c>
      <c r="J393" s="174">
        <v>408</v>
      </c>
      <c r="K393" s="175">
        <v>267</v>
      </c>
      <c r="L393" s="176">
        <v>1544</v>
      </c>
      <c r="M393" s="174">
        <v>839</v>
      </c>
      <c r="N393" s="179">
        <v>2353</v>
      </c>
      <c r="O393" s="182">
        <v>1718</v>
      </c>
      <c r="P393" s="174">
        <v>1202</v>
      </c>
      <c r="Q393" s="175">
        <v>995</v>
      </c>
      <c r="R393" s="176">
        <v>1359</v>
      </c>
      <c r="S393" s="177">
        <v>1336</v>
      </c>
      <c r="T393" s="174">
        <v>378</v>
      </c>
      <c r="U393" s="178">
        <v>206</v>
      </c>
      <c r="V393" s="176">
        <v>1549</v>
      </c>
      <c r="W393" s="183">
        <v>1244</v>
      </c>
      <c r="X393" s="174">
        <v>1109</v>
      </c>
      <c r="Y393" s="178">
        <v>434</v>
      </c>
      <c r="Z393" s="176">
        <v>2155</v>
      </c>
      <c r="AA393" s="174">
        <v>2763</v>
      </c>
      <c r="AB393" s="149">
        <f t="shared" si="6404"/>
        <v>16924</v>
      </c>
      <c r="AC393" s="150">
        <f t="shared" si="6405"/>
        <v>15434</v>
      </c>
      <c r="BI393" s="139" t="s">
        <v>28</v>
      </c>
      <c r="BJ393" s="123">
        <f>B393/B405</f>
        <v>4.0509420795533845E-2</v>
      </c>
      <c r="BK393" s="124">
        <f t="shared" ref="BK393" si="6707">C393/C405</f>
        <v>5.0442818636888716E-2</v>
      </c>
      <c r="BL393" s="125">
        <f t="shared" ref="BL393" si="6708">D393/D405</f>
        <v>4.62561041779707E-2</v>
      </c>
      <c r="BM393" s="126">
        <f t="shared" ref="BM393" si="6709">E393/E405</f>
        <v>4.4450943120339231E-2</v>
      </c>
      <c r="BN393" s="123">
        <f t="shared" ref="BN393" si="6710">F393/F405</f>
        <v>3.7150461190710561E-2</v>
      </c>
      <c r="BO393" s="124">
        <f t="shared" ref="BO393" si="6711">G393/G405</f>
        <v>5.0547881942986692E-2</v>
      </c>
      <c r="BP393" s="125">
        <f t="shared" ref="BP393" si="6712">H393/H405</f>
        <v>4.7717644818887142E-2</v>
      </c>
      <c r="BQ393" s="126">
        <f t="shared" ref="BQ393" si="6713">I393/I405</f>
        <v>5.3024562029153482E-2</v>
      </c>
      <c r="BR393" s="123">
        <f t="shared" ref="BR393" si="6714">J393/J405</f>
        <v>6.229007633587786E-2</v>
      </c>
      <c r="BS393" s="124">
        <f t="shared" ref="BS393" si="6715">K393/K405</f>
        <v>3.5462876876079158E-2</v>
      </c>
      <c r="BT393" s="125">
        <f t="shared" ref="BT393" si="6716">L393/L405</f>
        <v>6.1661341853035144E-2</v>
      </c>
      <c r="BU393" s="123">
        <f t="shared" ref="BU393" si="6717">M393/M405</f>
        <v>3.2929078849248401E-2</v>
      </c>
      <c r="BV393" s="127">
        <f t="shared" ref="BV393" si="6718">N393/N405</f>
        <v>5.3741092636579571E-2</v>
      </c>
      <c r="BW393" s="128">
        <f t="shared" ref="BW393" si="6719">O393/O405</f>
        <v>3.8655386553865537E-2</v>
      </c>
      <c r="BX393" s="123">
        <f t="shared" ref="BX393" si="6720">P393/P405</f>
        <v>4.8855830589765475E-2</v>
      </c>
      <c r="BY393" s="124">
        <f t="shared" ref="BY393" si="6721">Q393/Q405</f>
        <v>4.1166735622672736E-2</v>
      </c>
      <c r="BZ393" s="125">
        <f t="shared" ref="BZ393" si="6722">R393/R405</f>
        <v>4.9703752468729427E-2</v>
      </c>
      <c r="CA393" s="126">
        <f t="shared" ref="CA393" si="6723">S393/S405</f>
        <v>4.7912781523454309E-2</v>
      </c>
      <c r="CB393" s="123">
        <f t="shared" ref="CB393" si="6724">T393/T405</f>
        <v>4.5773795107774282E-2</v>
      </c>
      <c r="CC393" s="124">
        <f t="shared" ref="CC393" si="6725">U393/U405</f>
        <v>2.4164222873900295E-2</v>
      </c>
      <c r="CD393" s="125">
        <f t="shared" ref="CD393" si="6726">V393/V405</f>
        <v>5.646072535082923E-2</v>
      </c>
      <c r="CE393" s="126">
        <f t="shared" ref="CE393" si="6727">W393/W405</f>
        <v>3.9587576374745415E-2</v>
      </c>
      <c r="CF393" s="123">
        <f t="shared" ref="CF393" si="6728">X393/X405</f>
        <v>4.691201353637902E-2</v>
      </c>
      <c r="CG393" s="124">
        <f t="shared" ref="CG393" si="6729">Y393/Y405</f>
        <v>3.0157737474810646E-2</v>
      </c>
      <c r="CH393" s="125">
        <f t="shared" ref="CH393" si="6730">Z393/Z405</f>
        <v>4.9528843943920937E-2</v>
      </c>
      <c r="CI393" s="123">
        <f t="shared" ref="CI393" si="6731">AA393/AA405</f>
        <v>5.8426728695284418E-2</v>
      </c>
      <c r="CJ393" s="129">
        <f t="shared" ref="CJ393" si="6732">AB393/AB405</f>
        <v>4.9339237871450933E-2</v>
      </c>
      <c r="CK393" s="130">
        <f t="shared" ref="CK393" si="6733">AC393/AC405</f>
        <v>4.5119947612449057E-2</v>
      </c>
    </row>
    <row r="394" spans="1:89" x14ac:dyDescent="0.2">
      <c r="A394" s="131" t="s">
        <v>29</v>
      </c>
      <c r="B394" s="184">
        <v>1402</v>
      </c>
      <c r="C394" s="168">
        <v>2560</v>
      </c>
      <c r="D394" s="169">
        <v>1114</v>
      </c>
      <c r="E394" s="170">
        <v>864</v>
      </c>
      <c r="F394" s="167">
        <v>1405</v>
      </c>
      <c r="G394" s="171">
        <v>1906</v>
      </c>
      <c r="H394" s="169">
        <v>2238</v>
      </c>
      <c r="I394" s="170">
        <v>3616</v>
      </c>
      <c r="J394" s="167">
        <v>606</v>
      </c>
      <c r="K394" s="168">
        <v>271</v>
      </c>
      <c r="L394" s="169">
        <v>2170</v>
      </c>
      <c r="M394" s="167">
        <v>891</v>
      </c>
      <c r="N394" s="172">
        <v>3253</v>
      </c>
      <c r="O394" s="185">
        <v>2399</v>
      </c>
      <c r="P394" s="167">
        <v>1683</v>
      </c>
      <c r="Q394" s="168">
        <v>1321</v>
      </c>
      <c r="R394" s="169">
        <v>1637</v>
      </c>
      <c r="S394" s="170">
        <v>2116</v>
      </c>
      <c r="T394" s="167">
        <v>1076</v>
      </c>
      <c r="U394" s="171">
        <v>249</v>
      </c>
      <c r="V394" s="169">
        <v>2335</v>
      </c>
      <c r="W394" s="186">
        <v>1643</v>
      </c>
      <c r="X394" s="167">
        <v>1800</v>
      </c>
      <c r="Y394" s="171">
        <v>625</v>
      </c>
      <c r="Z394" s="169">
        <v>2872</v>
      </c>
      <c r="AA394" s="167">
        <v>3489</v>
      </c>
      <c r="AB394" s="149">
        <f t="shared" si="6404"/>
        <v>23591</v>
      </c>
      <c r="AC394" s="150">
        <f t="shared" si="6405"/>
        <v>21950</v>
      </c>
      <c r="BI394" s="131" t="s">
        <v>29</v>
      </c>
      <c r="BJ394" s="123">
        <f>B394/B405</f>
        <v>4.891835310537334E-2</v>
      </c>
      <c r="BK394" s="124">
        <f t="shared" ref="BK394" si="6734">C394/C405</f>
        <v>8.9613890152973705E-2</v>
      </c>
      <c r="BL394" s="125">
        <f t="shared" ref="BL394" si="6735">D394/D405</f>
        <v>7.5556158437330434E-2</v>
      </c>
      <c r="BM394" s="126">
        <f t="shared" ref="BM394" si="6736">E394/E405</f>
        <v>6.3167129697324173E-2</v>
      </c>
      <c r="BN394" s="123">
        <f t="shared" ref="BN394" si="6737">F394/F405</f>
        <v>5.1223157971490026E-2</v>
      </c>
      <c r="BO394" s="124">
        <f t="shared" ref="BO394" si="6738">G394/G405</f>
        <v>8.002015197951215E-2</v>
      </c>
      <c r="BP394" s="125">
        <f t="shared" ref="BP394" si="6739">H394/H405</f>
        <v>5.3262887333999712E-2</v>
      </c>
      <c r="BQ394" s="126">
        <f t="shared" ref="BQ394" si="6740">I394/I405</f>
        <v>8.059555119689743E-2</v>
      </c>
      <c r="BR394" s="123">
        <f t="shared" ref="BR394" si="6741">J394/J405</f>
        <v>9.2519083969465649E-2</v>
      </c>
      <c r="BS394" s="124">
        <f t="shared" ref="BS394" si="6742">K394/K405</f>
        <v>3.5994155930402442E-2</v>
      </c>
      <c r="BT394" s="125">
        <f t="shared" ref="BT394" si="6743">L394/L405</f>
        <v>8.6661341853035145E-2</v>
      </c>
      <c r="BU394" s="123">
        <f t="shared" ref="BU394" si="6744">M394/M405</f>
        <v>3.4969975273754859E-2</v>
      </c>
      <c r="BV394" s="127">
        <f t="shared" ref="BV394" si="6745">N394/N405</f>
        <v>7.4296546683720086E-2</v>
      </c>
      <c r="BW394" s="128">
        <f t="shared" ref="BW394" si="6746">O394/O405</f>
        <v>5.3978039780397807E-2</v>
      </c>
      <c r="BX394" s="123">
        <f t="shared" ref="BX394" si="6747">P394/P405</f>
        <v>6.8406291915620046E-2</v>
      </c>
      <c r="BY394" s="124">
        <f t="shared" ref="BY394" si="6748">Q394/Q405</f>
        <v>5.4654530409598674E-2</v>
      </c>
      <c r="BZ394" s="125">
        <f t="shared" ref="BZ394" si="6749">R394/R405</f>
        <v>5.9871260332089823E-2</v>
      </c>
      <c r="CA394" s="126">
        <f t="shared" ref="CA394" si="6750">S394/S405</f>
        <v>7.5885812652417159E-2</v>
      </c>
      <c r="CB394" s="123">
        <f t="shared" ref="CB394" si="6751">T394/T405</f>
        <v>0.13029789295228869</v>
      </c>
      <c r="CC394" s="124">
        <f t="shared" ref="CC394" si="6752">U394/U405</f>
        <v>2.9208211143695016E-2</v>
      </c>
      <c r="CD394" s="125">
        <f t="shared" ref="CD394" si="6753">V394/V405</f>
        <v>8.5110260616001451E-2</v>
      </c>
      <c r="CE394" s="126">
        <f t="shared" ref="CE394" si="6754">W394/W405</f>
        <v>5.2284877800407331E-2</v>
      </c>
      <c r="CF394" s="123">
        <f t="shared" ref="CF394" si="6755">X394/X405</f>
        <v>7.6142131979695438E-2</v>
      </c>
      <c r="CG394" s="124">
        <f t="shared" ref="CG394" si="6756">Y394/Y405</f>
        <v>4.3429921478701963E-2</v>
      </c>
      <c r="CH394" s="125">
        <f t="shared" ref="CH394" si="6757">Z394/Z405</f>
        <v>6.6007814295564238E-2</v>
      </c>
      <c r="CI394" s="123">
        <f t="shared" ref="CI394" si="6758">AA394/AA405</f>
        <v>7.377881158807359E-2</v>
      </c>
      <c r="CJ394" s="129">
        <f t="shared" ref="CJ394" si="6759">AB394/AB405</f>
        <v>6.8775818992283091E-2</v>
      </c>
      <c r="CK394" s="130">
        <f t="shared" ref="CK394" si="6760">AC394/AC405</f>
        <v>6.4168903077183939E-2</v>
      </c>
    </row>
    <row r="395" spans="1:89" x14ac:dyDescent="0.2">
      <c r="A395" s="139" t="s">
        <v>30</v>
      </c>
      <c r="B395" s="181">
        <v>1481</v>
      </c>
      <c r="C395" s="175">
        <v>3439</v>
      </c>
      <c r="D395" s="176">
        <v>1295</v>
      </c>
      <c r="E395" s="177">
        <v>1194</v>
      </c>
      <c r="F395" s="174">
        <v>1507</v>
      </c>
      <c r="G395" s="178">
        <v>2480</v>
      </c>
      <c r="H395" s="176">
        <v>2548</v>
      </c>
      <c r="I395" s="177">
        <v>4497</v>
      </c>
      <c r="J395" s="174">
        <v>984</v>
      </c>
      <c r="K395" s="175">
        <v>293</v>
      </c>
      <c r="L395" s="176">
        <v>3161</v>
      </c>
      <c r="M395" s="174">
        <v>977</v>
      </c>
      <c r="N395" s="179">
        <v>4206</v>
      </c>
      <c r="O395" s="182">
        <v>2543</v>
      </c>
      <c r="P395" s="174">
        <v>2179</v>
      </c>
      <c r="Q395" s="175">
        <v>1695</v>
      </c>
      <c r="R395" s="176">
        <v>1805</v>
      </c>
      <c r="S395" s="177">
        <v>2510</v>
      </c>
      <c r="T395" s="174">
        <v>1280</v>
      </c>
      <c r="U395" s="178">
        <v>309</v>
      </c>
      <c r="V395" s="176">
        <v>3164</v>
      </c>
      <c r="W395" s="183">
        <v>1761</v>
      </c>
      <c r="X395" s="174">
        <v>2353</v>
      </c>
      <c r="Y395" s="178">
        <v>803</v>
      </c>
      <c r="Z395" s="176">
        <v>2932</v>
      </c>
      <c r="AA395" s="174">
        <v>4612</v>
      </c>
      <c r="AB395" s="149">
        <f t="shared" si="6404"/>
        <v>28895</v>
      </c>
      <c r="AC395" s="150">
        <f t="shared" si="6405"/>
        <v>27113</v>
      </c>
      <c r="BI395" s="139" t="s">
        <v>30</v>
      </c>
      <c r="BJ395" s="123">
        <f>B395/B405</f>
        <v>5.1674808094905794E-2</v>
      </c>
      <c r="BK395" s="124">
        <f t="shared" ref="BK395" si="6761">C395/C405</f>
        <v>0.12038365946721742</v>
      </c>
      <c r="BL395" s="125">
        <f t="shared" ref="BL395" si="6762">D395/D405</f>
        <v>8.7832338578404778E-2</v>
      </c>
      <c r="BM395" s="126">
        <f t="shared" ref="BM395" si="6763">E395/E405</f>
        <v>8.7293463956718817E-2</v>
      </c>
      <c r="BN395" s="123">
        <f t="shared" ref="BN395" si="6764">F395/F405</f>
        <v>5.4941849866929161E-2</v>
      </c>
      <c r="BO395" s="124">
        <f t="shared" ref="BO395" si="6765">G395/G405</f>
        <v>0.10411856081279651</v>
      </c>
      <c r="BP395" s="125">
        <f t="shared" ref="BP395" si="6766">H395/H405</f>
        <v>6.0640677804750347E-2</v>
      </c>
      <c r="BQ395" s="126">
        <f t="shared" ref="BQ395" si="6767">I395/I405</f>
        <v>0.10023180136406187</v>
      </c>
      <c r="BR395" s="123">
        <f t="shared" ref="BR395" si="6768">J395/J405</f>
        <v>0.15022900763358779</v>
      </c>
      <c r="BS395" s="124">
        <f t="shared" ref="BS395" si="6769">K395/K405</f>
        <v>3.8916190729180504E-2</v>
      </c>
      <c r="BT395" s="125">
        <f t="shared" ref="BT395" si="6770">L395/L405</f>
        <v>0.12623801916932909</v>
      </c>
      <c r="BU395" s="123">
        <f t="shared" ref="BU395" si="6771">M395/M405</f>
        <v>3.8345303975823225E-2</v>
      </c>
      <c r="BV395" s="127">
        <f t="shared" ref="BV395" si="6772">N395/N405</f>
        <v>9.6062488580303307E-2</v>
      </c>
      <c r="BW395" s="128">
        <f t="shared" ref="BW395" si="6773">O395/O405</f>
        <v>5.7218072180721807E-2</v>
      </c>
      <c r="BX395" s="123">
        <f t="shared" ref="BX395" si="6774">P395/P405</f>
        <v>8.8566434987603138E-2</v>
      </c>
      <c r="BY395" s="124">
        <f t="shared" ref="BY395" si="6775">Q395/Q405</f>
        <v>7.012825817128672E-2</v>
      </c>
      <c r="BZ395" s="125">
        <f t="shared" ref="BZ395" si="6776">R395/R405</f>
        <v>6.6015653573257255E-2</v>
      </c>
      <c r="CA395" s="126">
        <f t="shared" ref="CA395" si="6777">S395/S405</f>
        <v>9.0015779658585565E-2</v>
      </c>
      <c r="CB395" s="123">
        <f t="shared" ref="CB395" si="6778">T395/T405</f>
        <v>0.15500121094696051</v>
      </c>
      <c r="CC395" s="124">
        <f t="shared" ref="CC395" si="6779">U395/U405</f>
        <v>3.6246334310850441E-2</v>
      </c>
      <c r="CD395" s="125">
        <f t="shared" ref="CD395" si="6780">V395/V405</f>
        <v>0.11532713686896301</v>
      </c>
      <c r="CE395" s="126">
        <f t="shared" ref="CE395" si="6781">W395/W405</f>
        <v>5.6039969450101833E-2</v>
      </c>
      <c r="CF395" s="123">
        <f t="shared" ref="CF395" si="6782">X395/X405</f>
        <v>9.9534686971235201E-2</v>
      </c>
      <c r="CG395" s="124">
        <f t="shared" ref="CG395" si="6783">Y395/Y405</f>
        <v>5.5798763115836286E-2</v>
      </c>
      <c r="CH395" s="125">
        <f t="shared" ref="CH395" si="6784">Z395/Z405</f>
        <v>6.7386807630429785E-2</v>
      </c>
      <c r="CI395" s="123">
        <f t="shared" ref="CI395" si="6785">AA395/AA405</f>
        <v>9.752590399661662E-2</v>
      </c>
      <c r="CJ395" s="129">
        <f t="shared" ref="CJ395" si="6786">AB395/AB405</f>
        <v>8.4238789783477597E-2</v>
      </c>
      <c r="CK395" s="130">
        <f t="shared" ref="CK395" si="6787">AC395/AC405</f>
        <v>7.926248150941631E-2</v>
      </c>
    </row>
    <row r="396" spans="1:89" x14ac:dyDescent="0.2">
      <c r="A396" s="131" t="s">
        <v>31</v>
      </c>
      <c r="B396" s="184">
        <v>1499</v>
      </c>
      <c r="C396" s="168">
        <v>3726</v>
      </c>
      <c r="D396" s="169">
        <v>1093</v>
      </c>
      <c r="E396" s="170">
        <v>1376</v>
      </c>
      <c r="F396" s="167">
        <v>1265</v>
      </c>
      <c r="G396" s="171">
        <v>2554</v>
      </c>
      <c r="H396" s="169">
        <v>2459</v>
      </c>
      <c r="I396" s="170">
        <v>5039</v>
      </c>
      <c r="J396" s="167">
        <v>722</v>
      </c>
      <c r="K396" s="168">
        <v>325</v>
      </c>
      <c r="L396" s="169">
        <v>3388</v>
      </c>
      <c r="M396" s="167">
        <v>917</v>
      </c>
      <c r="N396" s="172">
        <v>4187</v>
      </c>
      <c r="O396" s="185">
        <v>2762</v>
      </c>
      <c r="P396" s="167">
        <v>2222</v>
      </c>
      <c r="Q396" s="168">
        <v>1999</v>
      </c>
      <c r="R396" s="169">
        <v>1838</v>
      </c>
      <c r="S396" s="170">
        <v>2738</v>
      </c>
      <c r="T396" s="167">
        <v>1275</v>
      </c>
      <c r="U396" s="171">
        <v>293</v>
      </c>
      <c r="V396" s="169">
        <v>3513</v>
      </c>
      <c r="W396" s="186">
        <v>1845</v>
      </c>
      <c r="X396" s="167">
        <v>2430</v>
      </c>
      <c r="Y396" s="171">
        <v>845</v>
      </c>
      <c r="Z396" s="169">
        <v>2953</v>
      </c>
      <c r="AA396" s="167">
        <v>4903</v>
      </c>
      <c r="AB396" s="149">
        <f t="shared" si="6404"/>
        <v>28844</v>
      </c>
      <c r="AC396" s="150">
        <f t="shared" si="6405"/>
        <v>29322</v>
      </c>
      <c r="BI396" s="131" t="s">
        <v>31</v>
      </c>
      <c r="BJ396" s="123">
        <f>B396/B405</f>
        <v>5.2302861130495461E-2</v>
      </c>
      <c r="BK396" s="124">
        <f t="shared" ref="BK396" si="6788">C396/C405</f>
        <v>0.13043021668358595</v>
      </c>
      <c r="BL396" s="125">
        <f t="shared" ref="BL396" si="6789">D396/D405</f>
        <v>7.4131850244167116E-2</v>
      </c>
      <c r="BM396" s="126">
        <f t="shared" ref="BM396" si="6790">E396/E405</f>
        <v>0.10059950285129404</v>
      </c>
      <c r="BN396" s="123">
        <f t="shared" ref="BN396" si="6791">F396/F405</f>
        <v>4.6119071056181411E-2</v>
      </c>
      <c r="BO396" s="124">
        <f t="shared" ref="BO396" si="6792">G396/G405</f>
        <v>0.10722532432092027</v>
      </c>
      <c r="BP396" s="125">
        <f t="shared" ref="BP396" si="6793">H396/H405</f>
        <v>5.852253795992194E-2</v>
      </c>
      <c r="BQ396" s="126">
        <f t="shared" ref="BQ396" si="6794">I396/I405</f>
        <v>0.11231221860651719</v>
      </c>
      <c r="BR396" s="123">
        <f t="shared" ref="BR396" si="6795">J396/J405</f>
        <v>0.11022900763358778</v>
      </c>
      <c r="BS396" s="124">
        <f t="shared" ref="BS396" si="6796">K396/K405</f>
        <v>4.3166423163766766E-2</v>
      </c>
      <c r="BT396" s="125">
        <f t="shared" ref="BT396" si="6797">L396/L405</f>
        <v>0.13530351437699681</v>
      </c>
      <c r="BU396" s="123">
        <f t="shared" ref="BU396" si="6798">M396/M405</f>
        <v>3.5990423486008088E-2</v>
      </c>
      <c r="BV396" s="127">
        <f t="shared" ref="BV396" si="6799">N396/N405</f>
        <v>9.5628540105974782E-2</v>
      </c>
      <c r="BW396" s="128">
        <f t="shared" ref="BW396" si="6800">O396/O405</f>
        <v>6.2145621456214564E-2</v>
      </c>
      <c r="BX396" s="123">
        <f t="shared" ref="BX396" si="6801">P396/P405</f>
        <v>9.0314189326504896E-2</v>
      </c>
      <c r="BY396" s="124">
        <f t="shared" ref="BY396" si="6802">Q396/Q405</f>
        <v>8.2705833678113364E-2</v>
      </c>
      <c r="BZ396" s="125">
        <f t="shared" ref="BZ396" si="6803">R396/R405</f>
        <v>6.7222587959915148E-2</v>
      </c>
      <c r="CA396" s="126">
        <f t="shared" ref="CA396" si="6804">S396/S405</f>
        <v>9.8192511834743937E-2</v>
      </c>
      <c r="CB396" s="123">
        <f t="shared" ref="CB396" si="6805">T396/T405</f>
        <v>0.15439573746669896</v>
      </c>
      <c r="CC396" s="124">
        <f t="shared" ref="CC396" si="6806">U396/U405</f>
        <v>3.4369501466275661E-2</v>
      </c>
      <c r="CD396" s="125">
        <f t="shared" ref="CD396" si="6807">V396/V405</f>
        <v>0.1280481137233461</v>
      </c>
      <c r="CE396" s="126">
        <f t="shared" ref="CE396" si="6808">W396/W405</f>
        <v>5.8713085539714868E-2</v>
      </c>
      <c r="CF396" s="123">
        <f t="shared" ref="CF396" si="6809">X396/X405</f>
        <v>0.10279187817258884</v>
      </c>
      <c r="CG396" s="124">
        <f t="shared" ref="CG396" si="6810">Y396/Y405</f>
        <v>5.8717253839205057E-2</v>
      </c>
      <c r="CH396" s="125">
        <f t="shared" ref="CH396" si="6811">Z396/Z405</f>
        <v>6.7869455297632733E-2</v>
      </c>
      <c r="CI396" s="123">
        <f t="shared" ref="CI396" si="6812">AA396/AA405</f>
        <v>0.10367942482554451</v>
      </c>
      <c r="CJ396" s="129">
        <f t="shared" ref="CJ396" si="6813">AB396/AB405</f>
        <v>8.4090107372023798E-2</v>
      </c>
      <c r="CK396" s="130">
        <f t="shared" ref="CK396" si="6814">AC396/AC405</f>
        <v>8.5720299591306948E-2</v>
      </c>
    </row>
    <row r="397" spans="1:89" x14ac:dyDescent="0.2">
      <c r="A397" s="139" t="s">
        <v>32</v>
      </c>
      <c r="B397" s="181">
        <v>1548</v>
      </c>
      <c r="C397" s="175">
        <v>3204</v>
      </c>
      <c r="D397" s="176">
        <v>720</v>
      </c>
      <c r="E397" s="177">
        <v>1184</v>
      </c>
      <c r="F397" s="174">
        <v>1018</v>
      </c>
      <c r="G397" s="178">
        <v>2264</v>
      </c>
      <c r="H397" s="176">
        <v>2422</v>
      </c>
      <c r="I397" s="177">
        <v>4163</v>
      </c>
      <c r="J397" s="174">
        <v>519</v>
      </c>
      <c r="K397" s="175">
        <v>248</v>
      </c>
      <c r="L397" s="176">
        <v>2390</v>
      </c>
      <c r="M397" s="174">
        <v>910</v>
      </c>
      <c r="N397" s="179">
        <v>3445</v>
      </c>
      <c r="O397" s="182">
        <v>2500</v>
      </c>
      <c r="P397" s="174">
        <v>1371</v>
      </c>
      <c r="Q397" s="175">
        <v>1784</v>
      </c>
      <c r="R397" s="176">
        <v>1578</v>
      </c>
      <c r="S397" s="177">
        <v>2209</v>
      </c>
      <c r="T397" s="174">
        <v>852</v>
      </c>
      <c r="U397" s="178">
        <v>255</v>
      </c>
      <c r="V397" s="176">
        <v>3228</v>
      </c>
      <c r="W397" s="183">
        <v>1730</v>
      </c>
      <c r="X397" s="174">
        <v>1699</v>
      </c>
      <c r="Y397" s="178">
        <v>752</v>
      </c>
      <c r="Z397" s="176">
        <v>2542</v>
      </c>
      <c r="AA397" s="174">
        <v>3960</v>
      </c>
      <c r="AB397" s="149">
        <f t="shared" si="6404"/>
        <v>23332</v>
      </c>
      <c r="AC397" s="150">
        <f t="shared" si="6405"/>
        <v>25163</v>
      </c>
      <c r="BI397" s="139" t="s">
        <v>32</v>
      </c>
      <c r="BJ397" s="123">
        <f>B397/B405</f>
        <v>5.401256106071179E-2</v>
      </c>
      <c r="BK397" s="124">
        <f t="shared" ref="BK397" si="6815">C397/C405</f>
        <v>0.11215738439458116</v>
      </c>
      <c r="BL397" s="125">
        <f t="shared" ref="BL397" si="6816">D397/D405</f>
        <v>4.8833423765599564E-2</v>
      </c>
      <c r="BM397" s="126">
        <f t="shared" ref="BM397" si="6817">E397/E405</f>
        <v>8.6562362918555347E-2</v>
      </c>
      <c r="BN397" s="123">
        <f t="shared" ref="BN397" si="6818">F397/F405</f>
        <v>3.7114003427029786E-2</v>
      </c>
      <c r="BO397" s="124">
        <f t="shared" ref="BO397" si="6819">G397/G405</f>
        <v>9.505017003232713E-2</v>
      </c>
      <c r="BP397" s="125">
        <f t="shared" ref="BP397" si="6820">H397/H405</f>
        <v>5.7641962968251699E-2</v>
      </c>
      <c r="BQ397" s="126">
        <f t="shared" ref="BQ397" si="6821">I397/I405</f>
        <v>9.2787411402844022E-2</v>
      </c>
      <c r="BR397" s="123">
        <f t="shared" ref="BR397" si="6822">J397/J405</f>
        <v>7.9236641221374041E-2</v>
      </c>
      <c r="BS397" s="124">
        <f t="shared" ref="BS397" si="6823">K397/K405</f>
        <v>3.2939301368043565E-2</v>
      </c>
      <c r="BT397" s="125">
        <f t="shared" ref="BT397" si="6824">L397/L405</f>
        <v>9.5447284345047928E-2</v>
      </c>
      <c r="BU397" s="123">
        <f t="shared" ref="BU397" si="6825">M397/M405</f>
        <v>3.5715687428862983E-2</v>
      </c>
      <c r="BV397" s="127">
        <f t="shared" ref="BV397" si="6826">N397/N405</f>
        <v>7.868171021377672E-2</v>
      </c>
      <c r="BW397" s="128">
        <f t="shared" ref="BW397" si="6827">O397/O405</f>
        <v>5.625056250562506E-2</v>
      </c>
      <c r="BX397" s="123">
        <f t="shared" ref="BX397" si="6828">P397/P405</f>
        <v>5.5724911596146814E-2</v>
      </c>
      <c r="BY397" s="124">
        <f t="shared" ref="BY397" si="6829">Q397/Q405</f>
        <v>7.3810508895324783E-2</v>
      </c>
      <c r="BZ397" s="125">
        <f t="shared" ref="BZ397" si="6830">R397/R405</f>
        <v>5.7713407943822688E-2</v>
      </c>
      <c r="CA397" s="126">
        <f t="shared" ref="CA397" si="6831">S397/S405</f>
        <v>7.9221058671639644E-2</v>
      </c>
      <c r="CB397" s="123">
        <f t="shared" ref="CB397" si="6832">T397/T405</f>
        <v>0.1031726810365706</v>
      </c>
      <c r="CC397" s="124">
        <f t="shared" ref="CC397" si="6833">U397/U405</f>
        <v>2.9912023460410556E-2</v>
      </c>
      <c r="CD397" s="125">
        <f t="shared" ref="CD397" si="6834">V397/V405</f>
        <v>0.11765992345544013</v>
      </c>
      <c r="CE397" s="126">
        <f t="shared" ref="CE397" si="6835">W397/W405</f>
        <v>5.5053462321792264E-2</v>
      </c>
      <c r="CF397" s="123">
        <f t="shared" ref="CF397" si="6836">X397/X405</f>
        <v>7.186971235194585E-2</v>
      </c>
      <c r="CG397" s="124">
        <f t="shared" ref="CG397" si="6837">Y397/Y405</f>
        <v>5.2254881523174208E-2</v>
      </c>
      <c r="CH397" s="125">
        <f t="shared" ref="CH397" si="6838">Z397/Z405</f>
        <v>5.8423350953803722E-2</v>
      </c>
      <c r="CI397" s="123">
        <f t="shared" ref="CI397" si="6839">AA397/AA405</f>
        <v>8.3738633960668218E-2</v>
      </c>
      <c r="CJ397" s="129">
        <f t="shared" ref="CJ397" si="6840">AB397/AB405</f>
        <v>6.8020745569409902E-2</v>
      </c>
      <c r="CK397" s="130">
        <f t="shared" ref="CK397" si="6841">AC397/AC405</f>
        <v>7.3561827249712039E-2</v>
      </c>
    </row>
    <row r="398" spans="1:89" x14ac:dyDescent="0.2">
      <c r="A398" s="131" t="s">
        <v>33</v>
      </c>
      <c r="B398" s="184">
        <v>1818</v>
      </c>
      <c r="C398" s="168">
        <v>2107</v>
      </c>
      <c r="D398" s="169">
        <v>548</v>
      </c>
      <c r="E398" s="170">
        <v>900</v>
      </c>
      <c r="F398" s="167">
        <v>1097</v>
      </c>
      <c r="G398" s="171">
        <v>1892</v>
      </c>
      <c r="H398" s="169">
        <v>2194</v>
      </c>
      <c r="I398" s="170">
        <v>3276</v>
      </c>
      <c r="J398" s="167">
        <v>398</v>
      </c>
      <c r="K398" s="168">
        <v>137</v>
      </c>
      <c r="L398" s="169">
        <v>1755</v>
      </c>
      <c r="M398" s="167">
        <v>1158</v>
      </c>
      <c r="N398" s="172">
        <v>2660</v>
      </c>
      <c r="O398" s="185">
        <v>2510</v>
      </c>
      <c r="P398" s="167">
        <v>1146</v>
      </c>
      <c r="Q398" s="168">
        <v>1674</v>
      </c>
      <c r="R398" s="169">
        <v>1295</v>
      </c>
      <c r="S398" s="170">
        <v>1872</v>
      </c>
      <c r="T398" s="167">
        <v>492</v>
      </c>
      <c r="U398" s="171">
        <v>301</v>
      </c>
      <c r="V398" s="169">
        <v>2733</v>
      </c>
      <c r="W398" s="186">
        <v>1645</v>
      </c>
      <c r="X398" s="167">
        <v>1106</v>
      </c>
      <c r="Y398" s="171">
        <v>687</v>
      </c>
      <c r="Z398" s="169">
        <v>2186</v>
      </c>
      <c r="AA398" s="167">
        <v>2722</v>
      </c>
      <c r="AB398" s="149">
        <f t="shared" si="6404"/>
        <v>19428</v>
      </c>
      <c r="AC398" s="150">
        <f t="shared" si="6405"/>
        <v>20881</v>
      </c>
      <c r="BI398" s="131" t="s">
        <v>33</v>
      </c>
      <c r="BJ398" s="123">
        <f>B398/B405</f>
        <v>6.3433356594556872E-2</v>
      </c>
      <c r="BK398" s="124">
        <f t="shared" ref="BK398" si="6842">C398/C405</f>
        <v>7.375643224699828E-2</v>
      </c>
      <c r="BL398" s="125">
        <f t="shared" ref="BL398" si="6843">D398/D405</f>
        <v>3.7167661421595229E-2</v>
      </c>
      <c r="BM398" s="126">
        <f t="shared" ref="BM398" si="6844">E398/E405</f>
        <v>6.5799093434712672E-2</v>
      </c>
      <c r="BN398" s="123">
        <f t="shared" ref="BN398" si="6845">F398/F405</f>
        <v>3.9994166757811075E-2</v>
      </c>
      <c r="BO398" s="124">
        <f t="shared" ref="BO398" si="6846">G398/G405</f>
        <v>7.943238591040766E-2</v>
      </c>
      <c r="BP398" s="125">
        <f t="shared" ref="BP398" si="6847">H398/H405</f>
        <v>5.2215717073635107E-2</v>
      </c>
      <c r="BQ398" s="126">
        <f t="shared" ref="BQ398" si="6848">I398/I405</f>
        <v>7.3017429679490042E-2</v>
      </c>
      <c r="BR398" s="123">
        <f t="shared" ref="BR398" si="6849">J398/J405</f>
        <v>6.0763358778625952E-2</v>
      </c>
      <c r="BS398" s="124">
        <f t="shared" ref="BS398" si="6850">K398/K405</f>
        <v>1.8196307610572452E-2</v>
      </c>
      <c r="BT398" s="125">
        <f t="shared" ref="BT398" si="6851">L398/L405</f>
        <v>7.0087859424920129E-2</v>
      </c>
      <c r="BU398" s="123">
        <f t="shared" ref="BU398" si="6852">M398/M405</f>
        <v>4.5449193453432235E-2</v>
      </c>
      <c r="BV398" s="127">
        <f t="shared" ref="BV398" si="6853">N398/N405</f>
        <v>6.0752786405993055E-2</v>
      </c>
      <c r="BW398" s="128">
        <f t="shared" ref="BW398" si="6854">O398/O405</f>
        <v>5.6475564755647557E-2</v>
      </c>
      <c r="BX398" s="123">
        <f t="shared" ref="BX398" si="6855">P398/P405</f>
        <v>4.6579685404218994E-2</v>
      </c>
      <c r="BY398" s="124">
        <f t="shared" ref="BY398" si="6856">Q398/Q405</f>
        <v>6.9259412494828296E-2</v>
      </c>
      <c r="BZ398" s="125">
        <f t="shared" ref="BZ398" si="6857">R398/R405</f>
        <v>4.7363031233998973E-2</v>
      </c>
      <c r="CA398" s="126">
        <f t="shared" ref="CA398" si="6858">S398/S405</f>
        <v>6.7135274709510834E-2</v>
      </c>
      <c r="CB398" s="123">
        <f t="shared" ref="CB398" si="6859">T398/T405</f>
        <v>5.9578590457737952E-2</v>
      </c>
      <c r="CC398" s="124">
        <f t="shared" ref="CC398" si="6860">U398/U405</f>
        <v>3.5307917888563051E-2</v>
      </c>
      <c r="CD398" s="125">
        <f t="shared" ref="CD398" si="6861">V398/V405</f>
        <v>9.9617277200656093E-2</v>
      </c>
      <c r="CE398" s="126">
        <f t="shared" ref="CE398" si="6862">W398/W405</f>
        <v>5.2348523421588591E-2</v>
      </c>
      <c r="CF398" s="123">
        <f t="shared" ref="CF398" si="6863">X398/X405</f>
        <v>4.6785109983079526E-2</v>
      </c>
      <c r="CG398" s="124">
        <f t="shared" ref="CG398" si="6864">Y398/Y405</f>
        <v>4.7738169689389202E-2</v>
      </c>
      <c r="CH398" s="125">
        <f t="shared" ref="CH398" si="6865">Z398/Z405</f>
        <v>5.024132383360147E-2</v>
      </c>
      <c r="CI398" s="123">
        <f t="shared" ref="CI398" si="6866">AA398/AA405</f>
        <v>5.7559737788115878E-2</v>
      </c>
      <c r="CJ398" s="129">
        <f t="shared" ref="CJ398" si="6867">AB398/AB405</f>
        <v>5.6639252739692079E-2</v>
      </c>
      <c r="CK398" s="130">
        <f t="shared" ref="CK398" si="6868">AC398/AC405</f>
        <v>6.1043775177889649E-2</v>
      </c>
    </row>
    <row r="399" spans="1:89" x14ac:dyDescent="0.2">
      <c r="A399" s="139" t="s">
        <v>34</v>
      </c>
      <c r="B399" s="181">
        <v>661</v>
      </c>
      <c r="C399" s="175">
        <v>1237</v>
      </c>
      <c r="D399" s="176">
        <v>243</v>
      </c>
      <c r="E399" s="177">
        <v>634</v>
      </c>
      <c r="F399" s="174">
        <v>592</v>
      </c>
      <c r="G399" s="178">
        <v>1381</v>
      </c>
      <c r="H399" s="176">
        <v>1223</v>
      </c>
      <c r="I399" s="177">
        <v>2329</v>
      </c>
      <c r="J399" s="174">
        <v>318</v>
      </c>
      <c r="K399" s="175">
        <v>94</v>
      </c>
      <c r="L399" s="176">
        <v>1175</v>
      </c>
      <c r="M399" s="174">
        <v>816</v>
      </c>
      <c r="N399" s="179">
        <v>1977</v>
      </c>
      <c r="O399" s="182">
        <v>2112</v>
      </c>
      <c r="P399" s="174">
        <v>706</v>
      </c>
      <c r="Q399" s="175">
        <v>1516</v>
      </c>
      <c r="R399" s="176">
        <v>998</v>
      </c>
      <c r="S399" s="177">
        <v>1430</v>
      </c>
      <c r="T399" s="174">
        <v>290</v>
      </c>
      <c r="U399" s="178">
        <v>298</v>
      </c>
      <c r="V399" s="176">
        <v>2068</v>
      </c>
      <c r="W399" s="183">
        <v>1157</v>
      </c>
      <c r="X399" s="174">
        <v>786</v>
      </c>
      <c r="Y399" s="178">
        <v>624</v>
      </c>
      <c r="Z399" s="176">
        <v>1658</v>
      </c>
      <c r="AA399" s="174">
        <v>2307</v>
      </c>
      <c r="AB399" s="149">
        <f t="shared" si="6404"/>
        <v>12695</v>
      </c>
      <c r="AC399" s="150">
        <f t="shared" si="6405"/>
        <v>15935</v>
      </c>
      <c r="BI399" s="139" t="s">
        <v>34</v>
      </c>
      <c r="BJ399" s="123">
        <f>B399/B405</f>
        <v>2.3063503140265177E-2</v>
      </c>
      <c r="BK399" s="124">
        <f t="shared" ref="BK399" si="6869">C399/C405</f>
        <v>4.3301711765323624E-2</v>
      </c>
      <c r="BL399" s="125">
        <f t="shared" ref="BL399" si="6870">D399/D405</f>
        <v>1.6481280520889853E-2</v>
      </c>
      <c r="BM399" s="126">
        <f t="shared" ref="BM399" si="6871">E399/E405</f>
        <v>4.6351805819564267E-2</v>
      </c>
      <c r="BN399" s="123">
        <f t="shared" ref="BN399" si="6872">F399/F405</f>
        <v>2.1582996099019286E-2</v>
      </c>
      <c r="BO399" s="124">
        <f t="shared" ref="BO399" si="6873">G399/G405</f>
        <v>5.7978924388093538E-2</v>
      </c>
      <c r="BP399" s="125">
        <f t="shared" ref="BP399" si="6874">H399/H405</f>
        <v>2.9106573373316198E-2</v>
      </c>
      <c r="BQ399" s="126">
        <f t="shared" ref="BQ399" si="6875">I399/I405</f>
        <v>5.1910132394240631E-2</v>
      </c>
      <c r="BR399" s="123">
        <f t="shared" ref="BR399" si="6876">J399/J405</f>
        <v>4.8549618320610687E-2</v>
      </c>
      <c r="BS399" s="124">
        <f t="shared" ref="BS399" si="6877">K399/K405</f>
        <v>1.2485057776597157E-2</v>
      </c>
      <c r="BT399" s="125">
        <f t="shared" ref="BT399" si="6878">L399/L405</f>
        <v>4.6924920127795526E-2</v>
      </c>
      <c r="BU399" s="123">
        <f t="shared" ref="BU399" si="6879">M399/M405</f>
        <v>3.2026374661485932E-2</v>
      </c>
      <c r="BV399" s="127">
        <f t="shared" ref="BV399" si="6880">N399/N405</f>
        <v>4.5153480723551985E-2</v>
      </c>
      <c r="BW399" s="128">
        <f t="shared" ref="BW399" si="6881">O399/O405</f>
        <v>4.7520475204752048E-2</v>
      </c>
      <c r="BX399" s="123">
        <f t="shared" ref="BX399" si="6882">P399/P405</f>
        <v>2.8695687517782384E-2</v>
      </c>
      <c r="BY399" s="124">
        <f t="shared" ref="BY399" si="6883">Q399/Q405</f>
        <v>6.2722383119569708E-2</v>
      </c>
      <c r="BZ399" s="125">
        <f t="shared" ref="BZ399" si="6884">R399/R405</f>
        <v>3.6500621754077978E-2</v>
      </c>
      <c r="CA399" s="126">
        <f t="shared" ref="CA399" si="6885">S399/S405</f>
        <v>5.1283890403098553E-2</v>
      </c>
      <c r="CB399" s="123">
        <f t="shared" ref="CB399" si="6886">T399/T405</f>
        <v>3.5117461855170742E-2</v>
      </c>
      <c r="CC399" s="124">
        <f t="shared" ref="CC399" si="6887">U399/U405</f>
        <v>3.495601173020528E-2</v>
      </c>
      <c r="CD399" s="125">
        <f t="shared" ref="CD399" si="6888">V399/V405</f>
        <v>7.5378166575542194E-2</v>
      </c>
      <c r="CE399" s="126">
        <f t="shared" ref="CE399" si="6889">W399/W405</f>
        <v>3.6818991853360489E-2</v>
      </c>
      <c r="CF399" s="123">
        <f t="shared" ref="CF399" si="6890">X399/X405</f>
        <v>3.3248730964467003E-2</v>
      </c>
      <c r="CG399" s="124">
        <f t="shared" ref="CG399" si="6891">Y399/Y405</f>
        <v>4.3360433604336043E-2</v>
      </c>
      <c r="CH399" s="125">
        <f t="shared" ref="CH399" si="6892">Z399/Z405</f>
        <v>3.810618248678465E-2</v>
      </c>
      <c r="CI399" s="123">
        <f t="shared" ref="CI399" si="6893">AA399/AA405</f>
        <v>4.8784098117995348E-2</v>
      </c>
      <c r="CJ399" s="129">
        <f t="shared" ref="CJ399" si="6894">AB399/AB405</f>
        <v>3.7010259086390308E-2</v>
      </c>
      <c r="CK399" s="130">
        <f t="shared" ref="CK399" si="6895">AC399/AC405</f>
        <v>4.6584577245326927E-2</v>
      </c>
    </row>
    <row r="400" spans="1:89" x14ac:dyDescent="0.2">
      <c r="A400" s="131" t="s">
        <v>35</v>
      </c>
      <c r="B400" s="184">
        <v>0</v>
      </c>
      <c r="C400" s="168">
        <v>542</v>
      </c>
      <c r="D400" s="169">
        <v>3</v>
      </c>
      <c r="E400" s="170">
        <v>343</v>
      </c>
      <c r="F400" s="167">
        <v>22</v>
      </c>
      <c r="G400" s="171">
        <v>762</v>
      </c>
      <c r="H400" s="169">
        <v>80</v>
      </c>
      <c r="I400" s="170">
        <v>1031</v>
      </c>
      <c r="J400" s="167">
        <v>43</v>
      </c>
      <c r="K400" s="168">
        <v>51</v>
      </c>
      <c r="L400" s="169">
        <v>451</v>
      </c>
      <c r="M400" s="167">
        <v>177</v>
      </c>
      <c r="N400" s="172">
        <v>662</v>
      </c>
      <c r="O400" s="185">
        <v>388</v>
      </c>
      <c r="P400" s="167">
        <v>157</v>
      </c>
      <c r="Q400" s="168">
        <v>311</v>
      </c>
      <c r="R400" s="169">
        <v>204</v>
      </c>
      <c r="S400" s="170">
        <v>157</v>
      </c>
      <c r="T400" s="167">
        <v>20</v>
      </c>
      <c r="U400" s="171">
        <v>19</v>
      </c>
      <c r="V400" s="169">
        <v>379</v>
      </c>
      <c r="W400" s="186">
        <v>29</v>
      </c>
      <c r="X400" s="167">
        <v>73</v>
      </c>
      <c r="Y400" s="171">
        <v>16</v>
      </c>
      <c r="Z400" s="169">
        <v>69</v>
      </c>
      <c r="AA400" s="167">
        <v>80</v>
      </c>
      <c r="AB400" s="149">
        <f t="shared" si="6404"/>
        <v>2163</v>
      </c>
      <c r="AC400" s="150">
        <f t="shared" si="6405"/>
        <v>3906</v>
      </c>
      <c r="BI400" s="131" t="s">
        <v>35</v>
      </c>
      <c r="BJ400" s="123">
        <f>B400/B405</f>
        <v>0</v>
      </c>
      <c r="BK400" s="124">
        <f t="shared" ref="BK400" si="6896">C400/C405</f>
        <v>1.8972940805824904E-2</v>
      </c>
      <c r="BL400" s="125">
        <f t="shared" ref="BL400" si="6897">D400/D405</f>
        <v>2.0347259902333151E-4</v>
      </c>
      <c r="BM400" s="126">
        <f t="shared" ref="BM400" si="6898">E400/E405</f>
        <v>2.5076765609007165E-2</v>
      </c>
      <c r="BN400" s="123">
        <f t="shared" ref="BN400" si="6899">F400/F405</f>
        <v>8.0207080097706809E-4</v>
      </c>
      <c r="BO400" s="124">
        <f t="shared" ref="BO400" si="6900">G400/G405</f>
        <v>3.1991267475544732E-2</v>
      </c>
      <c r="BP400" s="125">
        <f t="shared" ref="BP400" si="6901">H400/H405</f>
        <v>1.9039459279356467E-3</v>
      </c>
      <c r="BQ400" s="126">
        <f t="shared" ref="BQ400" si="6902">I400/I405</f>
        <v>2.2979539071903001E-2</v>
      </c>
      <c r="BR400" s="123">
        <f t="shared" ref="BR400" si="6903">J400/J405</f>
        <v>6.564885496183206E-3</v>
      </c>
      <c r="BS400" s="124">
        <f t="shared" ref="BS400" si="6904">K400/K405</f>
        <v>6.7738079426218623E-3</v>
      </c>
      <c r="BT400" s="125">
        <f t="shared" ref="BT400" si="6905">L400/L405</f>
        <v>1.8011182108626199E-2</v>
      </c>
      <c r="BU400" s="123">
        <f t="shared" ref="BU400" si="6906">M400/M405</f>
        <v>6.9468974449546682E-3</v>
      </c>
      <c r="BV400" s="127">
        <f t="shared" ref="BV400" si="6907">N400/N405</f>
        <v>1.511967842134113E-2</v>
      </c>
      <c r="BW400" s="128">
        <f t="shared" ref="BW400" si="6908">O400/O405</f>
        <v>8.730087300873008E-3</v>
      </c>
      <c r="BX400" s="123">
        <f t="shared" ref="BX400" si="6909">P400/P405</f>
        <v>6.381335609478519E-3</v>
      </c>
      <c r="BY400" s="124">
        <f t="shared" ref="BY400" si="6910">Q400/Q405</f>
        <v>1.2867190732312784E-2</v>
      </c>
      <c r="BZ400" s="125">
        <f t="shared" ref="BZ400" si="6911">R400/R405</f>
        <v>7.4610489357033139E-3</v>
      </c>
      <c r="CA400" s="126">
        <f t="shared" ref="CA400" si="6912">S400/S405</f>
        <v>5.6304690862143169E-3</v>
      </c>
      <c r="CB400" s="123">
        <f t="shared" ref="CB400" si="6913">T400/T405</f>
        <v>2.421893921046258E-3</v>
      </c>
      <c r="CC400" s="124">
        <f t="shared" ref="CC400" si="6914">U400/U405</f>
        <v>2.2287390029325513E-3</v>
      </c>
      <c r="CD400" s="125">
        <f t="shared" ref="CD400" si="6915">V400/V405</f>
        <v>1.3814470566794241E-2</v>
      </c>
      <c r="CE400" s="126">
        <f t="shared" ref="CE400" si="6916">W400/W405</f>
        <v>9.2286150712830959E-4</v>
      </c>
      <c r="CF400" s="123">
        <f t="shared" ref="CF400" si="6917">X400/X405</f>
        <v>3.0879864636209815E-3</v>
      </c>
      <c r="CG400" s="124">
        <f t="shared" ref="CG400" si="6918">Y400/Y405</f>
        <v>1.1118059898547704E-3</v>
      </c>
      <c r="CH400" s="125">
        <f t="shared" ref="CH400" si="6919">Z400/Z405</f>
        <v>1.5858423350953803E-3</v>
      </c>
      <c r="CI400" s="123">
        <f t="shared" ref="CI400" si="6920">AA400/AA405</f>
        <v>1.6916895749629942E-3</v>
      </c>
      <c r="CJ400" s="129">
        <f t="shared" ref="CJ400" si="6921">AB400/AB405</f>
        <v>6.3058834504814689E-3</v>
      </c>
      <c r="CK400" s="130">
        <f t="shared" ref="CK400" si="6922">AC400/AC405</f>
        <v>1.1418848994053779E-2</v>
      </c>
    </row>
    <row r="401" spans="1:89" x14ac:dyDescent="0.2">
      <c r="A401" s="139" t="s">
        <v>36</v>
      </c>
      <c r="B401" s="181"/>
      <c r="C401" s="175"/>
      <c r="D401" s="176"/>
      <c r="E401" s="177"/>
      <c r="F401" s="174"/>
      <c r="G401" s="178"/>
      <c r="H401" s="176"/>
      <c r="I401" s="177"/>
      <c r="J401" s="174"/>
      <c r="K401" s="178"/>
      <c r="L401" s="176"/>
      <c r="M401" s="174"/>
      <c r="N401" s="179"/>
      <c r="O401" s="182"/>
      <c r="P401" s="174"/>
      <c r="Q401" s="178"/>
      <c r="R401" s="176"/>
      <c r="S401" s="177"/>
      <c r="T401" s="174"/>
      <c r="U401" s="178"/>
      <c r="V401" s="176"/>
      <c r="W401" s="177"/>
      <c r="X401" s="174"/>
      <c r="Y401" s="178"/>
      <c r="Z401" s="176"/>
      <c r="AA401" s="174"/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28660</v>
      </c>
      <c r="C405" s="1">
        <f t="shared" si="7033"/>
        <v>28567</v>
      </c>
      <c r="D405" s="14">
        <f t="shared" si="7033"/>
        <v>14744</v>
      </c>
      <c r="E405" s="1">
        <f t="shared" si="7033"/>
        <v>13678</v>
      </c>
      <c r="F405" s="14">
        <f t="shared" si="7033"/>
        <v>27429</v>
      </c>
      <c r="G405" s="1">
        <f t="shared" si="7033"/>
        <v>23819</v>
      </c>
      <c r="H405" s="14">
        <f t="shared" si="7033"/>
        <v>42018</v>
      </c>
      <c r="I405" s="1">
        <f t="shared" si="7033"/>
        <v>44866</v>
      </c>
      <c r="J405" s="14">
        <f t="shared" si="7033"/>
        <v>6550</v>
      </c>
      <c r="K405" s="1">
        <f t="shared" si="7033"/>
        <v>7529</v>
      </c>
      <c r="L405" s="14">
        <f t="shared" si="7033"/>
        <v>25040</v>
      </c>
      <c r="M405" s="1">
        <f t="shared" si="7033"/>
        <v>25479</v>
      </c>
      <c r="N405" s="14">
        <f t="shared" si="7033"/>
        <v>43784</v>
      </c>
      <c r="O405" s="1">
        <f t="shared" si="7033"/>
        <v>44444</v>
      </c>
      <c r="P405" s="14">
        <f t="shared" si="7033"/>
        <v>24603</v>
      </c>
      <c r="Q405" s="1">
        <f t="shared" si="7033"/>
        <v>24170</v>
      </c>
      <c r="R405" s="14">
        <f t="shared" si="7033"/>
        <v>27342</v>
      </c>
      <c r="S405" s="1">
        <f t="shared" si="7033"/>
        <v>27884</v>
      </c>
      <c r="T405" s="14">
        <f t="shared" si="7033"/>
        <v>8258</v>
      </c>
      <c r="U405" s="1">
        <f t="shared" si="7033"/>
        <v>8525</v>
      </c>
      <c r="V405" s="14">
        <f t="shared" si="7033"/>
        <v>27435</v>
      </c>
      <c r="W405" s="1">
        <f t="shared" si="7033"/>
        <v>31424</v>
      </c>
      <c r="X405" s="14">
        <f t="shared" si="7033"/>
        <v>23640</v>
      </c>
      <c r="Y405" s="1">
        <f t="shared" si="7033"/>
        <v>14391</v>
      </c>
      <c r="Z405" s="14">
        <f t="shared" si="7033"/>
        <v>43510</v>
      </c>
      <c r="AA405" s="1">
        <f t="shared" si="7033"/>
        <v>47290</v>
      </c>
      <c r="AB405" s="153">
        <f t="shared" ref="AB405" si="7034">SUM(AB381:AB404)</f>
        <v>343013</v>
      </c>
      <c r="AC405" s="154">
        <f t="shared" ref="AC405" si="7035">SUM(AC381:AC404)</f>
        <v>342066</v>
      </c>
      <c r="BI405" s="221" t="s">
        <v>13</v>
      </c>
      <c r="BJ405" s="147">
        <f>SUM(BJ381:BJ404)</f>
        <v>0.99999999999999978</v>
      </c>
      <c r="BK405" s="148">
        <f t="shared" ref="BK405:CK405" si="7036">SUM(BK381:BK404)</f>
        <v>0.99999999999999978</v>
      </c>
      <c r="BL405" s="147">
        <f t="shared" si="7036"/>
        <v>0.99999999999999989</v>
      </c>
      <c r="BM405" s="148">
        <f t="shared" si="7036"/>
        <v>1</v>
      </c>
      <c r="BN405" s="147">
        <f t="shared" si="7036"/>
        <v>1</v>
      </c>
      <c r="BO405" s="148">
        <f t="shared" si="7036"/>
        <v>0.99999999999999989</v>
      </c>
      <c r="BP405" s="147">
        <f t="shared" si="7036"/>
        <v>1.0000000000000002</v>
      </c>
      <c r="BQ405" s="148">
        <f t="shared" si="7036"/>
        <v>1</v>
      </c>
      <c r="BR405" s="147">
        <f t="shared" si="7036"/>
        <v>1</v>
      </c>
      <c r="BS405" s="148">
        <f t="shared" si="7036"/>
        <v>1</v>
      </c>
      <c r="BT405" s="147">
        <f t="shared" si="7036"/>
        <v>1</v>
      </c>
      <c r="BU405" s="148">
        <f t="shared" si="7036"/>
        <v>1.0000000000000002</v>
      </c>
      <c r="BV405" s="147">
        <f t="shared" si="7036"/>
        <v>0.99999999999999989</v>
      </c>
      <c r="BW405" s="148">
        <f t="shared" si="7036"/>
        <v>1.0000000000000002</v>
      </c>
      <c r="BX405" s="147">
        <f t="shared" si="7036"/>
        <v>1.0000000000000002</v>
      </c>
      <c r="BY405" s="148">
        <f t="shared" si="7036"/>
        <v>1</v>
      </c>
      <c r="BZ405" s="147">
        <f t="shared" si="7036"/>
        <v>1</v>
      </c>
      <c r="CA405" s="148">
        <f t="shared" si="7036"/>
        <v>1</v>
      </c>
      <c r="CB405" s="147">
        <f t="shared" si="7036"/>
        <v>1</v>
      </c>
      <c r="CC405" s="148">
        <f t="shared" si="7036"/>
        <v>1</v>
      </c>
      <c r="CD405" s="147">
        <f t="shared" si="7036"/>
        <v>1</v>
      </c>
      <c r="CE405" s="148">
        <f t="shared" si="7036"/>
        <v>1</v>
      </c>
      <c r="CF405" s="147">
        <f t="shared" si="7036"/>
        <v>1</v>
      </c>
      <c r="CG405" s="148">
        <f t="shared" si="7036"/>
        <v>0.99999999999999989</v>
      </c>
      <c r="CH405" s="147">
        <f t="shared" si="7036"/>
        <v>1</v>
      </c>
      <c r="CI405" s="148">
        <f t="shared" si="7036"/>
        <v>1</v>
      </c>
      <c r="CJ405" s="147">
        <f t="shared" si="7036"/>
        <v>0.99999999999999989</v>
      </c>
      <c r="CK405" s="148">
        <f t="shared" si="7036"/>
        <v>1</v>
      </c>
    </row>
    <row r="406" spans="1:89" ht="13.5" thickTop="1" x14ac:dyDescent="0.2">
      <c r="A406" s="165"/>
    </row>
    <row r="408" spans="1:89" x14ac:dyDescent="0.2">
      <c r="A408" s="285">
        <f>+A377+1</f>
        <v>44909</v>
      </c>
      <c r="B408" s="285"/>
      <c r="C408" s="285"/>
      <c r="D408" s="285"/>
      <c r="BI408" s="282">
        <f>+BI377+1</f>
        <v>44909</v>
      </c>
      <c r="BJ408" s="282"/>
      <c r="BK408" s="282"/>
      <c r="BL408" s="282"/>
    </row>
    <row r="409" spans="1:89" ht="13.5" thickBot="1" x14ac:dyDescent="0.25">
      <c r="AE409" t="s">
        <v>84</v>
      </c>
    </row>
    <row r="410" spans="1:89" ht="14.25" thickTop="1" thickBot="1" x14ac:dyDescent="0.25">
      <c r="A410" s="280" t="s">
        <v>0</v>
      </c>
      <c r="B410" s="274" t="s">
        <v>1</v>
      </c>
      <c r="C410" s="275"/>
      <c r="D410" s="274" t="s">
        <v>2</v>
      </c>
      <c r="E410" s="275"/>
      <c r="F410" s="274" t="s">
        <v>3</v>
      </c>
      <c r="G410" s="275"/>
      <c r="H410" s="274" t="s">
        <v>4</v>
      </c>
      <c r="I410" s="275"/>
      <c r="J410" s="274" t="s">
        <v>5</v>
      </c>
      <c r="K410" s="275"/>
      <c r="L410" s="274" t="s">
        <v>6</v>
      </c>
      <c r="M410" s="275"/>
      <c r="N410" s="274" t="s">
        <v>7</v>
      </c>
      <c r="O410" s="275"/>
      <c r="P410" s="274" t="s">
        <v>8</v>
      </c>
      <c r="Q410" s="275"/>
      <c r="R410" s="274" t="s">
        <v>9</v>
      </c>
      <c r="S410" s="275"/>
      <c r="T410" s="274" t="s">
        <v>10</v>
      </c>
      <c r="U410" s="275"/>
      <c r="V410" s="274" t="s">
        <v>11</v>
      </c>
      <c r="W410" s="275"/>
      <c r="X410" s="274" t="s">
        <v>12</v>
      </c>
      <c r="Y410" s="275"/>
      <c r="Z410" s="276" t="s">
        <v>40</v>
      </c>
      <c r="AA410" s="277"/>
      <c r="AB410" s="278" t="s">
        <v>41</v>
      </c>
      <c r="AC410" s="279"/>
      <c r="AE410" s="280" t="s">
        <v>0</v>
      </c>
      <c r="AF410" s="274" t="s">
        <v>1</v>
      </c>
      <c r="AG410" s="275"/>
      <c r="AH410" s="274" t="s">
        <v>2</v>
      </c>
      <c r="AI410" s="275"/>
      <c r="AJ410" s="274" t="s">
        <v>3</v>
      </c>
      <c r="AK410" s="275"/>
      <c r="AL410" s="274" t="s">
        <v>4</v>
      </c>
      <c r="AM410" s="275"/>
      <c r="AN410" s="274" t="s">
        <v>5</v>
      </c>
      <c r="AO410" s="275"/>
      <c r="AP410" s="274" t="s">
        <v>6</v>
      </c>
      <c r="AQ410" s="275"/>
      <c r="AR410" s="274" t="s">
        <v>7</v>
      </c>
      <c r="AS410" s="275"/>
      <c r="AT410" s="274" t="s">
        <v>8</v>
      </c>
      <c r="AU410" s="275"/>
      <c r="AV410" s="274" t="s">
        <v>9</v>
      </c>
      <c r="AW410" s="275"/>
      <c r="AX410" s="274" t="s">
        <v>10</v>
      </c>
      <c r="AY410" s="275"/>
      <c r="AZ410" s="274" t="s">
        <v>11</v>
      </c>
      <c r="BA410" s="275"/>
      <c r="BB410" s="274" t="s">
        <v>12</v>
      </c>
      <c r="BC410" s="275"/>
      <c r="BD410" s="276" t="s">
        <v>40</v>
      </c>
      <c r="BE410" s="277"/>
      <c r="BF410" s="278" t="s">
        <v>41</v>
      </c>
      <c r="BG410" s="279"/>
      <c r="BI410" s="280" t="s">
        <v>0</v>
      </c>
      <c r="BJ410" s="274" t="s">
        <v>1</v>
      </c>
      <c r="BK410" s="275"/>
      <c r="BL410" s="274" t="s">
        <v>2</v>
      </c>
      <c r="BM410" s="275"/>
      <c r="BN410" s="274" t="s">
        <v>3</v>
      </c>
      <c r="BO410" s="275"/>
      <c r="BP410" s="274" t="s">
        <v>4</v>
      </c>
      <c r="BQ410" s="275"/>
      <c r="BR410" s="274" t="s">
        <v>5</v>
      </c>
      <c r="BS410" s="275"/>
      <c r="BT410" s="274" t="s">
        <v>6</v>
      </c>
      <c r="BU410" s="275"/>
      <c r="BV410" s="274" t="s">
        <v>7</v>
      </c>
      <c r="BW410" s="275"/>
      <c r="BX410" s="274" t="s">
        <v>8</v>
      </c>
      <c r="BY410" s="275"/>
      <c r="BZ410" s="274" t="s">
        <v>9</v>
      </c>
      <c r="CA410" s="275"/>
      <c r="CB410" s="274" t="s">
        <v>10</v>
      </c>
      <c r="CC410" s="275"/>
      <c r="CD410" s="274" t="s">
        <v>11</v>
      </c>
      <c r="CE410" s="275"/>
      <c r="CF410" s="274" t="s">
        <v>12</v>
      </c>
      <c r="CG410" s="275"/>
      <c r="CH410" s="276" t="s">
        <v>40</v>
      </c>
      <c r="CI410" s="277"/>
      <c r="CJ410" s="274" t="s">
        <v>41</v>
      </c>
      <c r="CK410" s="275"/>
    </row>
    <row r="411" spans="1:89" ht="15" thickTop="1" thickBot="1" x14ac:dyDescent="0.3">
      <c r="A411" s="281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81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81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3505</v>
      </c>
      <c r="AG412" s="164">
        <f t="shared" ref="AG412:AV413" si="7037">SUMIF($A$9:$A$32,$AE412,C$412:C$435)</f>
        <v>1172</v>
      </c>
      <c r="AH412" s="121">
        <f t="shared" si="7037"/>
        <v>1387</v>
      </c>
      <c r="AI412" s="159">
        <f t="shared" si="7037"/>
        <v>1144</v>
      </c>
      <c r="AJ412" s="120">
        <f t="shared" si="7037"/>
        <v>3243</v>
      </c>
      <c r="AK412" s="122">
        <f t="shared" si="7037"/>
        <v>1557</v>
      </c>
      <c r="AL412" s="121">
        <f t="shared" si="7037"/>
        <v>4206</v>
      </c>
      <c r="AM412" s="159">
        <f t="shared" si="7037"/>
        <v>2391</v>
      </c>
      <c r="AN412" s="120">
        <f t="shared" si="7037"/>
        <v>281</v>
      </c>
      <c r="AO412" s="122">
        <f t="shared" si="7037"/>
        <v>1146</v>
      </c>
      <c r="AP412" s="121">
        <f t="shared" si="7037"/>
        <v>1271</v>
      </c>
      <c r="AQ412" s="120">
        <f t="shared" si="7037"/>
        <v>3795</v>
      </c>
      <c r="AR412" s="158">
        <f t="shared" si="7037"/>
        <v>3219</v>
      </c>
      <c r="AS412" s="160">
        <f t="shared" si="7037"/>
        <v>4531</v>
      </c>
      <c r="AT412" s="120">
        <f t="shared" si="7037"/>
        <v>2521</v>
      </c>
      <c r="AU412" s="122">
        <f t="shared" si="7037"/>
        <v>2324</v>
      </c>
      <c r="AV412" s="121">
        <f t="shared" si="7037"/>
        <v>2857</v>
      </c>
      <c r="AW412" s="159">
        <f t="shared" ref="AW412:BE413" si="7038">SUMIF($A$9:$A$32,$AE412,S$412:S$435)</f>
        <v>2021</v>
      </c>
      <c r="AX412" s="120">
        <f t="shared" si="7038"/>
        <v>420</v>
      </c>
      <c r="AY412" s="122">
        <f t="shared" si="7038"/>
        <v>1629</v>
      </c>
      <c r="AZ412" s="121">
        <f t="shared" si="7038"/>
        <v>1194</v>
      </c>
      <c r="BA412" s="159">
        <f t="shared" si="7038"/>
        <v>3368</v>
      </c>
      <c r="BB412" s="120">
        <f t="shared" si="7038"/>
        <v>2105</v>
      </c>
      <c r="BC412" s="122">
        <f t="shared" si="7038"/>
        <v>1921</v>
      </c>
      <c r="BD412" s="21">
        <f t="shared" si="7038"/>
        <v>4164</v>
      </c>
      <c r="BE412" s="163">
        <f t="shared" si="7038"/>
        <v>2846</v>
      </c>
      <c r="BF412" s="149">
        <f>AF412+AH412+AJ412+AL412+AN412+AP412+AR412+AT412+AV412+AX412+AZ412+BB412+BD412</f>
        <v>30373</v>
      </c>
      <c r="BG412" s="150">
        <f>AG412+AI412+AK412+AM412+AO412+AQ412+AS412+AU412+AW412+AY412+BA412+BC412+BE412</f>
        <v>29845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303</v>
      </c>
      <c r="C413" s="168">
        <v>0</v>
      </c>
      <c r="D413" s="169">
        <v>214</v>
      </c>
      <c r="E413" s="170">
        <v>6</v>
      </c>
      <c r="F413" s="167">
        <v>447</v>
      </c>
      <c r="G413" s="171">
        <v>4</v>
      </c>
      <c r="H413" s="169">
        <v>483</v>
      </c>
      <c r="I413" s="170">
        <v>33</v>
      </c>
      <c r="J413" s="167">
        <v>9</v>
      </c>
      <c r="K413" s="171">
        <v>17</v>
      </c>
      <c r="L413" s="169">
        <v>78</v>
      </c>
      <c r="M413" s="167">
        <v>89</v>
      </c>
      <c r="N413" s="172">
        <v>233</v>
      </c>
      <c r="O413" s="173">
        <v>161</v>
      </c>
      <c r="P413" s="167">
        <v>87</v>
      </c>
      <c r="Q413" s="171">
        <v>61</v>
      </c>
      <c r="R413" s="169">
        <v>27</v>
      </c>
      <c r="S413" s="170">
        <v>87</v>
      </c>
      <c r="T413" s="167">
        <v>3</v>
      </c>
      <c r="U413" s="171">
        <v>34</v>
      </c>
      <c r="V413" s="169">
        <v>6</v>
      </c>
      <c r="W413" s="170">
        <v>0</v>
      </c>
      <c r="X413" s="167">
        <v>3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1893</v>
      </c>
      <c r="AC413" s="150">
        <f t="shared" ref="AC413:AC432" si="7067">C413+E413+G413+I413+K413+M413+O413+Q413+S413+U413+W413+Y413+AA413</f>
        <v>492</v>
      </c>
      <c r="AE413" s="226" t="str">
        <f>$AE$10</f>
        <v>08:00 - 08:59</v>
      </c>
      <c r="AF413" s="120">
        <f>SUMIF($A$9:$A$32,$AE413,B$412:B$435)</f>
        <v>2639</v>
      </c>
      <c r="AG413" s="168">
        <f t="shared" si="7037"/>
        <v>1081</v>
      </c>
      <c r="AH413" s="169">
        <f t="shared" si="7037"/>
        <v>1178</v>
      </c>
      <c r="AI413" s="170">
        <f t="shared" si="7037"/>
        <v>1033</v>
      </c>
      <c r="AJ413" s="167">
        <f t="shared" si="7037"/>
        <v>2290</v>
      </c>
      <c r="AK413" s="171">
        <f t="shared" si="7037"/>
        <v>1289</v>
      </c>
      <c r="AL413" s="169">
        <f t="shared" si="7037"/>
        <v>3249</v>
      </c>
      <c r="AM413" s="170">
        <f t="shared" si="7037"/>
        <v>2290</v>
      </c>
      <c r="AN413" s="167">
        <f t="shared" si="7037"/>
        <v>214</v>
      </c>
      <c r="AO413" s="171">
        <f t="shared" si="7037"/>
        <v>929</v>
      </c>
      <c r="AP413" s="169">
        <f t="shared" si="7037"/>
        <v>1100</v>
      </c>
      <c r="AQ413" s="167">
        <f t="shared" si="7037"/>
        <v>3168</v>
      </c>
      <c r="AR413" s="172">
        <f t="shared" si="7037"/>
        <v>2591</v>
      </c>
      <c r="AS413" s="173">
        <f t="shared" si="7037"/>
        <v>4056</v>
      </c>
      <c r="AT413" s="167">
        <f t="shared" si="7037"/>
        <v>1999</v>
      </c>
      <c r="AU413" s="171">
        <f t="shared" si="7037"/>
        <v>1923</v>
      </c>
      <c r="AV413" s="169">
        <f t="shared" si="7037"/>
        <v>2261</v>
      </c>
      <c r="AW413" s="170">
        <f t="shared" si="7038"/>
        <v>1657</v>
      </c>
      <c r="AX413" s="167">
        <f t="shared" si="7038"/>
        <v>307</v>
      </c>
      <c r="AY413" s="171">
        <f t="shared" si="7038"/>
        <v>1269</v>
      </c>
      <c r="AZ413" s="169">
        <f t="shared" si="7038"/>
        <v>993</v>
      </c>
      <c r="BA413" s="170">
        <f t="shared" si="7038"/>
        <v>2707</v>
      </c>
      <c r="BB413" s="167">
        <f t="shared" si="7038"/>
        <v>1558</v>
      </c>
      <c r="BC413" s="171">
        <f t="shared" si="7038"/>
        <v>1896</v>
      </c>
      <c r="BD413" s="169">
        <f t="shared" si="7038"/>
        <v>3390</v>
      </c>
      <c r="BE413" s="167">
        <f t="shared" si="7038"/>
        <v>2821</v>
      </c>
      <c r="BF413" s="151">
        <f>SUM(AF413,AH413,AJ413,AL413,AN413,AP413,AR413,AT413,AV413,AX413,AZ413,BB413,BD413)</f>
        <v>23769</v>
      </c>
      <c r="BG413" s="152">
        <f>SUM(AG413,AI413,AK413,AM413,AO413,AQ413,AS413,AU413,AW413,AY413,BA413,BC413,BE413)</f>
        <v>26119</v>
      </c>
      <c r="BI413" s="131" t="s">
        <v>17</v>
      </c>
      <c r="BJ413" s="123">
        <f>B413/B436</f>
        <v>1.041487643075654E-2</v>
      </c>
      <c r="BK413" s="124">
        <f t="shared" ref="BK413" si="7068">C413/C436</f>
        <v>0</v>
      </c>
      <c r="BL413" s="125">
        <f t="shared" ref="BL413" si="7069">D413/D436</f>
        <v>1.4090998880621585E-2</v>
      </c>
      <c r="BM413" s="126">
        <f t="shared" ref="BM413" si="7070">E413/E436</f>
        <v>4.1978590918631499E-4</v>
      </c>
      <c r="BN413" s="123">
        <f t="shared" ref="BN413" si="7071">F413/F436</f>
        <v>1.6305537316699495E-2</v>
      </c>
      <c r="BO413" s="124">
        <f t="shared" ref="BO413" si="7072">G413/G436</f>
        <v>1.6319203622863204E-4</v>
      </c>
      <c r="BP413" s="125">
        <f t="shared" ref="BP413" si="7073">H413/H436</f>
        <v>1.0935271344155404E-2</v>
      </c>
      <c r="BQ413" s="126">
        <f t="shared" ref="BQ413" si="7074">I413/I436</f>
        <v>6.9511732737919708E-4</v>
      </c>
      <c r="BR413" s="123">
        <f t="shared" ref="BR413" si="7075">J413/J436</f>
        <v>1.35236664162284E-3</v>
      </c>
      <c r="BS413" s="124">
        <f t="shared" ref="BS413" si="7076">K413/K436</f>
        <v>2.2594364699627858E-3</v>
      </c>
      <c r="BT413" s="125">
        <f t="shared" ref="BT413" si="7077">L413/L436</f>
        <v>3.008446792918579E-3</v>
      </c>
      <c r="BU413" s="123">
        <f t="shared" ref="BU413" si="7078">M413/M436</f>
        <v>3.4121841812674923E-3</v>
      </c>
      <c r="BV413" s="127">
        <f t="shared" ref="BV413" si="7079">N413/N436</f>
        <v>5.2008928571428571E-3</v>
      </c>
      <c r="BW413" s="128">
        <f t="shared" ref="BW413" si="7080">O413/O436</f>
        <v>3.5478966041561076E-3</v>
      </c>
      <c r="BX413" s="123">
        <f t="shared" ref="BX413" si="7081">P413/P436</f>
        <v>3.3740546829552063E-3</v>
      </c>
      <c r="BY413" s="124">
        <f t="shared" ref="BY413" si="7082">Q413/Q436</f>
        <v>2.4767550448658087E-3</v>
      </c>
      <c r="BZ413" s="125">
        <f t="shared" ref="BZ413" si="7083">R413/R436</f>
        <v>9.5264977771505183E-4</v>
      </c>
      <c r="CA413" s="126">
        <f t="shared" ref="CA413" si="7084">S413/S436</f>
        <v>3.0695409801361887E-3</v>
      </c>
      <c r="CB413" s="123">
        <f t="shared" ref="CB413" si="7085">T413/T436</f>
        <v>3.6018729739464519E-4</v>
      </c>
      <c r="CC413" s="124">
        <f t="shared" ref="CC413" si="7086">U413/U436</f>
        <v>3.965477023559599E-3</v>
      </c>
      <c r="CD413" s="125">
        <f t="shared" ref="CD413" si="7087">V413/V436</f>
        <v>2.1401819154628142E-4</v>
      </c>
      <c r="CE413" s="126">
        <f t="shared" ref="CE413" si="7088">W413/W436</f>
        <v>0</v>
      </c>
      <c r="CF413" s="123">
        <f t="shared" ref="CF413" si="7089">X413/X436</f>
        <v>1.2410540685889215E-4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5.3561424456604776E-3</v>
      </c>
      <c r="CK413" s="130">
        <f t="shared" ref="CK413" si="7094">AC413/AC436</f>
        <v>1.3959506083166878E-3</v>
      </c>
    </row>
    <row r="414" spans="1:89" ht="13.5" thickBot="1" x14ac:dyDescent="0.25">
      <c r="A414" s="139" t="s">
        <v>18</v>
      </c>
      <c r="B414" s="174">
        <v>1466</v>
      </c>
      <c r="C414" s="175">
        <v>211</v>
      </c>
      <c r="D414" s="176">
        <v>865</v>
      </c>
      <c r="E414" s="177">
        <v>224</v>
      </c>
      <c r="F414" s="174">
        <v>2137</v>
      </c>
      <c r="G414" s="178">
        <v>376</v>
      </c>
      <c r="H414" s="176">
        <v>1929</v>
      </c>
      <c r="I414" s="177">
        <v>684</v>
      </c>
      <c r="J414" s="174">
        <v>96</v>
      </c>
      <c r="K414" s="178">
        <v>261</v>
      </c>
      <c r="L414" s="176">
        <v>514</v>
      </c>
      <c r="M414" s="174">
        <v>1024</v>
      </c>
      <c r="N414" s="179">
        <v>1464</v>
      </c>
      <c r="O414" s="180">
        <v>1989</v>
      </c>
      <c r="P414" s="174">
        <v>745</v>
      </c>
      <c r="Q414" s="178">
        <v>980</v>
      </c>
      <c r="R414" s="176">
        <v>909</v>
      </c>
      <c r="S414" s="177">
        <v>822</v>
      </c>
      <c r="T414" s="174">
        <v>104</v>
      </c>
      <c r="U414" s="178">
        <v>431</v>
      </c>
      <c r="V414" s="176">
        <v>490</v>
      </c>
      <c r="W414" s="177">
        <v>1234</v>
      </c>
      <c r="X414" s="174">
        <v>879</v>
      </c>
      <c r="Y414" s="178">
        <v>723</v>
      </c>
      <c r="Z414" s="176">
        <v>1901</v>
      </c>
      <c r="AA414" s="174">
        <v>1281</v>
      </c>
      <c r="AB414" s="149">
        <f t="shared" si="7066"/>
        <v>13499</v>
      </c>
      <c r="AC414" s="150">
        <f t="shared" si="7067"/>
        <v>10240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5.0390128209534937E-2</v>
      </c>
      <c r="BK414" s="124">
        <f t="shared" ref="BK414" si="7095">C414/C436</f>
        <v>7.1522999220365409E-3</v>
      </c>
      <c r="BL414" s="125">
        <f t="shared" ref="BL414" si="7096">D414/D436</f>
        <v>5.6956607624942382E-2</v>
      </c>
      <c r="BM414" s="126">
        <f t="shared" ref="BM414" si="7097">E414/E436</f>
        <v>1.5672007276289094E-2</v>
      </c>
      <c r="BN414" s="123">
        <f t="shared" ref="BN414" si="7098">F414/F436</f>
        <v>7.795287079594368E-2</v>
      </c>
      <c r="BO414" s="124">
        <f t="shared" ref="BO414" si="7099">G414/G436</f>
        <v>1.5340051405491412E-2</v>
      </c>
      <c r="BP414" s="125">
        <f t="shared" ref="BP414" si="7100">H414/H436</f>
        <v>4.3673164436595802E-2</v>
      </c>
      <c r="BQ414" s="126">
        <f t="shared" ref="BQ414" si="7101">I414/I436</f>
        <v>1.4407886422041539E-2</v>
      </c>
      <c r="BR414" s="123">
        <f t="shared" ref="BR414" si="7102">J414/J436</f>
        <v>1.4425244177310293E-2</v>
      </c>
      <c r="BS414" s="124">
        <f t="shared" ref="BS414" si="7103">K414/K436</f>
        <v>3.4688995215311005E-2</v>
      </c>
      <c r="BT414" s="125">
        <f t="shared" ref="BT414" si="7104">L414/L436</f>
        <v>1.9824892968719868E-2</v>
      </c>
      <c r="BU414" s="123">
        <f t="shared" ref="BU414" si="7105">M414/M436</f>
        <v>3.9259287658628225E-2</v>
      </c>
      <c r="BV414" s="127">
        <f t="shared" ref="BV414" si="7106">N414/N436</f>
        <v>3.2678571428571432E-2</v>
      </c>
      <c r="BW414" s="128">
        <f t="shared" ref="BW414" si="7107">O414/O436</f>
        <v>4.3830846867493778E-2</v>
      </c>
      <c r="BX414" s="123">
        <f t="shared" ref="BX414" si="7108">P414/P436</f>
        <v>2.88927671126624E-2</v>
      </c>
      <c r="BY414" s="124">
        <f t="shared" ref="BY414" si="7109">Q414/Q436</f>
        <v>3.9790490884729385E-2</v>
      </c>
      <c r="BZ414" s="125">
        <f t="shared" ref="BZ414" si="7110">R414/R436</f>
        <v>3.2072542516406746E-2</v>
      </c>
      <c r="CA414" s="126">
        <f t="shared" ref="CA414" si="7111">S414/S436</f>
        <v>2.9001869950252265E-2</v>
      </c>
      <c r="CB414" s="123">
        <f t="shared" ref="CB414" si="7112">T414/T436</f>
        <v>1.2486492976347701E-2</v>
      </c>
      <c r="CC414" s="124">
        <f t="shared" ref="CC414" si="7113">U414/U436</f>
        <v>5.026825285747609E-2</v>
      </c>
      <c r="CD414" s="125">
        <f t="shared" ref="CD414" si="7114">V414/V436</f>
        <v>1.7478152309612985E-2</v>
      </c>
      <c r="CE414" s="126">
        <f t="shared" ref="CE414" si="7115">W414/W436</f>
        <v>3.7819117962548651E-2</v>
      </c>
      <c r="CF414" s="123">
        <f t="shared" ref="CF414" si="7116">X414/X436</f>
        <v>3.6362884209655402E-2</v>
      </c>
      <c r="CG414" s="124">
        <f t="shared" ref="CG414" si="7117">Y414/Y436</f>
        <v>5.0390298299414556E-2</v>
      </c>
      <c r="CH414" s="125">
        <f t="shared" ref="CH414" si="7118">Z414/Z436</f>
        <v>4.1764615418415099E-2</v>
      </c>
      <c r="CI414" s="123">
        <f t="shared" ref="CI414" si="7119">AA414/AA436</f>
        <v>2.6057770545158666E-2</v>
      </c>
      <c r="CJ414" s="129">
        <f t="shared" ref="CJ414" si="7120">AB414/AB436</f>
        <v>3.8194699880597351E-2</v>
      </c>
      <c r="CK414" s="130">
        <f t="shared" ref="CK414" si="7121">AC414/AC436</f>
        <v>2.9053931360087163E-2</v>
      </c>
    </row>
    <row r="415" spans="1:89" ht="14.25" thickTop="1" thickBot="1" x14ac:dyDescent="0.25">
      <c r="A415" s="131" t="s">
        <v>19</v>
      </c>
      <c r="B415" s="167">
        <v>2995</v>
      </c>
      <c r="C415" s="168">
        <v>1093</v>
      </c>
      <c r="D415" s="169">
        <v>1371</v>
      </c>
      <c r="E415" s="170">
        <v>800</v>
      </c>
      <c r="F415" s="167">
        <v>2650</v>
      </c>
      <c r="G415" s="171">
        <v>1225</v>
      </c>
      <c r="H415" s="169">
        <v>3437</v>
      </c>
      <c r="I415" s="170">
        <v>1803</v>
      </c>
      <c r="J415" s="167">
        <v>187</v>
      </c>
      <c r="K415" s="171">
        <v>682</v>
      </c>
      <c r="L415" s="169">
        <v>1107</v>
      </c>
      <c r="M415" s="167">
        <v>2093</v>
      </c>
      <c r="N415" s="172">
        <v>2843</v>
      </c>
      <c r="O415" s="173">
        <v>3264</v>
      </c>
      <c r="P415" s="167">
        <v>1789</v>
      </c>
      <c r="Q415" s="171">
        <v>1834</v>
      </c>
      <c r="R415" s="169">
        <v>2020</v>
      </c>
      <c r="S415" s="170">
        <v>1622</v>
      </c>
      <c r="T415" s="167">
        <v>293</v>
      </c>
      <c r="U415" s="171">
        <v>1042</v>
      </c>
      <c r="V415" s="169">
        <v>1121</v>
      </c>
      <c r="W415" s="170">
        <v>2455</v>
      </c>
      <c r="X415" s="167">
        <v>1632</v>
      </c>
      <c r="Y415" s="171">
        <v>1336</v>
      </c>
      <c r="Z415" s="169">
        <v>3058</v>
      </c>
      <c r="AA415" s="167">
        <v>2205</v>
      </c>
      <c r="AB415" s="149">
        <f t="shared" si="7066"/>
        <v>24503</v>
      </c>
      <c r="AC415" s="150">
        <f t="shared" si="7067"/>
        <v>21454</v>
      </c>
      <c r="AE415" s="221" t="s">
        <v>13</v>
      </c>
      <c r="AF415" s="14">
        <f t="shared" ref="AF415:BG415" si="7122">SUM(AF412:AF414)</f>
        <v>6144</v>
      </c>
      <c r="AG415" s="1">
        <f t="shared" si="7122"/>
        <v>2253</v>
      </c>
      <c r="AH415" s="14">
        <f t="shared" si="7122"/>
        <v>2565</v>
      </c>
      <c r="AI415" s="1">
        <f t="shared" si="7122"/>
        <v>2177</v>
      </c>
      <c r="AJ415" s="14">
        <f t="shared" si="7122"/>
        <v>5533</v>
      </c>
      <c r="AK415" s="1">
        <f t="shared" si="7122"/>
        <v>2846</v>
      </c>
      <c r="AL415" s="14">
        <f t="shared" si="7122"/>
        <v>7455</v>
      </c>
      <c r="AM415" s="1">
        <f t="shared" si="7122"/>
        <v>4681</v>
      </c>
      <c r="AN415" s="14">
        <f t="shared" si="7122"/>
        <v>495</v>
      </c>
      <c r="AO415" s="1">
        <f t="shared" si="7122"/>
        <v>2075</v>
      </c>
      <c r="AP415" s="14">
        <f t="shared" si="7122"/>
        <v>2371</v>
      </c>
      <c r="AQ415" s="1">
        <f t="shared" si="7122"/>
        <v>6963</v>
      </c>
      <c r="AR415" s="14">
        <f t="shared" si="7122"/>
        <v>5810</v>
      </c>
      <c r="AS415" s="1">
        <f t="shared" si="7122"/>
        <v>8587</v>
      </c>
      <c r="AT415" s="14">
        <f t="shared" si="7122"/>
        <v>4520</v>
      </c>
      <c r="AU415" s="1">
        <f t="shared" si="7122"/>
        <v>4247</v>
      </c>
      <c r="AV415" s="14">
        <f t="shared" si="7122"/>
        <v>5118</v>
      </c>
      <c r="AW415" s="1">
        <f t="shared" si="7122"/>
        <v>3678</v>
      </c>
      <c r="AX415" s="14">
        <f t="shared" si="7122"/>
        <v>727</v>
      </c>
      <c r="AY415" s="1">
        <f t="shared" si="7122"/>
        <v>2898</v>
      </c>
      <c r="AZ415" s="14">
        <f t="shared" si="7122"/>
        <v>2187</v>
      </c>
      <c r="BA415" s="1">
        <f t="shared" si="7122"/>
        <v>6075</v>
      </c>
      <c r="BB415" s="14">
        <f t="shared" si="7122"/>
        <v>3663</v>
      </c>
      <c r="BC415" s="1">
        <f t="shared" si="7122"/>
        <v>3817</v>
      </c>
      <c r="BD415" s="14">
        <f t="shared" si="7122"/>
        <v>7554</v>
      </c>
      <c r="BE415" s="1">
        <f t="shared" si="7122"/>
        <v>5667</v>
      </c>
      <c r="BF415" s="153">
        <f t="shared" si="7122"/>
        <v>54142</v>
      </c>
      <c r="BG415" s="154">
        <f t="shared" si="7122"/>
        <v>55964</v>
      </c>
      <c r="BI415" s="131" t="s">
        <v>19</v>
      </c>
      <c r="BJ415" s="123">
        <f>B415/B436</f>
        <v>0.10294572577595985</v>
      </c>
      <c r="BK415" s="124">
        <f t="shared" ref="BK415" si="7123">C415/C436</f>
        <v>3.7049591539269858E-2</v>
      </c>
      <c r="BL415" s="125">
        <f t="shared" ref="BL415" si="7124">D415/D436</f>
        <v>9.0274576940804638E-2</v>
      </c>
      <c r="BM415" s="126">
        <f t="shared" ref="BM415" si="7125">E415/E436</f>
        <v>5.5971454558175329E-2</v>
      </c>
      <c r="BN415" s="123">
        <f t="shared" ref="BN415" si="7126">F415/F436</f>
        <v>9.6665937112424313E-2</v>
      </c>
      <c r="BO415" s="124">
        <f t="shared" ref="BO415" si="7127">G415/G436</f>
        <v>4.9977561095018566E-2</v>
      </c>
      <c r="BP415" s="125">
        <f t="shared" ref="BP415" si="7128">H415/H436</f>
        <v>7.781475695623627E-2</v>
      </c>
      <c r="BQ415" s="126">
        <f t="shared" ref="BQ415" si="7129">I415/I436</f>
        <v>3.7978683068627041E-2</v>
      </c>
      <c r="BR415" s="123">
        <f t="shared" ref="BR415" si="7130">J415/J436</f>
        <v>2.809917355371901E-2</v>
      </c>
      <c r="BS415" s="124">
        <f t="shared" ref="BS415" si="7131">K415/K436</f>
        <v>9.0643274853801165E-2</v>
      </c>
      <c r="BT415" s="125">
        <f t="shared" ref="BT415" si="7132">L415/L436</f>
        <v>4.2696802561036758E-2</v>
      </c>
      <c r="BU415" s="123">
        <f t="shared" ref="BU415" si="7133">M415/M436</f>
        <v>8.0243836981942263E-2</v>
      </c>
      <c r="BV415" s="127">
        <f t="shared" ref="BV415" si="7134">N415/N436</f>
        <v>6.3459821428571428E-2</v>
      </c>
      <c r="BW415" s="128">
        <f t="shared" ref="BW415" si="7135">O415/O436</f>
        <v>7.1927543577425687E-2</v>
      </c>
      <c r="BX415" s="123">
        <f t="shared" ref="BX415" si="7136">P415/P436</f>
        <v>6.9381423308124884E-2</v>
      </c>
      <c r="BY415" s="124">
        <f t="shared" ref="BY415" si="7137">Q415/Q436</f>
        <v>7.4465061512850705E-2</v>
      </c>
      <c r="BZ415" s="125">
        <f t="shared" ref="BZ415" si="7138">R415/R436</f>
        <v>7.1272316703126101E-2</v>
      </c>
      <c r="CA415" s="126">
        <f t="shared" ref="CA415" si="7139">S415/S436</f>
        <v>5.7227534135412622E-2</v>
      </c>
      <c r="CB415" s="123">
        <f t="shared" ref="CB415" si="7140">T415/T436</f>
        <v>3.5178292712210346E-2</v>
      </c>
      <c r="CC415" s="124">
        <f t="shared" ref="CC415" si="7141">U415/U436</f>
        <v>0.12153020760438535</v>
      </c>
      <c r="CD415" s="125">
        <f t="shared" ref="CD415" si="7142">V415/V436</f>
        <v>3.9985732120563583E-2</v>
      </c>
      <c r="CE415" s="126">
        <f t="shared" ref="CE415" si="7143">W415/W436</f>
        <v>7.5239817340402707E-2</v>
      </c>
      <c r="CF415" s="123">
        <f t="shared" ref="CF415" si="7144">X415/X436</f>
        <v>6.7513341331237334E-2</v>
      </c>
      <c r="CG415" s="124">
        <f t="shared" ref="CG415" si="7145">Y415/Y436</f>
        <v>9.3114022860328965E-2</v>
      </c>
      <c r="CH415" s="125">
        <f t="shared" ref="CH415" si="7146">Z415/Z436</f>
        <v>6.7183689610475203E-2</v>
      </c>
      <c r="CI415" s="123">
        <f t="shared" ref="CI415" si="7147">AA415/AA436</f>
        <v>4.4853539462978029E-2</v>
      </c>
      <c r="CJ415" s="129">
        <f t="shared" ref="CJ415" si="7148">AB415/AB436</f>
        <v>6.9329930452202163E-2</v>
      </c>
      <c r="CK415" s="130">
        <f t="shared" ref="CK415" si="7149">AC415/AC436</f>
        <v>6.0871390956963867E-2</v>
      </c>
    </row>
    <row r="416" spans="1:89" ht="13.5" thickTop="1" x14ac:dyDescent="0.2">
      <c r="A416" s="139" t="s">
        <v>20</v>
      </c>
      <c r="B416" s="174">
        <v>3505</v>
      </c>
      <c r="C416" s="175">
        <v>1172</v>
      </c>
      <c r="D416" s="176">
        <v>1387</v>
      </c>
      <c r="E416" s="177">
        <v>1144</v>
      </c>
      <c r="F416" s="174">
        <v>3243</v>
      </c>
      <c r="G416" s="178">
        <v>1557</v>
      </c>
      <c r="H416" s="176">
        <v>4206</v>
      </c>
      <c r="I416" s="177">
        <v>2391</v>
      </c>
      <c r="J416" s="174">
        <v>281</v>
      </c>
      <c r="K416" s="178">
        <v>1146</v>
      </c>
      <c r="L416" s="176">
        <v>1271</v>
      </c>
      <c r="M416" s="174">
        <v>3795</v>
      </c>
      <c r="N416" s="179">
        <v>3219</v>
      </c>
      <c r="O416" s="180">
        <v>4531</v>
      </c>
      <c r="P416" s="174">
        <v>2521</v>
      </c>
      <c r="Q416" s="178">
        <v>2324</v>
      </c>
      <c r="R416" s="176">
        <v>2857</v>
      </c>
      <c r="S416" s="177">
        <v>2021</v>
      </c>
      <c r="T416" s="174">
        <v>420</v>
      </c>
      <c r="U416" s="178">
        <v>1629</v>
      </c>
      <c r="V416" s="176">
        <v>1194</v>
      </c>
      <c r="W416" s="177">
        <v>3368</v>
      </c>
      <c r="X416" s="174">
        <v>2105</v>
      </c>
      <c r="Y416" s="178">
        <v>1921</v>
      </c>
      <c r="Z416" s="176">
        <v>4164</v>
      </c>
      <c r="AA416" s="174">
        <v>2846</v>
      </c>
      <c r="AB416" s="149">
        <f t="shared" si="7066"/>
        <v>30373</v>
      </c>
      <c r="AC416" s="150">
        <f t="shared" si="7067"/>
        <v>29845</v>
      </c>
      <c r="BI416" s="139" t="s">
        <v>20</v>
      </c>
      <c r="BJ416" s="123">
        <f>B416/B436</f>
        <v>0.12047571580792631</v>
      </c>
      <c r="BK416" s="124">
        <f t="shared" ref="BK416" si="7150">C416/C436</f>
        <v>3.9727466865529984E-2</v>
      </c>
      <c r="BL416" s="125">
        <f t="shared" ref="BL416" si="7151">D416/D436</f>
        <v>9.1328109567393165E-2</v>
      </c>
      <c r="BM416" s="126">
        <f t="shared" ref="BM416" si="7152">E416/E436</f>
        <v>8.0039180018190728E-2</v>
      </c>
      <c r="BN416" s="123">
        <f t="shared" ref="BN416" si="7153">F416/F436</f>
        <v>0.11829722039833662</v>
      </c>
      <c r="BO416" s="124">
        <f t="shared" ref="BO416" si="7154">G416/G436</f>
        <v>6.3522500101995019E-2</v>
      </c>
      <c r="BP416" s="125">
        <f t="shared" ref="BP416" si="7155">H416/H436</f>
        <v>9.5225157916185563E-2</v>
      </c>
      <c r="BQ416" s="126">
        <f t="shared" ref="BQ416" si="7156">I416/I436</f>
        <v>5.0364409992838186E-2</v>
      </c>
      <c r="BR416" s="123">
        <f t="shared" ref="BR416" si="7157">J416/J436</f>
        <v>4.2223891810668671E-2</v>
      </c>
      <c r="BS416" s="124">
        <f t="shared" ref="BS416" si="7158">K416/K436</f>
        <v>0.15231259968102073</v>
      </c>
      <c r="BT416" s="125">
        <f t="shared" ref="BT416" si="7159">L416/L436</f>
        <v>4.9022254792301462E-2</v>
      </c>
      <c r="BU416" s="123">
        <f t="shared" ref="BU416" si="7160">M416/M436</f>
        <v>0.14549706705517004</v>
      </c>
      <c r="BV416" s="127">
        <f t="shared" ref="BV416" si="7161">N416/N436</f>
        <v>7.1852678571428574E-2</v>
      </c>
      <c r="BW416" s="128">
        <f t="shared" ref="BW416" si="7162">O416/O436</f>
        <v>9.9847947288393316E-2</v>
      </c>
      <c r="BX416" s="123">
        <f t="shared" ref="BX416" si="7163">P416/P436</f>
        <v>9.7770021330230758E-2</v>
      </c>
      <c r="BY416" s="124">
        <f t="shared" ref="BY416" si="7164">Q416/Q436</f>
        <v>9.4360306955215398E-2</v>
      </c>
      <c r="BZ416" s="125">
        <f t="shared" ref="BZ416" si="7165">R416/R436</f>
        <v>0.1008044598122927</v>
      </c>
      <c r="CA416" s="126">
        <f t="shared" ref="CA416" si="7166">S416/S436</f>
        <v>7.130508414776135E-2</v>
      </c>
      <c r="CB416" s="123">
        <f t="shared" ref="CB416" si="7167">T416/T436</f>
        <v>5.0426221635250332E-2</v>
      </c>
      <c r="CC416" s="124">
        <f t="shared" ref="CC416" si="7168">U416/U436</f>
        <v>0.1899930020993702</v>
      </c>
      <c r="CD416" s="125">
        <f t="shared" ref="CD416" si="7169">V416/V436</f>
        <v>4.2589620117710003E-2</v>
      </c>
      <c r="CE416" s="126">
        <f t="shared" ref="CE416" si="7170">W416/W436</f>
        <v>0.10322106101933863</v>
      </c>
      <c r="CF416" s="123">
        <f t="shared" ref="CF416" si="7171">X416/X436</f>
        <v>8.7080627145989326E-2</v>
      </c>
      <c r="CG416" s="124">
        <f t="shared" ref="CG416" si="7172">Y416/Y436</f>
        <v>0.13388625592417061</v>
      </c>
      <c r="CH416" s="125">
        <f t="shared" ref="CH416" si="7173">Z416/Z436</f>
        <v>9.1482303315244859E-2</v>
      </c>
      <c r="CI416" s="123">
        <f t="shared" ref="CI416" si="7174">AA416/AA436</f>
        <v>5.7892595606183886E-2</v>
      </c>
      <c r="CJ416" s="129">
        <f t="shared" ref="CJ416" si="7175">AB416/AB436</f>
        <v>8.5938782092998253E-2</v>
      </c>
      <c r="CK416" s="130">
        <f t="shared" ref="CK416" si="7176">AC416/AC436</f>
        <v>8.4679158343925906E-2</v>
      </c>
    </row>
    <row r="417" spans="1:89" ht="13.5" thickBot="1" x14ac:dyDescent="0.25">
      <c r="A417" s="131" t="s">
        <v>21</v>
      </c>
      <c r="B417" s="167">
        <v>2639</v>
      </c>
      <c r="C417" s="168">
        <v>1081</v>
      </c>
      <c r="D417" s="169">
        <v>1178</v>
      </c>
      <c r="E417" s="170">
        <v>1033</v>
      </c>
      <c r="F417" s="167">
        <v>2290</v>
      </c>
      <c r="G417" s="171">
        <v>1289</v>
      </c>
      <c r="H417" s="169">
        <v>3249</v>
      </c>
      <c r="I417" s="170">
        <v>2290</v>
      </c>
      <c r="J417" s="167">
        <v>214</v>
      </c>
      <c r="K417" s="171">
        <v>929</v>
      </c>
      <c r="L417" s="169">
        <v>1100</v>
      </c>
      <c r="M417" s="167">
        <v>3168</v>
      </c>
      <c r="N417" s="172">
        <v>2591</v>
      </c>
      <c r="O417" s="173">
        <v>4056</v>
      </c>
      <c r="P417" s="167">
        <v>1999</v>
      </c>
      <c r="Q417" s="171">
        <v>1923</v>
      </c>
      <c r="R417" s="169">
        <v>2261</v>
      </c>
      <c r="S417" s="170">
        <v>1657</v>
      </c>
      <c r="T417" s="167">
        <v>307</v>
      </c>
      <c r="U417" s="171">
        <v>1269</v>
      </c>
      <c r="V417" s="169">
        <v>993</v>
      </c>
      <c r="W417" s="170">
        <v>2707</v>
      </c>
      <c r="X417" s="167">
        <v>1558</v>
      </c>
      <c r="Y417" s="171">
        <v>1896</v>
      </c>
      <c r="Z417" s="169">
        <v>3390</v>
      </c>
      <c r="AA417" s="167">
        <v>2821</v>
      </c>
      <c r="AB417" s="149">
        <f t="shared" si="7066"/>
        <v>23769</v>
      </c>
      <c r="AC417" s="150">
        <f t="shared" si="7067"/>
        <v>26119</v>
      </c>
      <c r="AE417" t="s">
        <v>85</v>
      </c>
      <c r="BI417" s="131" t="s">
        <v>21</v>
      </c>
      <c r="BJ417" s="123">
        <f>B417/B436</f>
        <v>9.0709105283057784E-2</v>
      </c>
      <c r="BK417" s="124">
        <f t="shared" ref="BK417" si="7177">C417/C436</f>
        <v>3.6642825666926546E-2</v>
      </c>
      <c r="BL417" s="125">
        <f t="shared" ref="BL417" si="7178">D417/D436</f>
        <v>7.75663396325805E-2</v>
      </c>
      <c r="BM417" s="126">
        <f t="shared" ref="BM417" si="7179">E417/E436</f>
        <v>7.2273140698243893E-2</v>
      </c>
      <c r="BN417" s="123">
        <f t="shared" ref="BN417" si="7180">F417/F436</f>
        <v>8.3533960749981762E-2</v>
      </c>
      <c r="BO417" s="124">
        <f t="shared" ref="BO417" si="7181">G417/G436</f>
        <v>5.2588633674676678E-2</v>
      </c>
      <c r="BP417" s="125">
        <f t="shared" ref="BP417" si="7182">H417/H436</f>
        <v>7.3558378047952178E-2</v>
      </c>
      <c r="BQ417" s="126">
        <f t="shared" ref="BQ417" si="7183">I417/I436</f>
        <v>4.8236929687829125E-2</v>
      </c>
      <c r="BR417" s="123">
        <f t="shared" ref="BR417" si="7184">J417/J436</f>
        <v>3.215627347858753E-2</v>
      </c>
      <c r="BS417" s="124">
        <f t="shared" ref="BS417" si="7185">K417/K436</f>
        <v>0.123471557682084</v>
      </c>
      <c r="BT417" s="125">
        <f t="shared" ref="BT417" si="7186">L417/L436</f>
        <v>4.242681374628765E-2</v>
      </c>
      <c r="BU417" s="123">
        <f t="shared" ref="BU417" si="7187">M417/M436</f>
        <v>0.12145842119388107</v>
      </c>
      <c r="BV417" s="127">
        <f t="shared" ref="BV417" si="7188">N417/N436</f>
        <v>5.783482142857143E-2</v>
      </c>
      <c r="BW417" s="128">
        <f t="shared" ref="BW417" si="7189">O417/O436</f>
        <v>8.938055047488927E-2</v>
      </c>
      <c r="BX417" s="123">
        <f t="shared" ref="BX417" si="7190">P417/P436</f>
        <v>7.7525693232499512E-2</v>
      </c>
      <c r="BY417" s="124">
        <f t="shared" ref="BY417" si="7191">Q417/Q436</f>
        <v>7.8078687725851637E-2</v>
      </c>
      <c r="BZ417" s="125">
        <f t="shared" ref="BZ417" si="7192">R417/R436</f>
        <v>7.9775598052360452E-2</v>
      </c>
      <c r="CA417" s="126">
        <f t="shared" ref="CA417" si="7193">S417/S436</f>
        <v>5.8462406943513387E-2</v>
      </c>
      <c r="CB417" s="123">
        <f t="shared" ref="CB417" si="7194">T417/T436</f>
        <v>3.6859166766718694E-2</v>
      </c>
      <c r="CC417" s="124">
        <f t="shared" ref="CC417" si="7195">U417/U436</f>
        <v>0.14800559832050386</v>
      </c>
      <c r="CD417" s="125">
        <f t="shared" ref="CD417" si="7196">V417/V436</f>
        <v>3.5420010700909575E-2</v>
      </c>
      <c r="CE417" s="126">
        <f t="shared" ref="CE417" si="7197">W417/W436</f>
        <v>8.2963008366790283E-2</v>
      </c>
      <c r="CF417" s="123">
        <f t="shared" ref="CF417" si="7198">X417/X436</f>
        <v>6.4452074628717992E-2</v>
      </c>
      <c r="CG417" s="124">
        <f t="shared" ref="CG417" si="7199">Y417/Y436</f>
        <v>0.13214385280178423</v>
      </c>
      <c r="CH417" s="125">
        <f t="shared" ref="CH417" si="7200">Z417/Z436</f>
        <v>7.4477667684601359E-2</v>
      </c>
      <c r="CI417" s="123">
        <f t="shared" ref="CI417" si="7201">AA417/AA436</f>
        <v>5.7384052074857611E-2</v>
      </c>
      <c r="CJ417" s="129">
        <f t="shared" ref="CJ417" si="7202">AB417/AB436</f>
        <v>6.7253116635448446E-2</v>
      </c>
      <c r="CK417" s="130">
        <f t="shared" ref="CK417" si="7203">AC417/AC436</f>
        <v>7.4107386054112948E-2</v>
      </c>
    </row>
    <row r="418" spans="1:89" ht="14.25" thickTop="1" thickBot="1" x14ac:dyDescent="0.25">
      <c r="A418" s="139" t="s">
        <v>22</v>
      </c>
      <c r="B418" s="174">
        <v>1673</v>
      </c>
      <c r="C418" s="175">
        <v>895</v>
      </c>
      <c r="D418" s="176">
        <v>832</v>
      </c>
      <c r="E418" s="177">
        <v>721</v>
      </c>
      <c r="F418" s="174">
        <v>1746</v>
      </c>
      <c r="G418" s="178">
        <v>971</v>
      </c>
      <c r="H418" s="176">
        <v>2745</v>
      </c>
      <c r="I418" s="177">
        <v>1926</v>
      </c>
      <c r="J418" s="174">
        <v>219</v>
      </c>
      <c r="K418" s="178">
        <v>720</v>
      </c>
      <c r="L418" s="176">
        <v>850</v>
      </c>
      <c r="M418" s="174">
        <v>2045</v>
      </c>
      <c r="N418" s="179">
        <v>2086</v>
      </c>
      <c r="O418" s="180">
        <v>3015</v>
      </c>
      <c r="P418" s="174">
        <v>1363</v>
      </c>
      <c r="Q418" s="178">
        <v>1391</v>
      </c>
      <c r="R418" s="176">
        <v>1772</v>
      </c>
      <c r="S418" s="177">
        <v>1260</v>
      </c>
      <c r="T418" s="174">
        <v>262</v>
      </c>
      <c r="U418" s="178">
        <v>667</v>
      </c>
      <c r="V418" s="176">
        <v>766</v>
      </c>
      <c r="W418" s="177">
        <v>1928</v>
      </c>
      <c r="X418" s="174">
        <v>1210</v>
      </c>
      <c r="Y418" s="178">
        <v>944</v>
      </c>
      <c r="Z418" s="176">
        <v>2628</v>
      </c>
      <c r="AA418" s="174">
        <v>2507</v>
      </c>
      <c r="AB418" s="149">
        <f t="shared" si="7066"/>
        <v>18152</v>
      </c>
      <c r="AC418" s="150">
        <f t="shared" si="7067"/>
        <v>18990</v>
      </c>
      <c r="AE418" s="280" t="s">
        <v>0</v>
      </c>
      <c r="AF418" s="274" t="s">
        <v>1</v>
      </c>
      <c r="AG418" s="275"/>
      <c r="AH418" s="274" t="s">
        <v>2</v>
      </c>
      <c r="AI418" s="275"/>
      <c r="AJ418" s="274" t="s">
        <v>3</v>
      </c>
      <c r="AK418" s="275"/>
      <c r="AL418" s="274" t="s">
        <v>4</v>
      </c>
      <c r="AM418" s="275"/>
      <c r="AN418" s="274" t="s">
        <v>5</v>
      </c>
      <c r="AO418" s="275"/>
      <c r="AP418" s="274" t="s">
        <v>6</v>
      </c>
      <c r="AQ418" s="275"/>
      <c r="AR418" s="274" t="s">
        <v>7</v>
      </c>
      <c r="AS418" s="275"/>
      <c r="AT418" s="274" t="s">
        <v>8</v>
      </c>
      <c r="AU418" s="275"/>
      <c r="AV418" s="274" t="s">
        <v>9</v>
      </c>
      <c r="AW418" s="275"/>
      <c r="AX418" s="274" t="s">
        <v>10</v>
      </c>
      <c r="AY418" s="275"/>
      <c r="AZ418" s="274" t="s">
        <v>11</v>
      </c>
      <c r="BA418" s="275"/>
      <c r="BB418" s="274" t="s">
        <v>12</v>
      </c>
      <c r="BC418" s="275"/>
      <c r="BD418" s="276" t="s">
        <v>40</v>
      </c>
      <c r="BE418" s="277"/>
      <c r="BF418" s="278" t="s">
        <v>41</v>
      </c>
      <c r="BG418" s="279"/>
      <c r="BI418" s="139" t="s">
        <v>22</v>
      </c>
      <c r="BJ418" s="123">
        <f>B418/B436</f>
        <v>5.7505241810744852E-2</v>
      </c>
      <c r="BK418" s="124">
        <f t="shared" ref="BK418" si="7204">C418/C436</f>
        <v>3.0337954645605233E-2</v>
      </c>
      <c r="BL418" s="125">
        <f t="shared" ref="BL418" si="7205">D418/D436</f>
        <v>5.4783696582603542E-2</v>
      </c>
      <c r="BM418" s="126">
        <f t="shared" ref="BM418" si="7206">E418/E436</f>
        <v>5.0444273420555519E-2</v>
      </c>
      <c r="BN418" s="123">
        <f t="shared" ref="BN418" si="7207">F418/F436</f>
        <v>6.3690085357846357E-2</v>
      </c>
      <c r="BO418" s="124">
        <f t="shared" ref="BO418" si="7208">G418/G436</f>
        <v>3.9614866794500429E-2</v>
      </c>
      <c r="BP418" s="125">
        <f t="shared" ref="BP418" si="7209">H418/H436</f>
        <v>6.2147660123616111E-2</v>
      </c>
      <c r="BQ418" s="126">
        <f t="shared" ref="BQ418" si="7210">I418/I436</f>
        <v>4.0569574925222229E-2</v>
      </c>
      <c r="BR418" s="123">
        <f t="shared" ref="BR418" si="7211">J418/J436</f>
        <v>3.2907588279489107E-2</v>
      </c>
      <c r="BS418" s="124">
        <f t="shared" ref="BS418" si="7212">K418/K436</f>
        <v>9.569377990430622E-2</v>
      </c>
      <c r="BT418" s="125">
        <f t="shared" ref="BT418" si="7213">L418/L436</f>
        <v>3.2784356076676825E-2</v>
      </c>
      <c r="BU418" s="123">
        <f t="shared" ref="BU418" si="7214">M418/M436</f>
        <v>7.8403557872944063E-2</v>
      </c>
      <c r="BV418" s="127">
        <f t="shared" ref="BV418" si="7215">N418/N436</f>
        <v>4.65625E-2</v>
      </c>
      <c r="BW418" s="128">
        <f t="shared" ref="BW418" si="7216">O418/O436</f>
        <v>6.6440423984662503E-2</v>
      </c>
      <c r="BX418" s="123">
        <f t="shared" ref="BX418" si="7217">P418/P436</f>
        <v>5.2860190032964903E-2</v>
      </c>
      <c r="BY418" s="124">
        <f t="shared" ref="BY418" si="7218">Q418/Q436</f>
        <v>5.6478135531284258E-2</v>
      </c>
      <c r="BZ418" s="125">
        <f t="shared" ref="BZ418" si="7219">R418/R436</f>
        <v>6.2522052078187854E-2</v>
      </c>
      <c r="CA418" s="126">
        <f t="shared" ref="CA418" si="7220">S418/S436</f>
        <v>4.4455421091627562E-2</v>
      </c>
      <c r="CB418" s="123">
        <f t="shared" ref="CB418" si="7221">T418/T436</f>
        <v>3.1456357305799015E-2</v>
      </c>
      <c r="CC418" s="124">
        <f t="shared" ref="CC418" si="7222">U418/U436</f>
        <v>7.779332866806625E-2</v>
      </c>
      <c r="CD418" s="125">
        <f t="shared" ref="CD418" si="7223">V418/V436</f>
        <v>2.7322989120741929E-2</v>
      </c>
      <c r="CE418" s="126">
        <f t="shared" ref="CE418" si="7224">W418/W436</f>
        <v>5.9088540868552517E-2</v>
      </c>
      <c r="CF418" s="123">
        <f t="shared" ref="CF418" si="7225">X418/X436</f>
        <v>5.0055847433086505E-2</v>
      </c>
      <c r="CG418" s="124">
        <f t="shared" ref="CG418" si="7226">Y418/Y436</f>
        <v>6.579314190131029E-2</v>
      </c>
      <c r="CH418" s="125">
        <f t="shared" ref="CH418" si="7227">Z418/Z436</f>
        <v>5.7736669815673262E-2</v>
      </c>
      <c r="CI418" s="123">
        <f t="shared" ref="CI418" si="7228">AA418/AA436</f>
        <v>5.0996745321399514E-2</v>
      </c>
      <c r="CJ418" s="129">
        <f t="shared" ref="CJ418" si="7229">AB418/AB436</f>
        <v>5.1360114988710508E-2</v>
      </c>
      <c r="CK418" s="130">
        <f t="shared" ref="CK418" si="7230">AC418/AC436</f>
        <v>5.3880288723442894E-2</v>
      </c>
    </row>
    <row r="419" spans="1:89" ht="15" thickTop="1" thickBot="1" x14ac:dyDescent="0.3">
      <c r="A419" s="131" t="s">
        <v>23</v>
      </c>
      <c r="B419" s="167">
        <v>1435</v>
      </c>
      <c r="C419" s="168">
        <v>1210</v>
      </c>
      <c r="D419" s="169">
        <v>799</v>
      </c>
      <c r="E419" s="170">
        <v>543</v>
      </c>
      <c r="F419" s="167">
        <v>1623</v>
      </c>
      <c r="G419" s="171">
        <v>717</v>
      </c>
      <c r="H419" s="169">
        <v>2344</v>
      </c>
      <c r="I419" s="170">
        <v>1973</v>
      </c>
      <c r="J419" s="167">
        <v>285</v>
      </c>
      <c r="K419" s="171">
        <v>649</v>
      </c>
      <c r="L419" s="169">
        <v>759</v>
      </c>
      <c r="M419" s="167">
        <v>1574</v>
      </c>
      <c r="N419" s="172">
        <v>1906</v>
      </c>
      <c r="O419" s="173">
        <v>2552</v>
      </c>
      <c r="P419" s="167">
        <v>1305</v>
      </c>
      <c r="Q419" s="171">
        <v>948</v>
      </c>
      <c r="R419" s="169">
        <v>1632</v>
      </c>
      <c r="S419" s="170">
        <v>1226</v>
      </c>
      <c r="T419" s="167">
        <v>249</v>
      </c>
      <c r="U419" s="171">
        <v>399</v>
      </c>
      <c r="V419" s="169">
        <v>690</v>
      </c>
      <c r="W419" s="170">
        <v>2001</v>
      </c>
      <c r="X419" s="167">
        <v>1146</v>
      </c>
      <c r="Y419" s="171">
        <v>578</v>
      </c>
      <c r="Z419" s="169">
        <v>2328</v>
      </c>
      <c r="AA419" s="167">
        <v>2265</v>
      </c>
      <c r="AB419" s="149">
        <f t="shared" si="7066"/>
        <v>16501</v>
      </c>
      <c r="AC419" s="150">
        <f t="shared" si="7067"/>
        <v>16635</v>
      </c>
      <c r="AE419" s="281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4.9324579795827175E-2</v>
      </c>
      <c r="BK419" s="124">
        <f t="shared" ref="BK419" si="7231">C419/C436</f>
        <v>4.101555879461713E-2</v>
      </c>
      <c r="BL419" s="125">
        <f t="shared" ref="BL419" si="7232">D419/D436</f>
        <v>5.2610785540264701E-2</v>
      </c>
      <c r="BM419" s="126">
        <f t="shared" ref="BM419" si="7233">E419/E436</f>
        <v>3.7990624781361504E-2</v>
      </c>
      <c r="BN419" s="123">
        <f t="shared" ref="BN419" si="7234">F419/F436</f>
        <v>5.9203326767345153E-2</v>
      </c>
      <c r="BO419" s="124">
        <f t="shared" ref="BO419" si="7235">G419/G436</f>
        <v>2.9252172493982292E-2</v>
      </c>
      <c r="BP419" s="125">
        <f t="shared" ref="BP419" si="7236">H419/H436</f>
        <v>5.3068894473499516E-2</v>
      </c>
      <c r="BQ419" s="126">
        <f t="shared" ref="BQ419" si="7237">I419/I436</f>
        <v>4.1559590512701687E-2</v>
      </c>
      <c r="BR419" s="123">
        <f t="shared" ref="BR419" si="7238">J419/J436</f>
        <v>4.2824943651389932E-2</v>
      </c>
      <c r="BS419" s="124">
        <f t="shared" ref="BS419" si="7239">K419/K436</f>
        <v>8.6257309941520463E-2</v>
      </c>
      <c r="BT419" s="125">
        <f t="shared" ref="BT419" si="7240">L419/L436</f>
        <v>2.927450148493848E-2</v>
      </c>
      <c r="BU419" s="123">
        <f t="shared" ref="BU419" si="7241">M419/M436</f>
        <v>6.0345819115899244E-2</v>
      </c>
      <c r="BV419" s="127">
        <f t="shared" ref="BV419" si="7242">N419/N436</f>
        <v>4.2544642857142857E-2</v>
      </c>
      <c r="BW419" s="128">
        <f t="shared" ref="BW419" si="7243">O419/O436</f>
        <v>5.6237466669604885E-2</v>
      </c>
      <c r="BX419" s="123">
        <f t="shared" ref="BX419" si="7244">P419/P436</f>
        <v>5.06108202443281E-2</v>
      </c>
      <c r="BY419" s="124">
        <f t="shared" ref="BY419" si="7245">Q419/Q436</f>
        <v>3.8491209549717811E-2</v>
      </c>
      <c r="BZ419" s="125">
        <f t="shared" ref="BZ419" si="7246">R419/R436</f>
        <v>5.75823865641098E-2</v>
      </c>
      <c r="CA419" s="126">
        <f t="shared" ref="CA419" si="7247">S419/S436</f>
        <v>4.3255830363758248E-2</v>
      </c>
      <c r="CB419" s="123">
        <f t="shared" ref="CB419" si="7248">T419/T436</f>
        <v>2.9895545683755551E-2</v>
      </c>
      <c r="CC419" s="124">
        <f t="shared" ref="CC419" si="7249">U419/U436</f>
        <v>4.6536039188243526E-2</v>
      </c>
      <c r="CD419" s="125">
        <f t="shared" ref="CD419" si="7250">V419/V436</f>
        <v>2.4612092027822365E-2</v>
      </c>
      <c r="CE419" s="126">
        <f t="shared" ref="CE419" si="7251">W419/W436</f>
        <v>6.1325814459529865E-2</v>
      </c>
      <c r="CF419" s="123">
        <f t="shared" ref="CF419" si="7252">X419/X436</f>
        <v>4.7408265420096803E-2</v>
      </c>
      <c r="CG419" s="124">
        <f t="shared" ref="CG419" si="7253">Y419/Y436</f>
        <v>4.0284360189573459E-2</v>
      </c>
      <c r="CH419" s="125">
        <f t="shared" ref="CH419" si="7254">Z419/Z436</f>
        <v>5.1145725772788191E-2</v>
      </c>
      <c r="CI419" s="123">
        <f t="shared" ref="CI419" si="7255">AA419/AA436</f>
        <v>4.6074043938161106E-2</v>
      </c>
      <c r="CJ419" s="129">
        <f t="shared" ref="CJ419" si="7256">AB419/AB436</f>
        <v>4.6688698624323052E-2</v>
      </c>
      <c r="CK419" s="130">
        <f t="shared" ref="CK419" si="7257">AC419/AC436</f>
        <v>4.7198451970219719E-2</v>
      </c>
    </row>
    <row r="420" spans="1:89" ht="13.5" thickTop="1" x14ac:dyDescent="0.2">
      <c r="A420" s="139" t="s">
        <v>24</v>
      </c>
      <c r="B420" s="181">
        <v>1323</v>
      </c>
      <c r="C420" s="175">
        <v>1256</v>
      </c>
      <c r="D420" s="176">
        <v>693</v>
      </c>
      <c r="E420" s="177">
        <v>525</v>
      </c>
      <c r="F420" s="174">
        <v>1422</v>
      </c>
      <c r="G420" s="178">
        <v>755</v>
      </c>
      <c r="H420" s="176">
        <v>2219</v>
      </c>
      <c r="I420" s="177">
        <v>1839</v>
      </c>
      <c r="J420" s="174">
        <v>240</v>
      </c>
      <c r="K420" s="178">
        <v>503</v>
      </c>
      <c r="L420" s="176">
        <v>744</v>
      </c>
      <c r="M420" s="174">
        <v>1480</v>
      </c>
      <c r="N420" s="179">
        <v>1603</v>
      </c>
      <c r="O420" s="182">
        <v>2174</v>
      </c>
      <c r="P420" s="174">
        <v>1153</v>
      </c>
      <c r="Q420" s="178">
        <v>873</v>
      </c>
      <c r="R420" s="176">
        <v>1461</v>
      </c>
      <c r="S420" s="177">
        <v>1128</v>
      </c>
      <c r="T420" s="174">
        <v>288</v>
      </c>
      <c r="U420" s="178">
        <v>303</v>
      </c>
      <c r="V420" s="176">
        <v>699</v>
      </c>
      <c r="W420" s="183">
        <v>1759</v>
      </c>
      <c r="X420" s="174">
        <v>984</v>
      </c>
      <c r="Y420" s="178">
        <v>489</v>
      </c>
      <c r="Z420" s="176">
        <v>2307</v>
      </c>
      <c r="AA420" s="174">
        <v>2259</v>
      </c>
      <c r="AB420" s="149">
        <f t="shared" si="7066"/>
        <v>15136</v>
      </c>
      <c r="AC420" s="150">
        <f t="shared" si="7067"/>
        <v>15343</v>
      </c>
      <c r="AE420" s="224" t="str">
        <f>$AE$17</f>
        <v>17:00 - 17:59</v>
      </c>
      <c r="AF420" s="120">
        <f t="shared" ref="AF420:AU421" si="7258">SUMIF($A$9:$A$32,$AE420,B$412:B$435)</f>
        <v>1673</v>
      </c>
      <c r="AG420" s="164">
        <f t="shared" si="7258"/>
        <v>3332</v>
      </c>
      <c r="AH420" s="121">
        <f t="shared" si="7258"/>
        <v>1437</v>
      </c>
      <c r="AI420" s="159">
        <f t="shared" si="7258"/>
        <v>1207</v>
      </c>
      <c r="AJ420" s="120">
        <f t="shared" si="7258"/>
        <v>1520</v>
      </c>
      <c r="AK420" s="122">
        <f t="shared" si="7258"/>
        <v>2576</v>
      </c>
      <c r="AL420" s="121">
        <f t="shared" si="7258"/>
        <v>2505</v>
      </c>
      <c r="AM420" s="159">
        <f t="shared" si="7258"/>
        <v>5239</v>
      </c>
      <c r="AN420" s="120">
        <f t="shared" si="7258"/>
        <v>1051</v>
      </c>
      <c r="AO420" s="122">
        <f t="shared" si="7258"/>
        <v>298</v>
      </c>
      <c r="AP420" s="121">
        <f t="shared" si="7258"/>
        <v>3212</v>
      </c>
      <c r="AQ420" s="120">
        <f t="shared" si="7258"/>
        <v>1050</v>
      </c>
      <c r="AR420" s="158">
        <f t="shared" si="7258"/>
        <v>4264</v>
      </c>
      <c r="AS420" s="160">
        <f t="shared" si="7258"/>
        <v>2684</v>
      </c>
      <c r="AT420" s="120">
        <f t="shared" si="7258"/>
        <v>2234</v>
      </c>
      <c r="AU420" s="122">
        <f t="shared" si="7258"/>
        <v>1637</v>
      </c>
      <c r="AV420" s="121">
        <f t="shared" ref="AP420:BE421" si="7259">SUMIF($A$9:$A$32,$AE420,R$412:R$435)</f>
        <v>1923</v>
      </c>
      <c r="AW420" s="159">
        <f t="shared" si="7259"/>
        <v>2433</v>
      </c>
      <c r="AX420" s="120">
        <f t="shared" si="7259"/>
        <v>1218</v>
      </c>
      <c r="AY420" s="122">
        <f t="shared" si="7259"/>
        <v>287</v>
      </c>
      <c r="AZ420" s="121">
        <f t="shared" si="7259"/>
        <v>2887</v>
      </c>
      <c r="BA420" s="159">
        <f t="shared" si="7259"/>
        <v>1855</v>
      </c>
      <c r="BB420" s="120">
        <f t="shared" si="7259"/>
        <v>2497</v>
      </c>
      <c r="BC420" s="122">
        <f t="shared" si="7259"/>
        <v>803</v>
      </c>
      <c r="BD420" s="21">
        <f t="shared" si="7259"/>
        <v>3235</v>
      </c>
      <c r="BE420" s="163">
        <f t="shared" si="7259"/>
        <v>4785</v>
      </c>
      <c r="BF420" s="149">
        <f>AF420+AH420+AJ420+AL420+AN420+AP420+AR420+AT420+AV420+AX420+AZ420+BB420+BD420</f>
        <v>29656</v>
      </c>
      <c r="BG420" s="150">
        <f>AG420+AI420+AK420+AM420+AO420+AQ420+AS420+AU420+AW420+AY420+BA420+BC420+BE420</f>
        <v>28186</v>
      </c>
      <c r="BI420" s="139" t="s">
        <v>24</v>
      </c>
      <c r="BJ420" s="123">
        <f>B420/B436</f>
        <v>4.5474856494689443E-2</v>
      </c>
      <c r="BK420" s="124">
        <f t="shared" ref="BK420" si="7260">C420/C436</f>
        <v>4.2574827971933155E-2</v>
      </c>
      <c r="BL420" s="125">
        <f t="shared" ref="BL420" si="7261">D420/D436</f>
        <v>4.5631131889115689E-2</v>
      </c>
      <c r="BM420" s="126">
        <f t="shared" ref="BM420" si="7262">E420/E436</f>
        <v>3.6731267053802558E-2</v>
      </c>
      <c r="BN420" s="123">
        <f t="shared" ref="BN420" si="7263">F420/F436</f>
        <v>5.1871306631648066E-2</v>
      </c>
      <c r="BO420" s="124">
        <f t="shared" ref="BO420" si="7264">G420/G436</f>
        <v>3.0802496838154298E-2</v>
      </c>
      <c r="BP420" s="125">
        <f t="shared" ref="BP420" si="7265">H420/H436</f>
        <v>5.0238855305757432E-2</v>
      </c>
      <c r="BQ420" s="126">
        <f t="shared" ref="BQ420" si="7266">I420/I436</f>
        <v>3.8736992880313438E-2</v>
      </c>
      <c r="BR420" s="123">
        <f t="shared" ref="BR420" si="7267">J420/J436</f>
        <v>3.6063110443275731E-2</v>
      </c>
      <c r="BS420" s="124">
        <f t="shared" ref="BS420" si="7268">K420/K436</f>
        <v>6.6852737905369483E-2</v>
      </c>
      <c r="BT420" s="125">
        <f t="shared" ref="BT420" si="7269">L420/L436</f>
        <v>2.8695954024761831E-2</v>
      </c>
      <c r="BU420" s="123">
        <f t="shared" ref="BU420" si="7270">M420/M436</f>
        <v>5.6741939194111107E-2</v>
      </c>
      <c r="BV420" s="127">
        <f t="shared" ref="BV420" si="7271">N420/N436</f>
        <v>3.5781250000000001E-2</v>
      </c>
      <c r="BW420" s="128">
        <f t="shared" ref="BW420" si="7272">O420/O436</f>
        <v>4.7907622468542715E-2</v>
      </c>
      <c r="BX420" s="123">
        <f t="shared" ref="BX420" si="7273">P420/P436</f>
        <v>4.4715920108590268E-2</v>
      </c>
      <c r="BY420" s="124">
        <f t="shared" ref="BY420" si="7274">Q420/Q436</f>
        <v>3.5446018920784444E-2</v>
      </c>
      <c r="BZ420" s="125">
        <f t="shared" ref="BZ420" si="7275">R420/R436</f>
        <v>5.1548937971914476E-2</v>
      </c>
      <c r="CA420" s="126">
        <f t="shared" ref="CA420" si="7276">S420/S436</f>
        <v>3.9798186501076104E-2</v>
      </c>
      <c r="CB420" s="123">
        <f t="shared" ref="CB420" si="7277">T420/T436</f>
        <v>3.4577980549885944E-2</v>
      </c>
      <c r="CC420" s="124">
        <f t="shared" ref="CC420" si="7278">U420/U436</f>
        <v>3.5339398180545836E-2</v>
      </c>
      <c r="CD420" s="125">
        <f t="shared" ref="CD420" si="7279">V420/V436</f>
        <v>2.4933119315141788E-2</v>
      </c>
      <c r="CE420" s="126">
        <f t="shared" ref="CE420" si="7280">W420/W436</f>
        <v>5.3909099267522756E-2</v>
      </c>
      <c r="CF420" s="123">
        <f t="shared" ref="CF420" si="7281">X420/X436</f>
        <v>4.0706573449716628E-2</v>
      </c>
      <c r="CG420" s="124">
        <f t="shared" ref="CG420" si="7282">Y420/Y436</f>
        <v>3.4081405073877892E-2</v>
      </c>
      <c r="CH420" s="125">
        <f t="shared" ref="CH420" si="7283">Z420/Z436</f>
        <v>5.0684359689786233E-2</v>
      </c>
      <c r="CI420" s="123">
        <f t="shared" ref="CI420" si="7284">AA420/AA436</f>
        <v>4.5951993490642801E-2</v>
      </c>
      <c r="CJ420" s="129">
        <f t="shared" ref="CJ420" si="7285">AB420/AB436</f>
        <v>4.2826503992349177E-2</v>
      </c>
      <c r="CK420" s="130">
        <f t="shared" ref="CK420" si="7286">AC420/AC436</f>
        <v>4.3532662974396223E-2</v>
      </c>
    </row>
    <row r="421" spans="1:89" x14ac:dyDescent="0.2">
      <c r="A421" s="131" t="s">
        <v>25</v>
      </c>
      <c r="B421" s="184">
        <v>1394</v>
      </c>
      <c r="C421" s="168">
        <v>1317</v>
      </c>
      <c r="D421" s="169">
        <v>655</v>
      </c>
      <c r="E421" s="170">
        <v>573</v>
      </c>
      <c r="F421" s="167">
        <v>1383</v>
      </c>
      <c r="G421" s="171">
        <v>811</v>
      </c>
      <c r="H421" s="169">
        <v>2246</v>
      </c>
      <c r="I421" s="170">
        <v>1952</v>
      </c>
      <c r="J421" s="167">
        <v>277</v>
      </c>
      <c r="K421" s="168">
        <v>337</v>
      </c>
      <c r="L421" s="169">
        <v>810</v>
      </c>
      <c r="M421" s="167">
        <v>1376</v>
      </c>
      <c r="N421" s="172">
        <v>1667</v>
      </c>
      <c r="O421" s="185">
        <v>2157</v>
      </c>
      <c r="P421" s="167">
        <v>1194</v>
      </c>
      <c r="Q421" s="168">
        <v>877</v>
      </c>
      <c r="R421" s="169">
        <v>1402</v>
      </c>
      <c r="S421" s="170">
        <v>1148</v>
      </c>
      <c r="T421" s="176">
        <v>254</v>
      </c>
      <c r="U421" s="167">
        <v>280</v>
      </c>
      <c r="V421" s="169">
        <v>844</v>
      </c>
      <c r="W421" s="186">
        <v>1830</v>
      </c>
      <c r="X421" s="167">
        <v>952</v>
      </c>
      <c r="Y421" s="171">
        <v>537</v>
      </c>
      <c r="Z421" s="169">
        <v>2317</v>
      </c>
      <c r="AA421" s="167">
        <v>2166</v>
      </c>
      <c r="AB421" s="149">
        <f t="shared" si="7066"/>
        <v>15395</v>
      </c>
      <c r="AC421" s="150">
        <f t="shared" si="7067"/>
        <v>15361</v>
      </c>
      <c r="AE421" s="226" t="str">
        <f>$AE$18</f>
        <v>18:00 - 18:59</v>
      </c>
      <c r="AF421" s="120">
        <f t="shared" si="7258"/>
        <v>1610</v>
      </c>
      <c r="AG421" s="168">
        <f t="shared" si="7258"/>
        <v>3963</v>
      </c>
      <c r="AH421" s="169">
        <f t="shared" si="7258"/>
        <v>1088</v>
      </c>
      <c r="AI421" s="170">
        <f t="shared" si="7258"/>
        <v>1360</v>
      </c>
      <c r="AJ421" s="167">
        <f t="shared" si="7258"/>
        <v>1409</v>
      </c>
      <c r="AK421" s="171">
        <f t="shared" si="7258"/>
        <v>2615</v>
      </c>
      <c r="AL421" s="169">
        <f t="shared" si="7258"/>
        <v>2689</v>
      </c>
      <c r="AM421" s="170">
        <f t="shared" si="7258"/>
        <v>5392</v>
      </c>
      <c r="AN421" s="167">
        <f t="shared" si="7258"/>
        <v>783</v>
      </c>
      <c r="AO421" s="171">
        <f t="shared" si="7258"/>
        <v>305</v>
      </c>
      <c r="AP421" s="169">
        <f t="shared" si="7259"/>
        <v>3271</v>
      </c>
      <c r="AQ421" s="167">
        <f t="shared" si="7259"/>
        <v>1035</v>
      </c>
      <c r="AR421" s="172">
        <f t="shared" si="7259"/>
        <v>4047</v>
      </c>
      <c r="AS421" s="173">
        <f t="shared" si="7259"/>
        <v>2893</v>
      </c>
      <c r="AT421" s="167">
        <f t="shared" si="7259"/>
        <v>2158</v>
      </c>
      <c r="AU421" s="171">
        <f t="shared" si="7259"/>
        <v>2066</v>
      </c>
      <c r="AV421" s="169">
        <f t="shared" si="7259"/>
        <v>1996</v>
      </c>
      <c r="AW421" s="170">
        <f t="shared" si="7259"/>
        <v>2871</v>
      </c>
      <c r="AX421" s="167">
        <f t="shared" si="7259"/>
        <v>1420</v>
      </c>
      <c r="AY421" s="171">
        <f t="shared" si="7259"/>
        <v>272</v>
      </c>
      <c r="AZ421" s="169">
        <f t="shared" si="7259"/>
        <v>3568</v>
      </c>
      <c r="BA421" s="170">
        <f t="shared" si="7259"/>
        <v>2064</v>
      </c>
      <c r="BB421" s="167">
        <f t="shared" si="7259"/>
        <v>2395</v>
      </c>
      <c r="BC421" s="171">
        <f t="shared" si="7259"/>
        <v>818</v>
      </c>
      <c r="BD421" s="169">
        <f t="shared" si="7259"/>
        <v>3299</v>
      </c>
      <c r="BE421" s="167">
        <f t="shared" si="7259"/>
        <v>4995</v>
      </c>
      <c r="BF421" s="151">
        <f>SUM(AF421,AH421,AJ421,AL421,AN421,AP421,AR421,AT421,AV421,AX421,AZ421,BB421,BD421)</f>
        <v>29733</v>
      </c>
      <c r="BG421" s="152">
        <f>SUM(AG421,AI421,AK421,AM421,AO421,AQ421,AS421,AU421,AW421,AY421,BA421,BC421,BE421)</f>
        <v>30649</v>
      </c>
      <c r="BI421" s="131" t="s">
        <v>25</v>
      </c>
      <c r="BJ421" s="123">
        <f>B421/B436</f>
        <v>4.7915306087374973E-2</v>
      </c>
      <c r="BK421" s="124">
        <f t="shared" ref="BK421" si="7287">C421/C436</f>
        <v>4.4642554489678313E-2</v>
      </c>
      <c r="BL421" s="125">
        <f t="shared" ref="BL421" si="7288">D421/D436</f>
        <v>4.3128991900967931E-2</v>
      </c>
      <c r="BM421" s="126">
        <f t="shared" ref="BM421" si="7289">E421/E436</f>
        <v>4.0089554327293081E-2</v>
      </c>
      <c r="BN421" s="123">
        <f t="shared" ref="BN421" si="7290">F421/F436</f>
        <v>5.0448675859050121E-2</v>
      </c>
      <c r="BO421" s="124">
        <f t="shared" ref="BO421" si="7291">G421/G436</f>
        <v>3.3087185345355145E-2</v>
      </c>
      <c r="BP421" s="125">
        <f t="shared" ref="BP421" si="7292">H421/H436</f>
        <v>5.0850143765989723E-2</v>
      </c>
      <c r="BQ421" s="126">
        <f t="shared" ref="BQ421" si="7293">I421/I436</f>
        <v>4.1117243122551293E-2</v>
      </c>
      <c r="BR421" s="123">
        <f t="shared" ref="BR421" si="7294">J421/J436</f>
        <v>4.1622839969947409E-2</v>
      </c>
      <c r="BS421" s="124">
        <f t="shared" ref="BS421" si="7295">K421/K436</f>
        <v>4.4790005316321109E-2</v>
      </c>
      <c r="BT421" s="125">
        <f t="shared" ref="BT421" si="7296">L421/L436</f>
        <v>3.1241562849539089E-2</v>
      </c>
      <c r="BU421" s="123">
        <f t="shared" ref="BU421" si="7297">M421/M436</f>
        <v>5.2754667791281677E-2</v>
      </c>
      <c r="BV421" s="127">
        <f t="shared" ref="BV421" si="7298">N421/N436</f>
        <v>3.7209821428571425E-2</v>
      </c>
      <c r="BW421" s="128">
        <f t="shared" ref="BW421" si="7299">O421/O436</f>
        <v>4.7532999845743627E-2</v>
      </c>
      <c r="BX421" s="123">
        <f t="shared" ref="BX421" si="7300">P421/P436</f>
        <v>4.6305991855730075E-2</v>
      </c>
      <c r="BY421" s="124">
        <f t="shared" ref="BY421" si="7301">Q421/Q436</f>
        <v>3.5608429087660889E-2</v>
      </c>
      <c r="BZ421" s="125">
        <f t="shared" ref="BZ421" si="7302">R421/R436</f>
        <v>4.9467221790981585E-2</v>
      </c>
      <c r="CA421" s="126">
        <f t="shared" ref="CA421" si="7303">S421/S436</f>
        <v>4.050382810570511E-2</v>
      </c>
      <c r="CB421" s="123">
        <f t="shared" ref="CB421" si="7304">T421/T436</f>
        <v>3.0495857846079961E-2</v>
      </c>
      <c r="CC421" s="124">
        <f t="shared" ref="CC421" si="7305">U421/U436</f>
        <v>3.2656869605784934E-2</v>
      </c>
      <c r="CD421" s="125">
        <f t="shared" ref="CD421" si="7306">V421/V436</f>
        <v>3.0105225610843587E-2</v>
      </c>
      <c r="CE421" s="126">
        <f t="shared" ref="CE421" si="7307">W421/W436</f>
        <v>5.6085077691624012E-2</v>
      </c>
      <c r="CF421" s="123">
        <f t="shared" ref="CF421" si="7308">X421/X436</f>
        <v>3.9382782443221777E-2</v>
      </c>
      <c r="CG421" s="124">
        <f t="shared" ref="CG421" si="7309">Y421/Y436</f>
        <v>3.7426819068859772E-2</v>
      </c>
      <c r="CH421" s="125">
        <f t="shared" ref="CH421" si="7310">Z421/Z436</f>
        <v>5.090405782454907E-2</v>
      </c>
      <c r="CI421" s="123">
        <f t="shared" ref="CI421" si="7311">AA421/AA436</f>
        <v>4.4060211554109031E-2</v>
      </c>
      <c r="CJ421" s="129">
        <f t="shared" ref="CJ421" si="7312">AB421/AB436</f>
        <v>4.3559330666108322E-2</v>
      </c>
      <c r="CK421" s="130">
        <f t="shared" ref="CK421" si="7313">AC421/AC436</f>
        <v>4.3583734338115125E-2</v>
      </c>
    </row>
    <row r="422" spans="1:89" ht="13.5" thickBot="1" x14ac:dyDescent="0.25">
      <c r="A422" s="139" t="s">
        <v>26</v>
      </c>
      <c r="B422" s="181">
        <v>1222</v>
      </c>
      <c r="C422" s="175">
        <v>1124</v>
      </c>
      <c r="D422" s="176">
        <v>612</v>
      </c>
      <c r="E422" s="177">
        <v>588</v>
      </c>
      <c r="F422" s="174">
        <v>1198</v>
      </c>
      <c r="G422" s="178">
        <v>784</v>
      </c>
      <c r="H422" s="176">
        <v>2217</v>
      </c>
      <c r="I422" s="177">
        <v>1781</v>
      </c>
      <c r="J422" s="174">
        <v>289</v>
      </c>
      <c r="K422" s="175">
        <v>342</v>
      </c>
      <c r="L422" s="176">
        <v>801</v>
      </c>
      <c r="M422" s="174">
        <v>1228</v>
      </c>
      <c r="N422" s="179">
        <v>1815</v>
      </c>
      <c r="O422" s="182">
        <v>1959</v>
      </c>
      <c r="P422" s="174">
        <v>1104</v>
      </c>
      <c r="Q422" s="175">
        <v>976</v>
      </c>
      <c r="R422" s="176">
        <v>1409</v>
      </c>
      <c r="S422" s="177">
        <v>1230</v>
      </c>
      <c r="T422" s="174">
        <v>219</v>
      </c>
      <c r="U422" s="178">
        <v>293</v>
      </c>
      <c r="V422" s="176">
        <v>892</v>
      </c>
      <c r="W422" s="183">
        <v>1635</v>
      </c>
      <c r="X422" s="174">
        <v>913</v>
      </c>
      <c r="Y422" s="178">
        <v>489</v>
      </c>
      <c r="Z422" s="176">
        <v>2286</v>
      </c>
      <c r="AA422" s="174">
        <v>2469</v>
      </c>
      <c r="AB422" s="149">
        <f t="shared" si="7066"/>
        <v>14977</v>
      </c>
      <c r="AC422" s="150">
        <f t="shared" si="7067"/>
        <v>14898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4.2003231017770599E-2</v>
      </c>
      <c r="BK422" s="124">
        <f t="shared" ref="BK422" si="7314">C422/C436</f>
        <v>3.8100403376156743E-2</v>
      </c>
      <c r="BL422" s="125">
        <f t="shared" ref="BL422" si="7315">D422/D436</f>
        <v>4.0297622967011261E-2</v>
      </c>
      <c r="BM422" s="126">
        <f t="shared" ref="BM422" si="7316">E422/E436</f>
        <v>4.113901910025887E-2</v>
      </c>
      <c r="BN422" s="123">
        <f t="shared" ref="BN422" si="7317">F422/F436</f>
        <v>4.3700299117239369E-2</v>
      </c>
      <c r="BO422" s="124">
        <f t="shared" ref="BO422" si="7318">G422/G436</f>
        <v>3.1985639100811883E-2</v>
      </c>
      <c r="BP422" s="125">
        <f t="shared" ref="BP422" si="7319">H422/H436</f>
        <v>5.0193574679073559E-2</v>
      </c>
      <c r="BQ422" s="126">
        <f t="shared" ref="BQ422" si="7320">I422/I436</f>
        <v>3.7515271517040906E-2</v>
      </c>
      <c r="BR422" s="123">
        <f t="shared" ref="BR422" si="7321">J422/J436</f>
        <v>4.3425995492111194E-2</v>
      </c>
      <c r="BS422" s="124">
        <f t="shared" ref="BS422" si="7322">K422/K436</f>
        <v>4.5454545454545456E-2</v>
      </c>
      <c r="BT422" s="125">
        <f t="shared" ref="BT422" si="7323">L422/L436</f>
        <v>3.0894434373433102E-2</v>
      </c>
      <c r="BU422" s="123">
        <f t="shared" ref="BU422" si="7324">M422/M436</f>
        <v>4.7080473871870566E-2</v>
      </c>
      <c r="BV422" s="127">
        <f t="shared" ref="BV422" si="7325">N422/N436</f>
        <v>4.0513392857142859E-2</v>
      </c>
      <c r="BW422" s="128">
        <f t="shared" ref="BW422" si="7326">O422/O436</f>
        <v>4.3169748121377728E-2</v>
      </c>
      <c r="BX422" s="123">
        <f t="shared" ref="BX422" si="7327">P422/P436</f>
        <v>4.2815590459569515E-2</v>
      </c>
      <c r="BY422" s="124">
        <f t="shared" ref="BY422" si="7328">Q422/Q436</f>
        <v>3.962808071785294E-2</v>
      </c>
      <c r="BZ422" s="125">
        <f t="shared" ref="BZ422" si="7329">R422/R436</f>
        <v>4.9714205066685488E-2</v>
      </c>
      <c r="CA422" s="126">
        <f t="shared" ref="CA422" si="7330">S422/S436</f>
        <v>4.3396958684684052E-2</v>
      </c>
      <c r="CB422" s="123">
        <f t="shared" ref="CB422" si="7331">T422/T436</f>
        <v>2.6293672709809101E-2</v>
      </c>
      <c r="CC422" s="124">
        <f t="shared" ref="CC422" si="7332">U422/U436</f>
        <v>3.4173081408910663E-2</v>
      </c>
      <c r="CD422" s="125">
        <f t="shared" ref="CD422" si="7333">V422/V436</f>
        <v>3.1817371143213841E-2</v>
      </c>
      <c r="CE422" s="126">
        <f t="shared" ref="CE422" si="7334">W422/W436</f>
        <v>5.010879892120506E-2</v>
      </c>
      <c r="CF422" s="123">
        <f t="shared" ref="CF422" si="7335">X422/X436</f>
        <v>3.776941215405618E-2</v>
      </c>
      <c r="CG422" s="124">
        <f t="shared" ref="CG422" si="7336">Y422/Y436</f>
        <v>3.4081405073877892E-2</v>
      </c>
      <c r="CH422" s="125">
        <f t="shared" ref="CH422" si="7337">Z422/Z436</f>
        <v>5.0222993606784276E-2</v>
      </c>
      <c r="CI422" s="123">
        <f t="shared" ref="CI422" si="7338">AA422/AA436</f>
        <v>5.0223759153783562E-2</v>
      </c>
      <c r="CJ422" s="129">
        <f t="shared" ref="CJ422" si="7339">AB422/AB436</f>
        <v>4.2376621980273095E-2</v>
      </c>
      <c r="CK422" s="130">
        <f t="shared" ref="CK422" si="7340">AC422/AC436</f>
        <v>4.2270065371345561E-2</v>
      </c>
    </row>
    <row r="423" spans="1:89" ht="14.25" thickTop="1" thickBot="1" x14ac:dyDescent="0.25">
      <c r="A423" s="131" t="s">
        <v>27</v>
      </c>
      <c r="B423" s="184">
        <v>1090</v>
      </c>
      <c r="C423" s="168">
        <v>1261</v>
      </c>
      <c r="D423" s="169">
        <v>633</v>
      </c>
      <c r="E423" s="170">
        <v>606</v>
      </c>
      <c r="F423" s="167">
        <v>964</v>
      </c>
      <c r="G423" s="171">
        <v>955</v>
      </c>
      <c r="H423" s="169">
        <v>1918</v>
      </c>
      <c r="I423" s="170">
        <v>2173</v>
      </c>
      <c r="J423" s="167">
        <v>324</v>
      </c>
      <c r="K423" s="168">
        <v>287</v>
      </c>
      <c r="L423" s="169">
        <v>1073</v>
      </c>
      <c r="M423" s="167">
        <v>1014</v>
      </c>
      <c r="N423" s="172">
        <v>1797</v>
      </c>
      <c r="O423" s="185">
        <v>1821</v>
      </c>
      <c r="P423" s="167">
        <v>1146</v>
      </c>
      <c r="Q423" s="168">
        <v>858</v>
      </c>
      <c r="R423" s="169">
        <v>1266</v>
      </c>
      <c r="S423" s="170">
        <v>1234</v>
      </c>
      <c r="T423" s="167">
        <v>308</v>
      </c>
      <c r="U423" s="171">
        <v>227</v>
      </c>
      <c r="V423" s="169">
        <v>1111</v>
      </c>
      <c r="W423" s="186">
        <v>1441</v>
      </c>
      <c r="X423" s="167">
        <v>921</v>
      </c>
      <c r="Y423" s="171">
        <v>481</v>
      </c>
      <c r="Z423" s="169">
        <v>2311</v>
      </c>
      <c r="AA423" s="167">
        <v>2528</v>
      </c>
      <c r="AB423" s="149">
        <f t="shared" si="7066"/>
        <v>14862</v>
      </c>
      <c r="AC423" s="150">
        <f t="shared" si="7067"/>
        <v>14886</v>
      </c>
      <c r="AE423" s="221" t="s">
        <v>13</v>
      </c>
      <c r="AF423" s="14">
        <f t="shared" ref="AF423:BG423" si="7341">SUM(AF420:AF422)</f>
        <v>3283</v>
      </c>
      <c r="AG423" s="1">
        <f t="shared" si="7341"/>
        <v>7295</v>
      </c>
      <c r="AH423" s="14">
        <f t="shared" si="7341"/>
        <v>2525</v>
      </c>
      <c r="AI423" s="1">
        <f t="shared" si="7341"/>
        <v>2567</v>
      </c>
      <c r="AJ423" s="14">
        <f t="shared" si="7341"/>
        <v>2929</v>
      </c>
      <c r="AK423" s="1">
        <f t="shared" si="7341"/>
        <v>5191</v>
      </c>
      <c r="AL423" s="14">
        <f t="shared" si="7341"/>
        <v>5194</v>
      </c>
      <c r="AM423" s="1">
        <f t="shared" si="7341"/>
        <v>10631</v>
      </c>
      <c r="AN423" s="14">
        <f t="shared" si="7341"/>
        <v>1834</v>
      </c>
      <c r="AO423" s="1">
        <f t="shared" si="7341"/>
        <v>603</v>
      </c>
      <c r="AP423" s="14">
        <f t="shared" si="7341"/>
        <v>6483</v>
      </c>
      <c r="AQ423" s="1">
        <f t="shared" si="7341"/>
        <v>2085</v>
      </c>
      <c r="AR423" s="14">
        <f t="shared" si="7341"/>
        <v>8311</v>
      </c>
      <c r="AS423" s="1">
        <f t="shared" si="7341"/>
        <v>5577</v>
      </c>
      <c r="AT423" s="14">
        <f t="shared" si="7341"/>
        <v>4392</v>
      </c>
      <c r="AU423" s="1">
        <f t="shared" si="7341"/>
        <v>3703</v>
      </c>
      <c r="AV423" s="14">
        <f t="shared" si="7341"/>
        <v>3919</v>
      </c>
      <c r="AW423" s="1">
        <f t="shared" si="7341"/>
        <v>5304</v>
      </c>
      <c r="AX423" s="14">
        <f t="shared" si="7341"/>
        <v>2638</v>
      </c>
      <c r="AY423" s="1">
        <f t="shared" si="7341"/>
        <v>559</v>
      </c>
      <c r="AZ423" s="14">
        <f t="shared" si="7341"/>
        <v>6455</v>
      </c>
      <c r="BA423" s="1">
        <f t="shared" si="7341"/>
        <v>3919</v>
      </c>
      <c r="BB423" s="14">
        <f t="shared" si="7341"/>
        <v>4892</v>
      </c>
      <c r="BC423" s="1">
        <f t="shared" si="7341"/>
        <v>1621</v>
      </c>
      <c r="BD423" s="14">
        <f t="shared" si="7341"/>
        <v>6534</v>
      </c>
      <c r="BE423" s="1">
        <f t="shared" si="7341"/>
        <v>9780</v>
      </c>
      <c r="BF423" s="153">
        <f t="shared" si="7341"/>
        <v>59389</v>
      </c>
      <c r="BG423" s="154">
        <f t="shared" si="7341"/>
        <v>58835</v>
      </c>
      <c r="BI423" s="131" t="s">
        <v>27</v>
      </c>
      <c r="BJ423" s="123">
        <f>B423/B436</f>
        <v>3.7466057127143987E-2</v>
      </c>
      <c r="BK423" s="124">
        <f t="shared" ref="BK423" si="7342">C423/C436</f>
        <v>4.2744313752076199E-2</v>
      </c>
      <c r="BL423" s="125">
        <f t="shared" ref="BL423" si="7343">D423/D436</f>
        <v>4.1680384539408706E-2</v>
      </c>
      <c r="BM423" s="126">
        <f t="shared" ref="BM423" si="7344">E423/E436</f>
        <v>4.2398376827817816E-2</v>
      </c>
      <c r="BN423" s="123">
        <f t="shared" ref="BN423" si="7345">F423/F436</f>
        <v>3.5164514481651712E-2</v>
      </c>
      <c r="BO423" s="124">
        <f t="shared" ref="BO423" si="7346">G423/G436</f>
        <v>3.89620986495859E-2</v>
      </c>
      <c r="BP423" s="125">
        <f t="shared" ref="BP423" si="7347">H423/H436</f>
        <v>4.3424120989834503E-2</v>
      </c>
      <c r="BQ423" s="126">
        <f t="shared" ref="BQ423" si="7348">I423/I436</f>
        <v>4.577242279984834E-2</v>
      </c>
      <c r="BR423" s="123">
        <f t="shared" ref="BR423" si="7349">J423/J436</f>
        <v>4.8685199098422241E-2</v>
      </c>
      <c r="BS423" s="124">
        <f t="shared" ref="BS423" si="7350">K423/K436</f>
        <v>3.814460393407762E-2</v>
      </c>
      <c r="BT423" s="125">
        <f t="shared" ref="BT423" si="7351">L423/L436</f>
        <v>4.1385428317969687E-2</v>
      </c>
      <c r="BU423" s="123">
        <f t="shared" ref="BU423" si="7352">M423/M436</f>
        <v>3.8875896177586931E-2</v>
      </c>
      <c r="BV423" s="127">
        <f t="shared" ref="BV423" si="7353">N423/N436</f>
        <v>4.0111607142857143E-2</v>
      </c>
      <c r="BW423" s="128">
        <f t="shared" ref="BW423" si="7354">O423/O436</f>
        <v>4.0128693889243922E-2</v>
      </c>
      <c r="BX423" s="123">
        <f t="shared" ref="BX423" si="7355">P423/P436</f>
        <v>4.4444444444444446E-2</v>
      </c>
      <c r="BY423" s="124">
        <f t="shared" ref="BY423" si="7356">Q423/Q436</f>
        <v>3.4836980794997766E-2</v>
      </c>
      <c r="BZ423" s="125">
        <f t="shared" ref="BZ423" si="7357">R423/R436</f>
        <v>4.4668689577305763E-2</v>
      </c>
      <c r="CA423" s="126">
        <f t="shared" ref="CA423" si="7358">S423/S436</f>
        <v>4.3538087005609849E-2</v>
      </c>
      <c r="CB423" s="123">
        <f t="shared" ref="CB423" si="7359">T423/T436</f>
        <v>3.6979229199183575E-2</v>
      </c>
      <c r="CC423" s="124">
        <f t="shared" ref="CC423" si="7360">U423/U436</f>
        <v>2.6475390716118499E-2</v>
      </c>
      <c r="CD423" s="125">
        <f t="shared" ref="CD423" si="7361">V423/V436</f>
        <v>3.9629035134653115E-2</v>
      </c>
      <c r="CE423" s="126">
        <f t="shared" ref="CE423" si="7362">W423/W436</f>
        <v>4.4163167734224157E-2</v>
      </c>
      <c r="CF423" s="123">
        <f t="shared" ref="CF423" si="7363">X423/X436</f>
        <v>3.8100359905679893E-2</v>
      </c>
      <c r="CG423" s="124">
        <f t="shared" ref="CG423" si="7364">Y423/Y436</f>
        <v>3.3523836074714243E-2</v>
      </c>
      <c r="CH423" s="125">
        <f t="shared" ref="CH423" si="7365">Z423/Z436</f>
        <v>5.0772238943691365E-2</v>
      </c>
      <c r="CI423" s="123">
        <f t="shared" ref="CI423" si="7366">AA423/AA436</f>
        <v>5.1423921887713588E-2</v>
      </c>
      <c r="CJ423" s="129">
        <f t="shared" ref="CJ423" si="7367">AB423/AB436</f>
        <v>4.2051235619337567E-2</v>
      </c>
      <c r="CK423" s="130">
        <f t="shared" ref="CK423" si="7368">AC423/AC436</f>
        <v>4.223601779553296E-2</v>
      </c>
    </row>
    <row r="424" spans="1:89" ht="13.5" thickTop="1" x14ac:dyDescent="0.2">
      <c r="A424" s="139" t="s">
        <v>28</v>
      </c>
      <c r="B424" s="181">
        <v>1168</v>
      </c>
      <c r="C424" s="175">
        <v>1591</v>
      </c>
      <c r="D424" s="176">
        <v>711</v>
      </c>
      <c r="E424" s="177">
        <v>628</v>
      </c>
      <c r="F424" s="174">
        <v>1046</v>
      </c>
      <c r="G424" s="178">
        <v>1342</v>
      </c>
      <c r="H424" s="176">
        <v>2084</v>
      </c>
      <c r="I424" s="177">
        <v>2916</v>
      </c>
      <c r="J424" s="174">
        <v>427</v>
      </c>
      <c r="K424" s="175">
        <v>246</v>
      </c>
      <c r="L424" s="176">
        <v>1584</v>
      </c>
      <c r="M424" s="174">
        <v>922</v>
      </c>
      <c r="N424" s="179">
        <v>2466</v>
      </c>
      <c r="O424" s="182">
        <v>1898</v>
      </c>
      <c r="P424" s="174">
        <v>1414</v>
      </c>
      <c r="Q424" s="175">
        <v>976</v>
      </c>
      <c r="R424" s="176">
        <v>1430</v>
      </c>
      <c r="S424" s="177">
        <v>1363</v>
      </c>
      <c r="T424" s="174">
        <v>444</v>
      </c>
      <c r="U424" s="178">
        <v>263</v>
      </c>
      <c r="V424" s="176">
        <v>1566</v>
      </c>
      <c r="W424" s="183">
        <v>1446</v>
      </c>
      <c r="X424" s="174">
        <v>1213</v>
      </c>
      <c r="Y424" s="178">
        <v>460</v>
      </c>
      <c r="Z424" s="176">
        <v>2463</v>
      </c>
      <c r="AA424" s="174">
        <v>2630</v>
      </c>
      <c r="AB424" s="149">
        <f t="shared" si="7066"/>
        <v>18016</v>
      </c>
      <c r="AC424" s="150">
        <f t="shared" si="7067"/>
        <v>16681</v>
      </c>
      <c r="BI424" s="139" t="s">
        <v>28</v>
      </c>
      <c r="BJ424" s="123">
        <f>B424/B436</f>
        <v>4.0147114426150619E-2</v>
      </c>
      <c r="BK424" s="124">
        <f t="shared" ref="BK424" si="7369">C424/C436</f>
        <v>5.3930375241517239E-2</v>
      </c>
      <c r="BL424" s="125">
        <f t="shared" ref="BL424" si="7370">D424/D436</f>
        <v>4.6816356094027789E-2</v>
      </c>
      <c r="BM424" s="126">
        <f t="shared" ref="BM424" si="7371">E424/E436</f>
        <v>4.3937591828167637E-2</v>
      </c>
      <c r="BN424" s="123">
        <f t="shared" ref="BN424" si="7372">F424/F436</f>
        <v>3.8155686875319179E-2</v>
      </c>
      <c r="BO424" s="124">
        <f t="shared" ref="BO424" si="7373">G424/G436</f>
        <v>5.4750928154706051E-2</v>
      </c>
      <c r="BP424" s="125">
        <f t="shared" ref="BP424" si="7374">H424/H436</f>
        <v>4.7182413004595983E-2</v>
      </c>
      <c r="BQ424" s="126">
        <f t="shared" ref="BQ424" si="7375">I424/I436</f>
        <v>6.1423094746598135E-2</v>
      </c>
      <c r="BR424" s="123">
        <f t="shared" ref="BR424" si="7376">J424/J436</f>
        <v>6.4162283996994737E-2</v>
      </c>
      <c r="BS424" s="124">
        <f t="shared" ref="BS424" si="7377">K424/K436</f>
        <v>3.2695374800637958E-2</v>
      </c>
      <c r="BT424" s="125">
        <f t="shared" ref="BT424" si="7378">L424/L436</f>
        <v>6.1094611794654224E-2</v>
      </c>
      <c r="BU424" s="123">
        <f t="shared" ref="BU424" si="7379">M424/M436</f>
        <v>3.5348694552007051E-2</v>
      </c>
      <c r="BV424" s="127">
        <f t="shared" ref="BV424" si="7380">N424/N436</f>
        <v>5.5044642857142854E-2</v>
      </c>
      <c r="BW424" s="128">
        <f t="shared" ref="BW424" si="7381">O424/O436</f>
        <v>4.1825514004275102E-2</v>
      </c>
      <c r="BX424" s="123">
        <f t="shared" ref="BX424" si="7382">P424/P436</f>
        <v>5.4838084157455884E-2</v>
      </c>
      <c r="BY424" s="124">
        <f t="shared" ref="BY424" si="7383">Q424/Q436</f>
        <v>3.962808071785294E-2</v>
      </c>
      <c r="BZ424" s="125">
        <f t="shared" ref="BZ424" si="7384">R424/R436</f>
        <v>5.0455154893797191E-2</v>
      </c>
      <c r="CA424" s="126">
        <f t="shared" ref="CA424" si="7385">S424/S436</f>
        <v>4.8089475355466961E-2</v>
      </c>
      <c r="CB424" s="123">
        <f t="shared" ref="CB424" si="7386">T424/T436</f>
        <v>5.3307720014407492E-2</v>
      </c>
      <c r="CC424" s="124">
        <f t="shared" ref="CC424" si="7387">U424/U436</f>
        <v>3.067413109400513E-2</v>
      </c>
      <c r="CD424" s="125">
        <f t="shared" ref="CD424" si="7388">V424/V436</f>
        <v>5.5858747993579455E-2</v>
      </c>
      <c r="CE424" s="126">
        <f t="shared" ref="CE424" si="7389">W424/W436</f>
        <v>4.4316405651414384E-2</v>
      </c>
      <c r="CF424" s="123">
        <f t="shared" ref="CF424" si="7390">X424/X436</f>
        <v>5.0179952839945391E-2</v>
      </c>
      <c r="CG424" s="124">
        <f t="shared" ref="CG424" si="7391">Y424/Y436</f>
        <v>3.2060217451909671E-2</v>
      </c>
      <c r="CH424" s="125">
        <f t="shared" ref="CH424" si="7392">Z424/Z436</f>
        <v>5.4111650592086474E-2</v>
      </c>
      <c r="CI424" s="123">
        <f t="shared" ref="CI424" si="7393">AA424/AA436</f>
        <v>5.3498779495524819E-2</v>
      </c>
      <c r="CJ424" s="129">
        <f t="shared" ref="CJ424" si="7394">AB424/AB436</f>
        <v>5.0975310248821536E-2</v>
      </c>
      <c r="CK424" s="130">
        <f t="shared" ref="CK424" si="7395">AC424/AC436</f>
        <v>4.732896767750136E-2</v>
      </c>
    </row>
    <row r="425" spans="1:89" x14ac:dyDescent="0.2">
      <c r="A425" s="131" t="s">
        <v>29</v>
      </c>
      <c r="B425" s="184">
        <v>1320</v>
      </c>
      <c r="C425" s="168">
        <v>2503</v>
      </c>
      <c r="D425" s="169">
        <v>1122</v>
      </c>
      <c r="E425" s="170">
        <v>854</v>
      </c>
      <c r="F425" s="167">
        <v>1450</v>
      </c>
      <c r="G425" s="171">
        <v>1841</v>
      </c>
      <c r="H425" s="169">
        <v>2345</v>
      </c>
      <c r="I425" s="170">
        <v>3501</v>
      </c>
      <c r="J425" s="167">
        <v>673</v>
      </c>
      <c r="K425" s="168">
        <v>250</v>
      </c>
      <c r="L425" s="169">
        <v>2290</v>
      </c>
      <c r="M425" s="167">
        <v>866</v>
      </c>
      <c r="N425" s="172">
        <v>3216</v>
      </c>
      <c r="O425" s="185">
        <v>2152</v>
      </c>
      <c r="P425" s="167">
        <v>1745</v>
      </c>
      <c r="Q425" s="168">
        <v>1296</v>
      </c>
      <c r="R425" s="169">
        <v>1665</v>
      </c>
      <c r="S425" s="170">
        <v>2015</v>
      </c>
      <c r="T425" s="167">
        <v>882</v>
      </c>
      <c r="U425" s="171">
        <v>262</v>
      </c>
      <c r="V425" s="169">
        <v>2349</v>
      </c>
      <c r="W425" s="186">
        <v>1718</v>
      </c>
      <c r="X425" s="167">
        <v>1867</v>
      </c>
      <c r="Y425" s="171">
        <v>573</v>
      </c>
      <c r="Z425" s="169">
        <v>2863</v>
      </c>
      <c r="AA425" s="167">
        <v>3218</v>
      </c>
      <c r="AB425" s="149">
        <f t="shared" si="7066"/>
        <v>23787</v>
      </c>
      <c r="AC425" s="150">
        <f t="shared" si="7067"/>
        <v>21049</v>
      </c>
      <c r="BI425" s="131" t="s">
        <v>29</v>
      </c>
      <c r="BJ425" s="123">
        <f>B425/B436</f>
        <v>4.5371738906266113E-2</v>
      </c>
      <c r="BK425" s="124">
        <f t="shared" ref="BK425" si="7396">C425/C436</f>
        <v>8.4844581539608832E-2</v>
      </c>
      <c r="BL425" s="125">
        <f t="shared" ref="BL425" si="7397">D425/D436</f>
        <v>7.3878975439520642E-2</v>
      </c>
      <c r="BM425" s="126">
        <f t="shared" ref="BM425" si="7398">E425/E436</f>
        <v>5.9749527740852168E-2</v>
      </c>
      <c r="BN425" s="123">
        <f t="shared" ref="BN425" si="7399">F425/F436</f>
        <v>5.2892682570949152E-2</v>
      </c>
      <c r="BO425" s="124">
        <f t="shared" ref="BO425" si="7400">G425/G436</f>
        <v>7.5109134674227904E-2</v>
      </c>
      <c r="BP425" s="125">
        <f t="shared" ref="BP425" si="7401">H425/H436</f>
        <v>5.3091534786841449E-2</v>
      </c>
      <c r="BQ425" s="126">
        <f t="shared" ref="BQ425" si="7402">I425/I436</f>
        <v>7.3745629186502085E-2</v>
      </c>
      <c r="BR425" s="123">
        <f t="shared" ref="BR425" si="7403">J425/J436</f>
        <v>0.10112697220135236</v>
      </c>
      <c r="BS425" s="124">
        <f t="shared" ref="BS425" si="7404">K425/K436</f>
        <v>3.3227006911217438E-2</v>
      </c>
      <c r="BT425" s="125">
        <f t="shared" ref="BT425" si="7405">L425/L436</f>
        <v>8.8324912253635202E-2</v>
      </c>
      <c r="BU425" s="123">
        <f t="shared" ref="BU425" si="7406">M425/M436</f>
        <v>3.3201702258175821E-2</v>
      </c>
      <c r="BV425" s="127">
        <f t="shared" ref="BV425" si="7407">N425/N436</f>
        <v>7.1785714285714286E-2</v>
      </c>
      <c r="BW425" s="128">
        <f t="shared" ref="BW425" si="7408">O425/O436</f>
        <v>4.7422816721390953E-2</v>
      </c>
      <c r="BX425" s="123">
        <f t="shared" ref="BX425" si="7409">P425/P436</f>
        <v>6.7675004847779718E-2</v>
      </c>
      <c r="BY425" s="124">
        <f t="shared" ref="BY425" si="7410">Q425/Q436</f>
        <v>5.2620894067968653E-2</v>
      </c>
      <c r="BZ425" s="125">
        <f t="shared" ref="BZ425" si="7411">R425/R436</f>
        <v>5.87467362924282E-2</v>
      </c>
      <c r="CA425" s="126">
        <f t="shared" ref="CA425" si="7412">S425/S436</f>
        <v>7.1093391666372643E-2</v>
      </c>
      <c r="CB425" s="123">
        <f t="shared" ref="CB425" si="7413">T425/T436</f>
        <v>0.10589506543402569</v>
      </c>
      <c r="CC425" s="124">
        <f t="shared" ref="CC425" si="7414">U425/U436</f>
        <v>3.0557499416841615E-2</v>
      </c>
      <c r="CD425" s="125">
        <f t="shared" ref="CD425" si="7415">V425/V436</f>
        <v>8.3788121990369183E-2</v>
      </c>
      <c r="CE425" s="126">
        <f t="shared" ref="CE425" si="7416">W425/W436</f>
        <v>5.2652548346562876E-2</v>
      </c>
      <c r="CF425" s="123">
        <f t="shared" ref="CF425" si="7417">X425/X436</f>
        <v>7.7234931535183876E-2</v>
      </c>
      <c r="CG425" s="124">
        <f t="shared" ref="CG425" si="7418">Y425/Y436</f>
        <v>3.9935879565096179E-2</v>
      </c>
      <c r="CH425" s="125">
        <f t="shared" ref="CH425" si="7419">Z425/Z436</f>
        <v>6.2899575982599903E-2</v>
      </c>
      <c r="CI425" s="123">
        <f t="shared" ref="CI425" si="7420">AA425/AA436</f>
        <v>6.5459723352318963E-2</v>
      </c>
      <c r="CJ425" s="129">
        <f t="shared" ref="CJ425" si="7421">AB425/AB436</f>
        <v>6.7304046674551393E-2</v>
      </c>
      <c r="CK425" s="130">
        <f t="shared" ref="CK425" si="7422">AC425/AC436</f>
        <v>5.9722285273288545E-2</v>
      </c>
    </row>
    <row r="426" spans="1:89" x14ac:dyDescent="0.2">
      <c r="A426" s="139" t="s">
        <v>30</v>
      </c>
      <c r="B426" s="181">
        <v>1673</v>
      </c>
      <c r="C426" s="175">
        <v>3332</v>
      </c>
      <c r="D426" s="176">
        <v>1437</v>
      </c>
      <c r="E426" s="177">
        <v>1207</v>
      </c>
      <c r="F426" s="174">
        <v>1520</v>
      </c>
      <c r="G426" s="178">
        <v>2576</v>
      </c>
      <c r="H426" s="176">
        <v>2505</v>
      </c>
      <c r="I426" s="177">
        <v>5239</v>
      </c>
      <c r="J426" s="174">
        <v>1051</v>
      </c>
      <c r="K426" s="175">
        <v>298</v>
      </c>
      <c r="L426" s="176">
        <v>3212</v>
      </c>
      <c r="M426" s="174">
        <v>1050</v>
      </c>
      <c r="N426" s="179">
        <v>4264</v>
      </c>
      <c r="O426" s="182">
        <v>2684</v>
      </c>
      <c r="P426" s="174">
        <v>2234</v>
      </c>
      <c r="Q426" s="175">
        <v>1637</v>
      </c>
      <c r="R426" s="176">
        <v>1923</v>
      </c>
      <c r="S426" s="177">
        <v>2433</v>
      </c>
      <c r="T426" s="174">
        <v>1218</v>
      </c>
      <c r="U426" s="178">
        <v>287</v>
      </c>
      <c r="V426" s="176">
        <v>2887</v>
      </c>
      <c r="W426" s="183">
        <v>1855</v>
      </c>
      <c r="X426" s="174">
        <v>2497</v>
      </c>
      <c r="Y426" s="178">
        <v>803</v>
      </c>
      <c r="Z426" s="176">
        <v>3235</v>
      </c>
      <c r="AA426" s="174">
        <v>4785</v>
      </c>
      <c r="AB426" s="149">
        <f t="shared" si="7066"/>
        <v>29656</v>
      </c>
      <c r="AC426" s="150">
        <f t="shared" si="7067"/>
        <v>28186</v>
      </c>
      <c r="BI426" s="139" t="s">
        <v>30</v>
      </c>
      <c r="BJ426" s="123">
        <f>B426/B436</f>
        <v>5.7505241810744852E-2</v>
      </c>
      <c r="BK426" s="124">
        <f t="shared" ref="BK426" si="7423">C426/C436</f>
        <v>0.11294532388732585</v>
      </c>
      <c r="BL426" s="125">
        <f t="shared" ref="BL426" si="7424">D426/D436</f>
        <v>9.4620399025482319E-2</v>
      </c>
      <c r="BM426" s="126">
        <f t="shared" ref="BM426" si="7425">E426/E436</f>
        <v>8.4446932064647026E-2</v>
      </c>
      <c r="BN426" s="123">
        <f t="shared" ref="BN426" si="7426">F426/F436</f>
        <v>5.5446122419201868E-2</v>
      </c>
      <c r="BO426" s="124">
        <f t="shared" ref="BO426" si="7427">G426/G436</f>
        <v>0.10509567133123904</v>
      </c>
      <c r="BP426" s="125">
        <f t="shared" ref="BP426" si="7428">H426/H436</f>
        <v>5.6713984921551316E-2</v>
      </c>
      <c r="BQ426" s="126">
        <f t="shared" ref="BQ426" si="7429">I426/I436</f>
        <v>0.11035514176180647</v>
      </c>
      <c r="BR426" s="123">
        <f t="shared" ref="BR426" si="7430">J426/J436</f>
        <v>0.15792637114951164</v>
      </c>
      <c r="BS426" s="124">
        <f t="shared" ref="BS426" si="7431">K426/K436</f>
        <v>3.9606592238171187E-2</v>
      </c>
      <c r="BT426" s="125">
        <f t="shared" ref="BT426" si="7432">L426/L436</f>
        <v>0.12388629613915995</v>
      </c>
      <c r="BU426" s="123">
        <f t="shared" ref="BU426" si="7433">M426/M436</f>
        <v>4.0256105509335581E-2</v>
      </c>
      <c r="BV426" s="127">
        <f t="shared" ref="BV426" si="7434">N426/N436</f>
        <v>9.5178571428571432E-2</v>
      </c>
      <c r="BW426" s="128">
        <f t="shared" ref="BW426" si="7435">O426/O436</f>
        <v>5.9146301152515478E-2</v>
      </c>
      <c r="BX426" s="123">
        <f t="shared" ref="BX426" si="7436">P426/P436</f>
        <v>8.6639519100252083E-2</v>
      </c>
      <c r="BY426" s="124">
        <f t="shared" ref="BY426" si="7437">Q426/Q436</f>
        <v>6.6466360794185719E-2</v>
      </c>
      <c r="BZ426" s="125">
        <f t="shared" ref="BZ426" si="7438">R426/R436</f>
        <v>6.7849834168372022E-2</v>
      </c>
      <c r="CA426" s="126">
        <f t="shared" ref="CA426" si="7439">S426/S436</f>
        <v>8.5841301203118933E-2</v>
      </c>
      <c r="CB426" s="123">
        <f t="shared" ref="CB426" si="7440">T426/T436</f>
        <v>0.14623604274222596</v>
      </c>
      <c r="CC426" s="124">
        <f t="shared" ref="CC426" si="7441">U426/U436</f>
        <v>3.3473291345929551E-2</v>
      </c>
      <c r="CD426" s="125">
        <f t="shared" ref="CD426" si="7442">V426/V436</f>
        <v>0.10297841983235241</v>
      </c>
      <c r="CE426" s="126">
        <f t="shared" ref="CE426" si="7443">W426/W436</f>
        <v>5.6851267277575161E-2</v>
      </c>
      <c r="CF426" s="123">
        <f t="shared" ref="CF426" si="7444">X426/X436</f>
        <v>0.10329706697555123</v>
      </c>
      <c r="CG426" s="124">
        <f t="shared" ref="CG426" si="7445">Y426/Y436</f>
        <v>5.5965988291051018E-2</v>
      </c>
      <c r="CH426" s="125">
        <f t="shared" ref="CH426" si="7446">Z426/Z436</f>
        <v>7.1072346595777408E-2</v>
      </c>
      <c r="CI426" s="123">
        <f t="shared" ref="CI426" si="7447">AA426/AA436</f>
        <v>9.7335231895850291E-2</v>
      </c>
      <c r="CJ426" s="129">
        <f t="shared" ref="CJ426" si="7448">AB426/AB436</f>
        <v>8.3910068868730647E-2</v>
      </c>
      <c r="CK426" s="130">
        <f t="shared" ref="CK426" si="7449">AC426/AC436</f>
        <v>7.9972080987833663E-2</v>
      </c>
    </row>
    <row r="427" spans="1:89" x14ac:dyDescent="0.2">
      <c r="A427" s="131" t="s">
        <v>31</v>
      </c>
      <c r="B427" s="184">
        <v>1610</v>
      </c>
      <c r="C427" s="168">
        <v>3963</v>
      </c>
      <c r="D427" s="169">
        <v>1088</v>
      </c>
      <c r="E427" s="170">
        <v>1360</v>
      </c>
      <c r="F427" s="167">
        <v>1409</v>
      </c>
      <c r="G427" s="171">
        <v>2615</v>
      </c>
      <c r="H427" s="169">
        <v>2689</v>
      </c>
      <c r="I427" s="170">
        <v>5392</v>
      </c>
      <c r="J427" s="167">
        <v>783</v>
      </c>
      <c r="K427" s="168">
        <v>305</v>
      </c>
      <c r="L427" s="169">
        <v>3271</v>
      </c>
      <c r="M427" s="167">
        <v>1035</v>
      </c>
      <c r="N427" s="172">
        <v>4047</v>
      </c>
      <c r="O427" s="185">
        <v>2893</v>
      </c>
      <c r="P427" s="167">
        <v>2158</v>
      </c>
      <c r="Q427" s="168">
        <v>2066</v>
      </c>
      <c r="R427" s="169">
        <v>1996</v>
      </c>
      <c r="S427" s="170">
        <v>2871</v>
      </c>
      <c r="T427" s="167">
        <v>1420</v>
      </c>
      <c r="U427" s="171">
        <v>272</v>
      </c>
      <c r="V427" s="169">
        <v>3568</v>
      </c>
      <c r="W427" s="186">
        <v>2064</v>
      </c>
      <c r="X427" s="167">
        <v>2395</v>
      </c>
      <c r="Y427" s="171">
        <v>818</v>
      </c>
      <c r="Z427" s="169">
        <v>3299</v>
      </c>
      <c r="AA427" s="167">
        <v>4995</v>
      </c>
      <c r="AB427" s="149">
        <f t="shared" si="7066"/>
        <v>29733</v>
      </c>
      <c r="AC427" s="150">
        <f t="shared" si="7067"/>
        <v>30649</v>
      </c>
      <c r="BI427" s="131" t="s">
        <v>31</v>
      </c>
      <c r="BJ427" s="123">
        <f>B427/B436</f>
        <v>5.533977245385488E-2</v>
      </c>
      <c r="BK427" s="124">
        <f t="shared" ref="BK427" si="7450">C427/C436</f>
        <v>0.13433442934137826</v>
      </c>
      <c r="BL427" s="125">
        <f t="shared" ref="BL427" si="7451">D427/D436</f>
        <v>7.1640218608020015E-2</v>
      </c>
      <c r="BM427" s="126">
        <f t="shared" ref="BM427" si="7452">E427/E436</f>
        <v>9.5151472748898056E-2</v>
      </c>
      <c r="BN427" s="123">
        <f t="shared" ref="BN427" si="7453">F427/F436</f>
        <v>5.1397096374115415E-2</v>
      </c>
      <c r="BO427" s="124">
        <f t="shared" ref="BO427" si="7454">G427/G436</f>
        <v>0.10668679368446819</v>
      </c>
      <c r="BP427" s="125">
        <f t="shared" ref="BP427" si="7455">H427/H436</f>
        <v>6.0879802576467655E-2</v>
      </c>
      <c r="BQ427" s="126">
        <f t="shared" ref="BQ427" si="7456">I427/I436</f>
        <v>0.11357795846147364</v>
      </c>
      <c r="BR427" s="123">
        <f t="shared" ref="BR427" si="7457">J427/J436</f>
        <v>0.11765589782118707</v>
      </c>
      <c r="BS427" s="124">
        <f t="shared" ref="BS427" si="7458">K427/K436</f>
        <v>4.0536948431685274E-2</v>
      </c>
      <c r="BT427" s="125">
        <f t="shared" ref="BT427" si="7459">L427/L436</f>
        <v>0.12616191614918809</v>
      </c>
      <c r="BU427" s="123">
        <f t="shared" ref="BU427" si="7460">M427/M436</f>
        <v>3.9681018287773644E-2</v>
      </c>
      <c r="BV427" s="127">
        <f t="shared" ref="BV427" si="7461">N427/N436</f>
        <v>9.0334821428571424E-2</v>
      </c>
      <c r="BW427" s="128">
        <f t="shared" ref="BW427" si="7462">O427/O436</f>
        <v>6.3751955750457265E-2</v>
      </c>
      <c r="BX427" s="123">
        <f t="shared" ref="BX427" si="7463">P427/P436</f>
        <v>8.3692069032383173E-2</v>
      </c>
      <c r="BY427" s="124">
        <f t="shared" ref="BY427" si="7464">Q427/Q436</f>
        <v>8.3884851191684595E-2</v>
      </c>
      <c r="BZ427" s="125">
        <f t="shared" ref="BZ427" si="7465">R427/R436</f>
        <v>7.042551690071272E-2</v>
      </c>
      <c r="CA427" s="126">
        <f t="shared" ref="CA427" si="7466">S427/S436</f>
        <v>0.10129485234449423</v>
      </c>
      <c r="CB427" s="123">
        <f t="shared" ref="CB427" si="7467">T427/T436</f>
        <v>0.17048865410013206</v>
      </c>
      <c r="CC427" s="124">
        <f t="shared" ref="CC427" si="7468">U427/U436</f>
        <v>3.1723816188476792E-2</v>
      </c>
      <c r="CD427" s="125">
        <f t="shared" ref="CD427" si="7469">V427/V436</f>
        <v>0.12726948457285536</v>
      </c>
      <c r="CE427" s="126">
        <f t="shared" ref="CE427" si="7470">W427/W436</f>
        <v>6.3256612216126759E-2</v>
      </c>
      <c r="CF427" s="123">
        <f t="shared" ref="CF427" si="7471">X427/X436</f>
        <v>9.9077483142348904E-2</v>
      </c>
      <c r="CG427" s="124">
        <f t="shared" ref="CG427" si="7472">Y427/Y436</f>
        <v>5.7011430164482853E-2</v>
      </c>
      <c r="CH427" s="125">
        <f t="shared" ref="CH427" si="7473">Z427/Z436</f>
        <v>7.2478414658259549E-2</v>
      </c>
      <c r="CI427" s="123">
        <f t="shared" ref="CI427" si="7474">AA427/AA436</f>
        <v>0.10160699755899105</v>
      </c>
      <c r="CJ427" s="129">
        <f t="shared" ref="CJ427" si="7475">AB427/AB436</f>
        <v>8.4127936258226621E-2</v>
      </c>
      <c r="CK427" s="130">
        <f t="shared" ref="CK427" si="7476">AC427/AC436</f>
        <v>8.696034592337025E-2</v>
      </c>
    </row>
    <row r="428" spans="1:89" x14ac:dyDescent="0.2">
      <c r="A428" s="139" t="s">
        <v>32</v>
      </c>
      <c r="B428" s="181">
        <v>1777</v>
      </c>
      <c r="C428" s="175">
        <v>2980</v>
      </c>
      <c r="D428" s="176">
        <v>761</v>
      </c>
      <c r="E428" s="177">
        <v>1280</v>
      </c>
      <c r="F428" s="174">
        <v>1084</v>
      </c>
      <c r="G428" s="178">
        <v>2428</v>
      </c>
      <c r="H428" s="176">
        <v>2651</v>
      </c>
      <c r="I428" s="177">
        <v>4361</v>
      </c>
      <c r="J428" s="174">
        <v>516</v>
      </c>
      <c r="K428" s="175">
        <v>225</v>
      </c>
      <c r="L428" s="176">
        <v>2532</v>
      </c>
      <c r="M428" s="174">
        <v>1041</v>
      </c>
      <c r="N428" s="179">
        <v>3440</v>
      </c>
      <c r="O428" s="182">
        <v>2796</v>
      </c>
      <c r="P428" s="174">
        <v>1555</v>
      </c>
      <c r="Q428" s="175">
        <v>1788</v>
      </c>
      <c r="R428" s="176">
        <v>1632</v>
      </c>
      <c r="S428" s="177">
        <v>2342</v>
      </c>
      <c r="T428" s="174">
        <v>866</v>
      </c>
      <c r="U428" s="178">
        <v>249</v>
      </c>
      <c r="V428" s="176">
        <v>3141</v>
      </c>
      <c r="W428" s="183">
        <v>1877</v>
      </c>
      <c r="X428" s="174">
        <v>1863</v>
      </c>
      <c r="Y428" s="178">
        <v>805</v>
      </c>
      <c r="Z428" s="176">
        <v>2796</v>
      </c>
      <c r="AA428" s="174">
        <v>4326</v>
      </c>
      <c r="AB428" s="149">
        <f t="shared" si="7066"/>
        <v>24614</v>
      </c>
      <c r="AC428" s="150">
        <f t="shared" si="7067"/>
        <v>26498</v>
      </c>
      <c r="BI428" s="139" t="s">
        <v>32</v>
      </c>
      <c r="BJ428" s="123">
        <f>B428/B436</f>
        <v>6.1079984876087033E-2</v>
      </c>
      <c r="BK428" s="124">
        <f t="shared" ref="BK428" si="7477">C428/C436</f>
        <v>0.10101352496525541</v>
      </c>
      <c r="BL428" s="125">
        <f t="shared" ref="BL428" si="7478">D428/D436</f>
        <v>5.0108645552116943E-2</v>
      </c>
      <c r="BM428" s="126">
        <f t="shared" ref="BM428" si="7479">E428/E436</f>
        <v>8.9554327293080535E-2</v>
      </c>
      <c r="BN428" s="123">
        <f t="shared" ref="BN428" si="7480">F428/F436</f>
        <v>3.9541839935799225E-2</v>
      </c>
      <c r="BO428" s="124">
        <f t="shared" ref="BO428" si="7481">G428/G436</f>
        <v>9.9057565990779653E-2</v>
      </c>
      <c r="BP428" s="125">
        <f t="shared" ref="BP428" si="7482">H428/H436</f>
        <v>6.0019470669474065E-2</v>
      </c>
      <c r="BQ428" s="126">
        <f t="shared" ref="BQ428" si="7483">I428/I436</f>
        <v>9.1860808021232671E-2</v>
      </c>
      <c r="BR428" s="123">
        <f t="shared" ref="BR428" si="7484">J428/J436</f>
        <v>7.7535687453042831E-2</v>
      </c>
      <c r="BS428" s="124">
        <f t="shared" ref="BS428" si="7485">K428/K436</f>
        <v>2.9904306220095694E-2</v>
      </c>
      <c r="BT428" s="125">
        <f t="shared" ref="BT428" si="7486">L428/L436</f>
        <v>9.7658811277818489E-2</v>
      </c>
      <c r="BU428" s="123">
        <f t="shared" ref="BU428" si="7487">M428/M436</f>
        <v>3.9911053176398419E-2</v>
      </c>
      <c r="BV428" s="127">
        <f t="shared" ref="BV428" si="7488">N428/N436</f>
        <v>7.678571428571429E-2</v>
      </c>
      <c r="BW428" s="128">
        <f t="shared" ref="BW428" si="7489">O428/O436</f>
        <v>6.1614403138015382E-2</v>
      </c>
      <c r="BX428" s="123">
        <f t="shared" ref="BX428" si="7490">P428/P436</f>
        <v>6.0306379678107425E-2</v>
      </c>
      <c r="BY428" s="124">
        <f t="shared" ref="BY428" si="7491">Q428/Q436</f>
        <v>7.2597344593771568E-2</v>
      </c>
      <c r="BZ428" s="125">
        <f t="shared" ref="BZ428" si="7492">R428/R436</f>
        <v>5.75823865641098E-2</v>
      </c>
      <c r="CA428" s="126">
        <f t="shared" ref="CA428" si="7493">S428/S436</f>
        <v>8.2630631902056939E-2</v>
      </c>
      <c r="CB428" s="123">
        <f t="shared" ref="CB428" si="7494">T428/T436</f>
        <v>0.10397406651458758</v>
      </c>
      <c r="CC428" s="124">
        <f t="shared" ref="CC428" si="7495">U428/U436</f>
        <v>2.9041287613715886E-2</v>
      </c>
      <c r="CD428" s="125">
        <f t="shared" ref="CD428" si="7496">V428/V436</f>
        <v>0.11203852327447833</v>
      </c>
      <c r="CE428" s="126">
        <f t="shared" ref="CE428" si="7497">W428/W436</f>
        <v>5.7525514113212176E-2</v>
      </c>
      <c r="CF428" s="123">
        <f t="shared" ref="CF428" si="7498">X428/X436</f>
        <v>7.7069457659372023E-2</v>
      </c>
      <c r="CG428" s="124">
        <f t="shared" ref="CG428" si="7499">Y428/Y436</f>
        <v>5.610538054084193E-2</v>
      </c>
      <c r="CH428" s="125">
        <f t="shared" ref="CH428" si="7500">Z428/Z436</f>
        <v>6.1427598479688907E-2</v>
      </c>
      <c r="CI428" s="123">
        <f t="shared" ref="CI428" si="7501">AA428/AA436</f>
        <v>8.799837266069975E-2</v>
      </c>
      <c r="CJ428" s="129">
        <f t="shared" ref="CJ428" si="7502">AB428/AB436</f>
        <v>6.9643999026670358E-2</v>
      </c>
      <c r="CK428" s="130">
        <f t="shared" ref="CK428" si="7503">AC428/AC436</f>
        <v>7.5182721990194296E-2</v>
      </c>
    </row>
    <row r="429" spans="1:89" x14ac:dyDescent="0.2">
      <c r="A429" s="131" t="s">
        <v>33</v>
      </c>
      <c r="B429" s="184">
        <v>1764</v>
      </c>
      <c r="C429" s="168">
        <v>2269</v>
      </c>
      <c r="D429" s="169">
        <v>567</v>
      </c>
      <c r="E429" s="170">
        <v>965</v>
      </c>
      <c r="F429" s="167">
        <v>1191</v>
      </c>
      <c r="G429" s="171">
        <v>1834</v>
      </c>
      <c r="H429" s="169">
        <v>2817</v>
      </c>
      <c r="I429" s="170">
        <v>3689</v>
      </c>
      <c r="J429" s="167">
        <v>409</v>
      </c>
      <c r="K429" s="168">
        <v>161</v>
      </c>
      <c r="L429" s="169">
        <v>2155</v>
      </c>
      <c r="M429" s="167">
        <v>1131</v>
      </c>
      <c r="N429" s="172">
        <v>3173</v>
      </c>
      <c r="O429" s="185">
        <v>2632</v>
      </c>
      <c r="P429" s="167">
        <v>1259</v>
      </c>
      <c r="Q429" s="168">
        <v>1833</v>
      </c>
      <c r="R429" s="169">
        <v>1412</v>
      </c>
      <c r="S429" s="170">
        <v>2070</v>
      </c>
      <c r="T429" s="167">
        <v>478</v>
      </c>
      <c r="U429" s="171">
        <v>302</v>
      </c>
      <c r="V429" s="169">
        <v>2920</v>
      </c>
      <c r="W429" s="186">
        <v>1750</v>
      </c>
      <c r="X429" s="167">
        <v>1115</v>
      </c>
      <c r="Y429" s="171">
        <v>750</v>
      </c>
      <c r="Z429" s="169">
        <v>2316</v>
      </c>
      <c r="AA429" s="167">
        <v>3173</v>
      </c>
      <c r="AB429" s="149">
        <f t="shared" si="7066"/>
        <v>21576</v>
      </c>
      <c r="AC429" s="150">
        <f t="shared" si="7067"/>
        <v>22559</v>
      </c>
      <c r="BI429" s="131" t="s">
        <v>33</v>
      </c>
      <c r="BJ429" s="123">
        <f>B429/B436</f>
        <v>6.0633141992919262E-2</v>
      </c>
      <c r="BK429" s="124">
        <f t="shared" ref="BK429" si="7504">C429/C436</f>
        <v>7.6912647028914274E-2</v>
      </c>
      <c r="BL429" s="125">
        <f t="shared" ref="BL429" si="7505">D429/D436</f>
        <v>3.7334562454731018E-2</v>
      </c>
      <c r="BM429" s="126">
        <f t="shared" ref="BM429" si="7506">E429/E436</f>
        <v>6.7515567060798989E-2</v>
      </c>
      <c r="BN429" s="123">
        <f t="shared" ref="BN429" si="7507">F429/F436</f>
        <v>4.3444955132414094E-2</v>
      </c>
      <c r="BO429" s="124">
        <f t="shared" ref="BO429" si="7508">G429/G436</f>
        <v>7.4823548610827795E-2</v>
      </c>
      <c r="BP429" s="125">
        <f t="shared" ref="BP429" si="7509">H429/H436</f>
        <v>6.3777762684235545E-2</v>
      </c>
      <c r="BQ429" s="126">
        <f t="shared" ref="BQ429" si="7510">I429/I436</f>
        <v>7.770569153641993E-2</v>
      </c>
      <c r="BR429" s="123">
        <f t="shared" ref="BR429" si="7511">J429/J436</f>
        <v>6.145755071374906E-2</v>
      </c>
      <c r="BS429" s="124">
        <f t="shared" ref="BS429" si="7512">K429/K436</f>
        <v>2.1398192450824031E-2</v>
      </c>
      <c r="BT429" s="125">
        <f t="shared" ref="BT429" si="7513">L429/L436</f>
        <v>8.3117985112045364E-2</v>
      </c>
      <c r="BU429" s="123">
        <f t="shared" ref="BU429" si="7514">M429/M436</f>
        <v>4.3361576505770043E-2</v>
      </c>
      <c r="BV429" s="127">
        <f t="shared" ref="BV429" si="7515">N429/N436</f>
        <v>7.0825892857142858E-2</v>
      </c>
      <c r="BW429" s="128">
        <f t="shared" ref="BW429" si="7516">O429/O436</f>
        <v>5.8000396659247673E-2</v>
      </c>
      <c r="BX429" s="123">
        <f t="shared" ref="BX429" si="7517">P429/P436</f>
        <v>4.8826837308512699E-2</v>
      </c>
      <c r="BY429" s="124">
        <f t="shared" ref="BY429" si="7518">Q429/Q436</f>
        <v>7.4424458971131591E-2</v>
      </c>
      <c r="BZ429" s="125">
        <f t="shared" ref="BZ429" si="7519">R429/R436</f>
        <v>4.9820055041987159E-2</v>
      </c>
      <c r="CA429" s="126">
        <f t="shared" ref="CA429" si="7520">S429/S436</f>
        <v>7.3033906079102429E-2</v>
      </c>
      <c r="CB429" s="123">
        <f t="shared" ref="CB429" si="7521">T429/T436</f>
        <v>5.7389842718213471E-2</v>
      </c>
      <c r="CC429" s="124">
        <f t="shared" ref="CC429" si="7522">U429/U436</f>
        <v>3.5222766503382318E-2</v>
      </c>
      <c r="CD429" s="125">
        <f t="shared" ref="CD429" si="7523">V429/V436</f>
        <v>0.10415551988585696</v>
      </c>
      <c r="CE429" s="126">
        <f t="shared" ref="CE429" si="7524">W429/W436</f>
        <v>5.3633271016580344E-2</v>
      </c>
      <c r="CF429" s="123">
        <f t="shared" ref="CF429" si="7525">X429/X436</f>
        <v>4.6125842882554918E-2</v>
      </c>
      <c r="CG429" s="124">
        <f t="shared" ref="CG429" si="7526">Y429/Y436</f>
        <v>5.2272093671591857E-2</v>
      </c>
      <c r="CH429" s="125">
        <f t="shared" ref="CH429" si="7527">Z429/Z436</f>
        <v>5.0882088011072787E-2</v>
      </c>
      <c r="CI429" s="123">
        <f t="shared" ref="CI429" si="7528">AA429/AA436</f>
        <v>6.4544344995931646E-2</v>
      </c>
      <c r="CJ429" s="129">
        <f t="shared" ref="CJ429" si="7529">AB429/AB436</f>
        <v>6.1048140204738754E-2</v>
      </c>
      <c r="CK429" s="130">
        <f t="shared" ref="CK429" si="7530">AC429/AC436</f>
        <v>6.400660522970765E-2</v>
      </c>
    </row>
    <row r="430" spans="1:89" x14ac:dyDescent="0.2">
      <c r="A430" s="139" t="s">
        <v>34</v>
      </c>
      <c r="B430" s="181">
        <v>736</v>
      </c>
      <c r="C430" s="175">
        <v>1558</v>
      </c>
      <c r="D430" s="176">
        <v>256</v>
      </c>
      <c r="E430" s="177">
        <v>790</v>
      </c>
      <c r="F430" s="174">
        <v>589</v>
      </c>
      <c r="G430" s="178">
        <v>1574</v>
      </c>
      <c r="H430" s="176">
        <v>1988</v>
      </c>
      <c r="I430" s="177">
        <v>2413</v>
      </c>
      <c r="J430" s="174">
        <v>314</v>
      </c>
      <c r="K430" s="175">
        <v>97</v>
      </c>
      <c r="L430" s="176">
        <v>1271</v>
      </c>
      <c r="M430" s="174">
        <v>922</v>
      </c>
      <c r="N430" s="179">
        <v>2273</v>
      </c>
      <c r="O430" s="182">
        <v>2175</v>
      </c>
      <c r="P430" s="174">
        <v>829</v>
      </c>
      <c r="Q430" s="175">
        <v>1632</v>
      </c>
      <c r="R430" s="176">
        <v>1032</v>
      </c>
      <c r="S430" s="177">
        <v>1645</v>
      </c>
      <c r="T430" s="174">
        <v>277</v>
      </c>
      <c r="U430" s="178">
        <v>352</v>
      </c>
      <c r="V430" s="176">
        <v>2353</v>
      </c>
      <c r="W430" s="183">
        <v>1522</v>
      </c>
      <c r="X430" s="174">
        <v>831</v>
      </c>
      <c r="Y430" s="178">
        <v>720</v>
      </c>
      <c r="Z430" s="176">
        <v>1782</v>
      </c>
      <c r="AA430" s="174">
        <v>2534</v>
      </c>
      <c r="AB430" s="149">
        <f t="shared" si="7066"/>
        <v>14531</v>
      </c>
      <c r="AC430" s="150">
        <f t="shared" si="7067"/>
        <v>17934</v>
      </c>
      <c r="BI430" s="139" t="s">
        <v>34</v>
      </c>
      <c r="BJ430" s="123">
        <f>B430/B436</f>
        <v>2.5298181693190803E-2</v>
      </c>
      <c r="BK430" s="124">
        <f t="shared" ref="BK430" si="7531">C430/C436</f>
        <v>5.2811769092573131E-2</v>
      </c>
      <c r="BL430" s="125">
        <f t="shared" ref="BL430" si="7532">D430/D436</f>
        <v>1.6856522025416473E-2</v>
      </c>
      <c r="BM430" s="126">
        <f t="shared" ref="BM430" si="7533">E430/E436</f>
        <v>5.5271811376198139E-2</v>
      </c>
      <c r="BN430" s="123">
        <f t="shared" ref="BN430" si="7534">F430/F436</f>
        <v>2.1485372437440725E-2</v>
      </c>
      <c r="BO430" s="124">
        <f t="shared" ref="BO430" si="7535">G430/G436</f>
        <v>6.4216066255966708E-2</v>
      </c>
      <c r="BP430" s="125">
        <f t="shared" ref="BP430" si="7536">H430/H436</f>
        <v>4.5008942923770064E-2</v>
      </c>
      <c r="BQ430" s="126">
        <f t="shared" ref="BQ430" si="7537">I430/I436</f>
        <v>5.0827821544424313E-2</v>
      </c>
      <c r="BR430" s="123">
        <f t="shared" ref="BR430" si="7538">J430/J436</f>
        <v>4.7182569496619087E-2</v>
      </c>
      <c r="BS430" s="124">
        <f t="shared" ref="BS430" si="7539">K430/K436</f>
        <v>1.2892078681552366E-2</v>
      </c>
      <c r="BT430" s="125">
        <f t="shared" ref="BT430" si="7540">L430/L436</f>
        <v>4.9022254792301462E-2</v>
      </c>
      <c r="BU430" s="123">
        <f t="shared" ref="BU430" si="7541">M430/M436</f>
        <v>3.5348694552007051E-2</v>
      </c>
      <c r="BV430" s="127">
        <f t="shared" ref="BV430" si="7542">N430/N436</f>
        <v>5.0736607142857146E-2</v>
      </c>
      <c r="BW430" s="128">
        <f t="shared" ref="BW430" si="7543">O430/O436</f>
        <v>4.7929659093413256E-2</v>
      </c>
      <c r="BX430" s="123">
        <f t="shared" ref="BX430" si="7544">P430/P436</f>
        <v>3.2150475082412255E-2</v>
      </c>
      <c r="BY430" s="124">
        <f t="shared" ref="BY430" si="7545">Q430/Q436</f>
        <v>6.626334808559016E-2</v>
      </c>
      <c r="BZ430" s="125">
        <f t="shared" ref="BZ430" si="7546">R430/R436</f>
        <v>3.6412391503775315E-2</v>
      </c>
      <c r="CA430" s="126">
        <f t="shared" ref="CA430" si="7547">S430/S436</f>
        <v>5.8039021980735982E-2</v>
      </c>
      <c r="CB430" s="123">
        <f t="shared" ref="CB430" si="7548">T430/T436</f>
        <v>3.3257293792772244E-2</v>
      </c>
      <c r="CC430" s="124">
        <f t="shared" ref="CC430" si="7549">U430/U436</f>
        <v>4.1054350361558196E-2</v>
      </c>
      <c r="CD430" s="125">
        <f t="shared" ref="CD430" si="7550">V430/V436</f>
        <v>8.3930800784733375E-2</v>
      </c>
      <c r="CE430" s="126">
        <f t="shared" ref="CE430" si="7551">W430/W436</f>
        <v>4.6645621992705874E-2</v>
      </c>
      <c r="CF430" s="123">
        <f t="shared" ref="CF430" si="7552">X430/X436</f>
        <v>3.4377197699913126E-2</v>
      </c>
      <c r="CG430" s="124">
        <f t="shared" ref="CG430" si="7553">Y430/Y436</f>
        <v>5.0181209924728187E-2</v>
      </c>
      <c r="CH430" s="125">
        <f t="shared" ref="CH430" si="7554">Z430/Z436</f>
        <v>3.9150207614737351E-2</v>
      </c>
      <c r="CI430" s="123">
        <f t="shared" ref="CI430" si="7555">AA430/AA436</f>
        <v>5.1545972335231893E-2</v>
      </c>
      <c r="CJ430" s="129">
        <f t="shared" ref="CJ430" si="7556">AB430/AB436</f>
        <v>4.1114688789166617E-2</v>
      </c>
      <c r="CK430" s="130">
        <f t="shared" ref="CK430" si="7557">AC430/AC436</f>
        <v>5.0884102051933902E-2</v>
      </c>
    </row>
    <row r="431" spans="1:89" x14ac:dyDescent="0.2">
      <c r="A431" s="131" t="s">
        <v>35</v>
      </c>
      <c r="B431" s="184">
        <v>0</v>
      </c>
      <c r="C431" s="168">
        <v>685</v>
      </c>
      <c r="D431" s="169">
        <v>6</v>
      </c>
      <c r="E431" s="170">
        <v>446</v>
      </c>
      <c r="F431" s="167">
        <v>22</v>
      </c>
      <c r="G431" s="171">
        <v>857</v>
      </c>
      <c r="H431" s="169">
        <v>97</v>
      </c>
      <c r="I431" s="170">
        <v>1118</v>
      </c>
      <c r="J431" s="167">
        <v>61</v>
      </c>
      <c r="K431" s="168">
        <v>69</v>
      </c>
      <c r="L431" s="169">
        <v>505</v>
      </c>
      <c r="M431" s="167">
        <v>230</v>
      </c>
      <c r="N431" s="172">
        <v>697</v>
      </c>
      <c r="O431" s="185">
        <v>470</v>
      </c>
      <c r="P431" s="167">
        <v>185</v>
      </c>
      <c r="Q431" s="168">
        <v>356</v>
      </c>
      <c r="R431" s="169">
        <v>236</v>
      </c>
      <c r="S431" s="170">
        <v>169</v>
      </c>
      <c r="T431" s="167">
        <v>37</v>
      </c>
      <c r="U431" s="171">
        <v>13</v>
      </c>
      <c r="V431" s="169">
        <v>445</v>
      </c>
      <c r="W431" s="186">
        <v>39</v>
      </c>
      <c r="X431" s="167">
        <v>89</v>
      </c>
      <c r="Y431" s="171">
        <v>25</v>
      </c>
      <c r="Z431" s="169">
        <v>73</v>
      </c>
      <c r="AA431" s="167">
        <v>152</v>
      </c>
      <c r="AB431" s="149">
        <f t="shared" si="7066"/>
        <v>2453</v>
      </c>
      <c r="AC431" s="150">
        <f t="shared" si="7067"/>
        <v>4629</v>
      </c>
      <c r="BI431" s="131" t="s">
        <v>35</v>
      </c>
      <c r="BJ431" s="123">
        <f>B431/B436</f>
        <v>0</v>
      </c>
      <c r="BK431" s="124">
        <f t="shared" ref="BK431" si="7558">C431/C436</f>
        <v>2.3219551879597303E-2</v>
      </c>
      <c r="BL431" s="125">
        <f t="shared" ref="BL431" si="7559">D431/D436</f>
        <v>3.9507473497069865E-4</v>
      </c>
      <c r="BM431" s="126">
        <f t="shared" ref="BM431" si="7560">E431/E436</f>
        <v>3.1204085916182747E-2</v>
      </c>
      <c r="BN431" s="123">
        <f t="shared" ref="BN431" si="7561">F431/F436</f>
        <v>8.0250966659371119E-4</v>
      </c>
      <c r="BO431" s="124">
        <f t="shared" ref="BO431" si="7562">G431/G436</f>
        <v>3.4963893761984416E-2</v>
      </c>
      <c r="BP431" s="125">
        <f t="shared" ref="BP431" si="7563">H431/H436</f>
        <v>2.1961103941678553E-3</v>
      </c>
      <c r="BQ431" s="126">
        <f t="shared" ref="BQ431" si="7564">I431/I436</f>
        <v>2.3549732485149768E-2</v>
      </c>
      <c r="BR431" s="123">
        <f t="shared" ref="BR431" si="7565">J431/J436</f>
        <v>9.1660405709992482E-3</v>
      </c>
      <c r="BS431" s="124">
        <f t="shared" ref="BS431" si="7566">K431/K436</f>
        <v>9.1706539074960132E-3</v>
      </c>
      <c r="BT431" s="125">
        <f t="shared" ref="BT431" si="7567">L431/L436</f>
        <v>1.9477764492613878E-2</v>
      </c>
      <c r="BU431" s="123">
        <f t="shared" ref="BU431" si="7568">M431/M436</f>
        <v>8.8180040639496988E-3</v>
      </c>
      <c r="BV431" s="127">
        <f t="shared" ref="BV431" si="7569">N431/N436</f>
        <v>1.5558035714285713E-2</v>
      </c>
      <c r="BW431" s="128">
        <f t="shared" ref="BW431" si="7570">O431/O436</f>
        <v>1.035721368915137E-2</v>
      </c>
      <c r="BX431" s="123">
        <f t="shared" ref="BX431" si="7571">P431/P436</f>
        <v>7.1747139809967032E-3</v>
      </c>
      <c r="BY431" s="124">
        <f t="shared" ref="BY431" si="7572">Q431/Q436</f>
        <v>1.4454504852003735E-2</v>
      </c>
      <c r="BZ431" s="125">
        <f t="shared" ref="BZ431" si="7573">R431/R436</f>
        <v>8.3268647237315641E-3</v>
      </c>
      <c r="CA431" s="126">
        <f t="shared" ref="CA431" si="7574">S431/S436</f>
        <v>5.9626715591151258E-3</v>
      </c>
      <c r="CB431" s="123">
        <f t="shared" ref="CB431" si="7575">T431/T436</f>
        <v>4.4423100012006243E-3</v>
      </c>
      <c r="CC431" s="124">
        <f t="shared" ref="CC431" si="7576">U431/U436</f>
        <v>1.5162118031257288E-3</v>
      </c>
      <c r="CD431" s="125">
        <f t="shared" ref="CD431" si="7577">V431/V436</f>
        <v>1.5873015873015872E-2</v>
      </c>
      <c r="CE431" s="126">
        <f t="shared" ref="CE431" si="7578">W431/W436</f>
        <v>1.1952557540837905E-3</v>
      </c>
      <c r="CF431" s="123">
        <f t="shared" ref="CF431" si="7579">X431/X436</f>
        <v>3.6817937368138006E-3</v>
      </c>
      <c r="CG431" s="124">
        <f t="shared" ref="CG431" si="7580">Y431/Y436</f>
        <v>1.7424031223863953E-3</v>
      </c>
      <c r="CH431" s="125">
        <f t="shared" ref="CH431" si="7581">Z431/Z436</f>
        <v>1.6037963837687017E-3</v>
      </c>
      <c r="CI431" s="123">
        <f t="shared" ref="CI431" si="7582">AA431/AA436</f>
        <v>3.0919446704637918E-3</v>
      </c>
      <c r="CJ431" s="129">
        <f t="shared" ref="CJ431" si="7583">AB431/AB436</f>
        <v>6.9406325510856584E-3</v>
      </c>
      <c r="CK431" s="130">
        <f t="shared" ref="CK431" si="7584">AC431/AC436</f>
        <v>1.3133852369711277E-2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0</v>
      </c>
      <c r="U432" s="178">
        <v>0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0</v>
      </c>
      <c r="AC432" s="150">
        <f t="shared" si="7067"/>
        <v>0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 x14ac:dyDescent="0.2">
      <c r="A433" s="131" t="s">
        <v>37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29093</v>
      </c>
      <c r="C436" s="1">
        <f t="shared" ref="C436" si="7696">SUM(C413:C435)</f>
        <v>29501</v>
      </c>
      <c r="D436" s="14">
        <f t="shared" ref="D436" si="7697">SUM(D413:D435)</f>
        <v>15187</v>
      </c>
      <c r="E436" s="1">
        <f t="shared" ref="E436" si="7698">SUM(E413:E435)</f>
        <v>14293</v>
      </c>
      <c r="F436" s="14">
        <f t="shared" ref="F436" si="7699">SUM(F413:F435)</f>
        <v>27414</v>
      </c>
      <c r="G436" s="1">
        <f t="shared" ref="G436" si="7700">SUM(G413:G435)</f>
        <v>24511</v>
      </c>
      <c r="H436" s="14">
        <f t="shared" ref="H436" si="7701">SUM(H413:H435)</f>
        <v>44169</v>
      </c>
      <c r="I436" s="1">
        <f t="shared" ref="I436" si="7702">SUM(I413:I435)</f>
        <v>47474</v>
      </c>
      <c r="J436" s="14">
        <f t="shared" ref="J436" si="7703">SUM(J413:J435)</f>
        <v>6655</v>
      </c>
      <c r="K436" s="1">
        <f t="shared" ref="K436" si="7704">SUM(K413:K435)</f>
        <v>7524</v>
      </c>
      <c r="L436" s="14">
        <f t="shared" ref="L436" si="7705">SUM(L413:L435)</f>
        <v>25927</v>
      </c>
      <c r="M436" s="1">
        <f t="shared" ref="M436" si="7706">SUM(M413:M435)</f>
        <v>26083</v>
      </c>
      <c r="N436" s="14">
        <f t="shared" ref="N436" si="7707">SUM(N413:N435)</f>
        <v>44800</v>
      </c>
      <c r="O436" s="1">
        <f t="shared" ref="O436" si="7708">SUM(O413:O435)</f>
        <v>45379</v>
      </c>
      <c r="P436" s="14">
        <f t="shared" ref="P436" si="7709">SUM(P413:P435)</f>
        <v>25785</v>
      </c>
      <c r="Q436" s="1">
        <f t="shared" ref="Q436" si="7710">SUM(Q413:Q435)</f>
        <v>24629</v>
      </c>
      <c r="R436" s="14">
        <f t="shared" ref="R436" si="7711">SUM(R413:R435)</f>
        <v>28342</v>
      </c>
      <c r="S436" s="1">
        <f t="shared" ref="S436" si="7712">SUM(S413:S435)</f>
        <v>28343</v>
      </c>
      <c r="T436" s="14">
        <f t="shared" ref="T436" si="7713">SUM(T413:T435)</f>
        <v>8329</v>
      </c>
      <c r="U436" s="1">
        <f t="shared" ref="U436" si="7714">SUM(U413:U435)</f>
        <v>8574</v>
      </c>
      <c r="V436" s="14">
        <f t="shared" ref="V436" si="7715">SUM(V413:V435)</f>
        <v>28035</v>
      </c>
      <c r="W436" s="1">
        <f t="shared" ref="W436" si="7716">SUM(W413:W435)</f>
        <v>32629</v>
      </c>
      <c r="X436" s="14">
        <f t="shared" ref="X436" si="7717">SUM(X413:X435)</f>
        <v>24173</v>
      </c>
      <c r="Y436" s="1">
        <f t="shared" ref="Y436" si="7718">SUM(Y413:Y435)</f>
        <v>14348</v>
      </c>
      <c r="Z436" s="14">
        <f t="shared" ref="Z436" si="7719">SUM(Z413:Z435)</f>
        <v>45517</v>
      </c>
      <c r="AA436" s="1">
        <f t="shared" ref="AA436" si="7720">SUM(AA413:AA435)</f>
        <v>49160</v>
      </c>
      <c r="AB436" s="153">
        <f t="shared" ref="AB436:AC436" si="7721">SUM(AB412:AB435)</f>
        <v>353426</v>
      </c>
      <c r="AC436" s="154">
        <f t="shared" si="7721"/>
        <v>352448</v>
      </c>
      <c r="BI436" s="221" t="s">
        <v>13</v>
      </c>
      <c r="BJ436" s="147">
        <f>SUM(BJ412:BJ435)</f>
        <v>1</v>
      </c>
      <c r="BK436" s="148">
        <f t="shared" ref="BK436:CK436" si="7722">SUM(BK412:BK435)</f>
        <v>1</v>
      </c>
      <c r="BL436" s="147">
        <f t="shared" si="7722"/>
        <v>0.99999999999999989</v>
      </c>
      <c r="BM436" s="148">
        <f t="shared" si="7722"/>
        <v>1.0000000000000002</v>
      </c>
      <c r="BN436" s="147">
        <f t="shared" si="7722"/>
        <v>1</v>
      </c>
      <c r="BO436" s="148">
        <f t="shared" si="7722"/>
        <v>1.0000000000000002</v>
      </c>
      <c r="BP436" s="147">
        <f t="shared" si="7722"/>
        <v>1</v>
      </c>
      <c r="BQ436" s="148">
        <f t="shared" si="7722"/>
        <v>1</v>
      </c>
      <c r="BR436" s="147">
        <f t="shared" si="7722"/>
        <v>1</v>
      </c>
      <c r="BS436" s="148">
        <f t="shared" si="7722"/>
        <v>1.0000000000000002</v>
      </c>
      <c r="BT436" s="147">
        <f t="shared" si="7722"/>
        <v>1.0000000000000002</v>
      </c>
      <c r="BU436" s="148">
        <f t="shared" si="7722"/>
        <v>0.99999999999999989</v>
      </c>
      <c r="BV436" s="147">
        <f t="shared" si="7722"/>
        <v>0.99999999999999989</v>
      </c>
      <c r="BW436" s="148">
        <f t="shared" si="7722"/>
        <v>1.0000000000000002</v>
      </c>
      <c r="BX436" s="147">
        <f t="shared" si="7722"/>
        <v>0.99999999999999989</v>
      </c>
      <c r="BY436" s="148">
        <f t="shared" si="7722"/>
        <v>1.0000000000000002</v>
      </c>
      <c r="BZ436" s="147">
        <f t="shared" si="7722"/>
        <v>0.99999999999999978</v>
      </c>
      <c r="CA436" s="148">
        <f t="shared" si="7722"/>
        <v>0.99999999999999989</v>
      </c>
      <c r="CB436" s="147">
        <f t="shared" si="7722"/>
        <v>1</v>
      </c>
      <c r="CC436" s="148">
        <f t="shared" si="7722"/>
        <v>1.0000000000000002</v>
      </c>
      <c r="CD436" s="147">
        <f t="shared" si="7722"/>
        <v>0.99999999999999978</v>
      </c>
      <c r="CE436" s="148">
        <f t="shared" si="7722"/>
        <v>0.99999999999999978</v>
      </c>
      <c r="CF436" s="147">
        <f t="shared" si="7722"/>
        <v>0.99999999999999989</v>
      </c>
      <c r="CG436" s="148">
        <f t="shared" si="7722"/>
        <v>1</v>
      </c>
      <c r="CH436" s="147">
        <f t="shared" si="7722"/>
        <v>0.99999999999999989</v>
      </c>
      <c r="CI436" s="148">
        <f t="shared" si="7722"/>
        <v>1</v>
      </c>
      <c r="CJ436" s="147">
        <f t="shared" si="7722"/>
        <v>0.99999999999999989</v>
      </c>
      <c r="CK436" s="148">
        <f t="shared" si="7722"/>
        <v>1.0000000000000002</v>
      </c>
    </row>
    <row r="437" spans="1:89" ht="13.5" thickTop="1" x14ac:dyDescent="0.2">
      <c r="A437" s="165"/>
    </row>
    <row r="439" spans="1:89" x14ac:dyDescent="0.2">
      <c r="A439" s="285">
        <f>+A408+1</f>
        <v>44910</v>
      </c>
      <c r="B439" s="285"/>
      <c r="C439" s="285"/>
      <c r="D439" s="285"/>
      <c r="BI439" s="282">
        <f>+BI408+1</f>
        <v>44910</v>
      </c>
      <c r="BJ439" s="282"/>
      <c r="BK439" s="282"/>
      <c r="BL439" s="282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80" t="s">
        <v>0</v>
      </c>
      <c r="B441" s="274" t="s">
        <v>1</v>
      </c>
      <c r="C441" s="275"/>
      <c r="D441" s="274" t="s">
        <v>2</v>
      </c>
      <c r="E441" s="275"/>
      <c r="F441" s="274" t="s">
        <v>3</v>
      </c>
      <c r="G441" s="275"/>
      <c r="H441" s="274" t="s">
        <v>4</v>
      </c>
      <c r="I441" s="275"/>
      <c r="J441" s="274" t="s">
        <v>5</v>
      </c>
      <c r="K441" s="275"/>
      <c r="L441" s="274" t="s">
        <v>6</v>
      </c>
      <c r="M441" s="275"/>
      <c r="N441" s="274" t="s">
        <v>7</v>
      </c>
      <c r="O441" s="275"/>
      <c r="P441" s="274" t="s">
        <v>8</v>
      </c>
      <c r="Q441" s="275"/>
      <c r="R441" s="274" t="s">
        <v>9</v>
      </c>
      <c r="S441" s="275"/>
      <c r="T441" s="274" t="s">
        <v>10</v>
      </c>
      <c r="U441" s="275"/>
      <c r="V441" s="274" t="s">
        <v>11</v>
      </c>
      <c r="W441" s="275"/>
      <c r="X441" s="274" t="s">
        <v>12</v>
      </c>
      <c r="Y441" s="275"/>
      <c r="Z441" s="276" t="s">
        <v>40</v>
      </c>
      <c r="AA441" s="277"/>
      <c r="AB441" s="278" t="s">
        <v>41</v>
      </c>
      <c r="AC441" s="279"/>
      <c r="AE441" s="280" t="s">
        <v>0</v>
      </c>
      <c r="AF441" s="274" t="s">
        <v>1</v>
      </c>
      <c r="AG441" s="275"/>
      <c r="AH441" s="274" t="s">
        <v>2</v>
      </c>
      <c r="AI441" s="275"/>
      <c r="AJ441" s="274" t="s">
        <v>3</v>
      </c>
      <c r="AK441" s="275"/>
      <c r="AL441" s="274" t="s">
        <v>4</v>
      </c>
      <c r="AM441" s="275"/>
      <c r="AN441" s="274" t="s">
        <v>5</v>
      </c>
      <c r="AO441" s="275"/>
      <c r="AP441" s="274" t="s">
        <v>6</v>
      </c>
      <c r="AQ441" s="275"/>
      <c r="AR441" s="274" t="s">
        <v>7</v>
      </c>
      <c r="AS441" s="275"/>
      <c r="AT441" s="274" t="s">
        <v>8</v>
      </c>
      <c r="AU441" s="275"/>
      <c r="AV441" s="274" t="s">
        <v>9</v>
      </c>
      <c r="AW441" s="275"/>
      <c r="AX441" s="274" t="s">
        <v>10</v>
      </c>
      <c r="AY441" s="275"/>
      <c r="AZ441" s="274" t="s">
        <v>11</v>
      </c>
      <c r="BA441" s="275"/>
      <c r="BB441" s="274" t="s">
        <v>12</v>
      </c>
      <c r="BC441" s="275"/>
      <c r="BD441" s="276" t="s">
        <v>40</v>
      </c>
      <c r="BE441" s="277"/>
      <c r="BF441" s="278" t="s">
        <v>41</v>
      </c>
      <c r="BG441" s="279"/>
      <c r="BI441" s="280" t="s">
        <v>0</v>
      </c>
      <c r="BJ441" s="274" t="s">
        <v>1</v>
      </c>
      <c r="BK441" s="275"/>
      <c r="BL441" s="274" t="s">
        <v>2</v>
      </c>
      <c r="BM441" s="275"/>
      <c r="BN441" s="274" t="s">
        <v>3</v>
      </c>
      <c r="BO441" s="275"/>
      <c r="BP441" s="274" t="s">
        <v>4</v>
      </c>
      <c r="BQ441" s="275"/>
      <c r="BR441" s="274" t="s">
        <v>5</v>
      </c>
      <c r="BS441" s="275"/>
      <c r="BT441" s="274" t="s">
        <v>6</v>
      </c>
      <c r="BU441" s="275"/>
      <c r="BV441" s="274" t="s">
        <v>7</v>
      </c>
      <c r="BW441" s="275"/>
      <c r="BX441" s="274" t="s">
        <v>8</v>
      </c>
      <c r="BY441" s="275"/>
      <c r="BZ441" s="274" t="s">
        <v>9</v>
      </c>
      <c r="CA441" s="275"/>
      <c r="CB441" s="274" t="s">
        <v>10</v>
      </c>
      <c r="CC441" s="275"/>
      <c r="CD441" s="274" t="s">
        <v>11</v>
      </c>
      <c r="CE441" s="275"/>
      <c r="CF441" s="274" t="s">
        <v>12</v>
      </c>
      <c r="CG441" s="275"/>
      <c r="CH441" s="276" t="s">
        <v>40</v>
      </c>
      <c r="CI441" s="277"/>
      <c r="CJ441" s="274" t="s">
        <v>41</v>
      </c>
      <c r="CK441" s="275"/>
    </row>
    <row r="442" spans="1:89" ht="15" thickTop="1" thickBot="1" x14ac:dyDescent="0.3">
      <c r="A442" s="281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81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81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3257</v>
      </c>
      <c r="AG443" s="164">
        <f t="shared" ref="AG443:AV444" si="7723">SUMIF($A$9:$A$32,$AE443,C$443:C$466)</f>
        <v>701</v>
      </c>
      <c r="AH443" s="121">
        <f t="shared" si="7723"/>
        <v>1251</v>
      </c>
      <c r="AI443" s="159">
        <f t="shared" si="7723"/>
        <v>604</v>
      </c>
      <c r="AJ443" s="120">
        <f t="shared" si="7723"/>
        <v>2800</v>
      </c>
      <c r="AK443" s="122">
        <f t="shared" si="7723"/>
        <v>862</v>
      </c>
      <c r="AL443" s="121">
        <f t="shared" si="7723"/>
        <v>3571</v>
      </c>
      <c r="AM443" s="159">
        <f t="shared" si="7723"/>
        <v>1448</v>
      </c>
      <c r="AN443" s="120">
        <f t="shared" si="7723"/>
        <v>274</v>
      </c>
      <c r="AO443" s="122">
        <f t="shared" si="7723"/>
        <v>624</v>
      </c>
      <c r="AP443" s="121">
        <f t="shared" si="7723"/>
        <v>1118</v>
      </c>
      <c r="AQ443" s="120">
        <f t="shared" si="7723"/>
        <v>2574</v>
      </c>
      <c r="AR443" s="158">
        <f t="shared" si="7723"/>
        <v>3198</v>
      </c>
      <c r="AS443" s="160">
        <f t="shared" si="7723"/>
        <v>3527</v>
      </c>
      <c r="AT443" s="120">
        <f t="shared" si="7723"/>
        <v>1978</v>
      </c>
      <c r="AU443" s="122">
        <f t="shared" si="7723"/>
        <v>1786</v>
      </c>
      <c r="AV443" s="121">
        <f t="shared" si="7723"/>
        <v>2348</v>
      </c>
      <c r="AW443" s="159">
        <f t="shared" ref="AW443:BE444" si="7724">SUMIF($A$9:$A$32,$AE443,S$443:S$466)</f>
        <v>1596</v>
      </c>
      <c r="AX443" s="120">
        <f t="shared" si="7724"/>
        <v>379</v>
      </c>
      <c r="AY443" s="122">
        <f t="shared" si="7724"/>
        <v>1166</v>
      </c>
      <c r="AZ443" s="121">
        <f t="shared" si="7724"/>
        <v>1184</v>
      </c>
      <c r="BA443" s="159">
        <f t="shared" si="7724"/>
        <v>2445</v>
      </c>
      <c r="BB443" s="120">
        <f t="shared" si="7724"/>
        <v>1663</v>
      </c>
      <c r="BC443" s="122">
        <f t="shared" si="7724"/>
        <v>1457</v>
      </c>
      <c r="BD443" s="21">
        <f t="shared" si="7724"/>
        <v>3987</v>
      </c>
      <c r="BE443" s="163">
        <f t="shared" si="7724"/>
        <v>2236</v>
      </c>
      <c r="BF443" s="149">
        <f>AF443+AH443+AJ443+AL443+AN443+AP443+AR443+AT443+AV443+AX443+AZ443+BB443+BD443</f>
        <v>27008</v>
      </c>
      <c r="BG443" s="150">
        <f>AG443+AI443+AK443+AM443+AO443+AQ443+AS443+AU443+AW443+AY443+BA443+BC443+BE443</f>
        <v>21026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285</v>
      </c>
      <c r="C444" s="168">
        <v>0</v>
      </c>
      <c r="D444" s="169">
        <v>208</v>
      </c>
      <c r="E444" s="170">
        <v>7</v>
      </c>
      <c r="F444" s="167">
        <v>481</v>
      </c>
      <c r="G444" s="171">
        <v>5</v>
      </c>
      <c r="H444" s="169">
        <v>434</v>
      </c>
      <c r="I444" s="170">
        <v>29</v>
      </c>
      <c r="J444" s="167">
        <v>7</v>
      </c>
      <c r="K444" s="171">
        <v>18</v>
      </c>
      <c r="L444" s="169">
        <v>64</v>
      </c>
      <c r="M444" s="167">
        <v>93</v>
      </c>
      <c r="N444" s="172">
        <v>184</v>
      </c>
      <c r="O444" s="173">
        <v>146</v>
      </c>
      <c r="P444" s="167">
        <v>90</v>
      </c>
      <c r="Q444" s="171">
        <v>55</v>
      </c>
      <c r="R444" s="169">
        <v>26</v>
      </c>
      <c r="S444" s="170">
        <v>69</v>
      </c>
      <c r="T444" s="167">
        <v>3</v>
      </c>
      <c r="U444" s="171">
        <v>26</v>
      </c>
      <c r="V444" s="169">
        <v>5</v>
      </c>
      <c r="W444" s="170">
        <v>44</v>
      </c>
      <c r="X444" s="167">
        <v>2</v>
      </c>
      <c r="Y444" s="171">
        <v>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1789</v>
      </c>
      <c r="AC444" s="150">
        <f t="shared" ref="AC444:AC463" si="7753">C444+E444+G444+I444+K444+M444+O444+Q444+S444+U444+W444+Y444+AA444</f>
        <v>492</v>
      </c>
      <c r="AE444" s="226" t="str">
        <f>$AE$10</f>
        <v>08:00 - 08:59</v>
      </c>
      <c r="AF444" s="120">
        <f>SUMIF($A$9:$A$32,$AE444,B$443:B$466)</f>
        <v>2381</v>
      </c>
      <c r="AG444" s="168">
        <f t="shared" si="7723"/>
        <v>1228</v>
      </c>
      <c r="AH444" s="169">
        <f t="shared" si="7723"/>
        <v>1210</v>
      </c>
      <c r="AI444" s="170">
        <f t="shared" si="7723"/>
        <v>1357</v>
      </c>
      <c r="AJ444" s="167">
        <f t="shared" si="7723"/>
        <v>2403</v>
      </c>
      <c r="AK444" s="171">
        <f t="shared" si="7723"/>
        <v>1759</v>
      </c>
      <c r="AL444" s="169">
        <f t="shared" si="7723"/>
        <v>2827</v>
      </c>
      <c r="AM444" s="170">
        <f t="shared" si="7723"/>
        <v>2901</v>
      </c>
      <c r="AN444" s="167">
        <f t="shared" si="7723"/>
        <v>235</v>
      </c>
      <c r="AO444" s="171">
        <f t="shared" si="7723"/>
        <v>1181</v>
      </c>
      <c r="AP444" s="169">
        <f t="shared" si="7723"/>
        <v>1153</v>
      </c>
      <c r="AQ444" s="167">
        <f t="shared" si="7723"/>
        <v>3667</v>
      </c>
      <c r="AR444" s="172">
        <f t="shared" si="7723"/>
        <v>2498</v>
      </c>
      <c r="AS444" s="173">
        <f t="shared" si="7723"/>
        <v>4291</v>
      </c>
      <c r="AT444" s="167">
        <f t="shared" si="7723"/>
        <v>2220</v>
      </c>
      <c r="AU444" s="171">
        <f t="shared" si="7723"/>
        <v>2024</v>
      </c>
      <c r="AV444" s="169">
        <f t="shared" si="7723"/>
        <v>2493</v>
      </c>
      <c r="AW444" s="170">
        <f t="shared" si="7724"/>
        <v>1746</v>
      </c>
      <c r="AX444" s="167">
        <f t="shared" si="7724"/>
        <v>289</v>
      </c>
      <c r="AY444" s="171">
        <f t="shared" si="7724"/>
        <v>1414</v>
      </c>
      <c r="AZ444" s="169">
        <f t="shared" si="7724"/>
        <v>954</v>
      </c>
      <c r="BA444" s="170">
        <f t="shared" si="7724"/>
        <v>2757</v>
      </c>
      <c r="BB444" s="167">
        <f t="shared" si="7724"/>
        <v>1463</v>
      </c>
      <c r="BC444" s="171">
        <f t="shared" si="7724"/>
        <v>1893</v>
      </c>
      <c r="BD444" s="169">
        <f t="shared" si="7724"/>
        <v>3477</v>
      </c>
      <c r="BE444" s="167">
        <f t="shared" si="7724"/>
        <v>2633</v>
      </c>
      <c r="BF444" s="151">
        <f>SUM(AF444,AH444,AJ444,AL444,AN444,AP444,AR444,AT444,AV444,AX444,AZ444,BB444,BD444)</f>
        <v>23603</v>
      </c>
      <c r="BG444" s="152">
        <f>SUM(AG444,AI444,AK444,AM444,AO444,AQ444,AS444,AU444,AW444,AY444,BA444,BC444,BE444)</f>
        <v>28851</v>
      </c>
      <c r="BI444" s="131" t="s">
        <v>17</v>
      </c>
      <c r="BJ444" s="123">
        <f>B444/B467</f>
        <v>9.5595880991513772E-3</v>
      </c>
      <c r="BK444" s="124">
        <f t="shared" ref="BK444" si="7754">C444/C467</f>
        <v>0</v>
      </c>
      <c r="BL444" s="125">
        <f t="shared" ref="BL444" si="7755">D444/D467</f>
        <v>1.3607222294910376E-2</v>
      </c>
      <c r="BM444" s="126">
        <f t="shared" ref="BM444" si="7756">E444/E467</f>
        <v>4.9053959355290823E-4</v>
      </c>
      <c r="BN444" s="123">
        <f t="shared" ref="BN444" si="7757">F444/F467</f>
        <v>1.7572060059182406E-2</v>
      </c>
      <c r="BO444" s="124">
        <f t="shared" ref="BO444" si="7758">G444/G467</f>
        <v>2.0557519940794341E-4</v>
      </c>
      <c r="BP444" s="125">
        <f t="shared" ref="BP444" si="7759">H444/H467</f>
        <v>9.9168266154830449E-3</v>
      </c>
      <c r="BQ444" s="126">
        <f t="shared" ref="BQ444" si="7760">I444/I467</f>
        <v>6.0735528189662395E-4</v>
      </c>
      <c r="BR444" s="123">
        <f t="shared" ref="BR444" si="7761">J444/J467</f>
        <v>1.052789893217025E-3</v>
      </c>
      <c r="BS444" s="124">
        <f t="shared" ref="BS444" si="7762">K444/K467</f>
        <v>2.4245689655172415E-3</v>
      </c>
      <c r="BT444" s="125">
        <f t="shared" ref="BT444" si="7763">L444/L467</f>
        <v>2.4493857399823949E-3</v>
      </c>
      <c r="BU444" s="123">
        <f t="shared" ref="BU444" si="7764">M444/M467</f>
        <v>3.4938763242918325E-3</v>
      </c>
      <c r="BV444" s="127">
        <f t="shared" ref="BV444" si="7765">N444/N467</f>
        <v>4.0040911365960873E-3</v>
      </c>
      <c r="BW444" s="128">
        <f t="shared" ref="BW444" si="7766">O444/O467</f>
        <v>3.1786810650758749E-3</v>
      </c>
      <c r="BX444" s="123">
        <f t="shared" ref="BX444" si="7767">P444/P467</f>
        <v>3.5178236397748592E-3</v>
      </c>
      <c r="BY444" s="124">
        <f t="shared" ref="BY444" si="7768">Q444/Q467</f>
        <v>2.2198006215441738E-3</v>
      </c>
      <c r="BZ444" s="125">
        <f t="shared" ref="BZ444" si="7769">R444/R467</f>
        <v>9.0287182692641598E-4</v>
      </c>
      <c r="CA444" s="126">
        <f t="shared" ref="CA444" si="7770">S444/S467</f>
        <v>2.3979148566463946E-3</v>
      </c>
      <c r="CB444" s="123">
        <f t="shared" ref="CB444" si="7771">T444/T467</f>
        <v>3.5240220838717257E-4</v>
      </c>
      <c r="CC444" s="124">
        <f t="shared" ref="CC444" si="7772">U444/U467</f>
        <v>3.0158914279085954E-3</v>
      </c>
      <c r="CD444" s="125">
        <f t="shared" ref="CD444" si="7773">V444/V467</f>
        <v>1.7521726941407346E-4</v>
      </c>
      <c r="CE444" s="126">
        <f t="shared" ref="CE444" si="7774">W444/W467</f>
        <v>1.3367359338923321E-3</v>
      </c>
      <c r="CF444" s="123">
        <f t="shared" ref="CF444" si="7775">X444/X467</f>
        <v>8.1307423367753479E-5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5.0108395466996799E-3</v>
      </c>
      <c r="CK444" s="130">
        <f t="shared" ref="CK444" si="7780">AC444/AC467</f>
        <v>1.382496248714447E-3</v>
      </c>
    </row>
    <row r="445" spans="1:89" ht="13.5" thickBot="1" x14ac:dyDescent="0.25">
      <c r="A445" s="139" t="s">
        <v>18</v>
      </c>
      <c r="B445" s="174">
        <v>1432</v>
      </c>
      <c r="C445" s="175">
        <v>246</v>
      </c>
      <c r="D445" s="176">
        <v>815</v>
      </c>
      <c r="E445" s="177">
        <v>208</v>
      </c>
      <c r="F445" s="174">
        <v>2065</v>
      </c>
      <c r="G445" s="178">
        <v>385</v>
      </c>
      <c r="H445" s="176">
        <v>1978</v>
      </c>
      <c r="I445" s="177">
        <v>729</v>
      </c>
      <c r="J445" s="174">
        <v>76</v>
      </c>
      <c r="K445" s="178">
        <v>262</v>
      </c>
      <c r="L445" s="176">
        <v>467</v>
      </c>
      <c r="M445" s="174">
        <v>955</v>
      </c>
      <c r="N445" s="179">
        <v>1431</v>
      </c>
      <c r="O445" s="180">
        <v>1899</v>
      </c>
      <c r="P445" s="174">
        <v>712</v>
      </c>
      <c r="Q445" s="178">
        <v>970</v>
      </c>
      <c r="R445" s="176">
        <v>917</v>
      </c>
      <c r="S445" s="177">
        <v>805</v>
      </c>
      <c r="T445" s="174">
        <v>118</v>
      </c>
      <c r="U445" s="178">
        <v>418</v>
      </c>
      <c r="V445" s="176">
        <v>464</v>
      </c>
      <c r="W445" s="177">
        <v>1108</v>
      </c>
      <c r="X445" s="174">
        <v>891</v>
      </c>
      <c r="Y445" s="178">
        <v>684</v>
      </c>
      <c r="Z445" s="176">
        <v>1742</v>
      </c>
      <c r="AA445" s="174">
        <v>1182</v>
      </c>
      <c r="AB445" s="149">
        <f t="shared" si="7752"/>
        <v>13108</v>
      </c>
      <c r="AC445" s="150">
        <f t="shared" si="7753"/>
        <v>9851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4.8032737396437798E-2</v>
      </c>
      <c r="BK445" s="124">
        <f t="shared" ref="BK445" si="7781">C445/C467</f>
        <v>8.2439678284182312E-3</v>
      </c>
      <c r="BL445" s="125">
        <f t="shared" ref="BL445" si="7782">D445/D467</f>
        <v>5.3316760434384401E-2</v>
      </c>
      <c r="BM445" s="126">
        <f t="shared" ref="BM445" si="7783">E445/E467</f>
        <v>1.4576033637000701E-2</v>
      </c>
      <c r="BN445" s="123">
        <f t="shared" ref="BN445" si="7784">F445/F467</f>
        <v>7.5439301501479566E-2</v>
      </c>
      <c r="BO445" s="124">
        <f t="shared" ref="BO445" si="7785">G445/G467</f>
        <v>1.5829290354411645E-2</v>
      </c>
      <c r="BP445" s="125">
        <f t="shared" ref="BP445" si="7786">H445/H467</f>
        <v>4.5196965542454982E-2</v>
      </c>
      <c r="BQ445" s="126">
        <f t="shared" ref="BQ445" si="7787">I445/I467</f>
        <v>1.5267655189746168E-2</v>
      </c>
      <c r="BR445" s="123">
        <f t="shared" ref="BR445" si="7788">J445/J467</f>
        <v>1.1430290269213416E-2</v>
      </c>
      <c r="BS445" s="124">
        <f t="shared" ref="BS445" si="7789">K445/K467</f>
        <v>3.5290948275862072E-2</v>
      </c>
      <c r="BT445" s="125">
        <f t="shared" ref="BT445" si="7790">L445/L467</f>
        <v>1.7872861571434039E-2</v>
      </c>
      <c r="BU445" s="123">
        <f t="shared" ref="BU445" si="7791">M445/M467</f>
        <v>3.5877977308588174E-2</v>
      </c>
      <c r="BV445" s="127">
        <f t="shared" ref="BV445" si="7792">N445/N467</f>
        <v>3.1140513132983702E-2</v>
      </c>
      <c r="BW445" s="128">
        <f t="shared" ref="BW445" si="7793">O445/O467</f>
        <v>4.1344625634103328E-2</v>
      </c>
      <c r="BX445" s="123">
        <f t="shared" ref="BX445" si="7794">P445/P467</f>
        <v>2.782989368355222E-2</v>
      </c>
      <c r="BY445" s="124">
        <f t="shared" ref="BY445" si="7795">Q445/Q467</f>
        <v>3.914921096177907E-2</v>
      </c>
      <c r="BZ445" s="125">
        <f t="shared" ref="BZ445" si="7796">R445/R467</f>
        <v>3.1843594818904745E-2</v>
      </c>
      <c r="CA445" s="126">
        <f t="shared" ref="CA445" si="7797">S445/S467</f>
        <v>2.7975673327541268E-2</v>
      </c>
      <c r="CB445" s="123">
        <f t="shared" ref="CB445" si="7798">T445/T467</f>
        <v>1.3861153529895453E-2</v>
      </c>
      <c r="CC445" s="124">
        <f t="shared" ref="CC445" si="7799">U445/U467</f>
        <v>4.8486254494838184E-2</v>
      </c>
      <c r="CD445" s="125">
        <f t="shared" ref="CD445" si="7800">V445/V467</f>
        <v>1.6260162601626018E-2</v>
      </c>
      <c r="CE445" s="126">
        <f t="shared" ref="CE445" si="7801">W445/W467</f>
        <v>3.3661441244379635E-2</v>
      </c>
      <c r="CF445" s="123">
        <f t="shared" ref="CF445" si="7802">X445/X467</f>
        <v>3.6222457110334172E-2</v>
      </c>
      <c r="CG445" s="124">
        <f t="shared" ref="CG445" si="7803">Y445/Y467</f>
        <v>4.7342192691029898E-2</v>
      </c>
      <c r="CH445" s="125">
        <f t="shared" ref="CH445" si="7804">Z445/Z467</f>
        <v>3.7844061610653693E-2</v>
      </c>
      <c r="CI445" s="123">
        <f t="shared" ref="CI445" si="7805">AA445/AA467</f>
        <v>2.3551446560930899E-2</v>
      </c>
      <c r="CJ445" s="129">
        <f t="shared" ref="CJ445" si="7806">AB445/AB467</f>
        <v>3.6714412955919179E-2</v>
      </c>
      <c r="CK445" s="130">
        <f t="shared" ref="CK445" si="7807">AC445/AC467</f>
        <v>2.7680834443264263E-2</v>
      </c>
    </row>
    <row r="446" spans="1:89" ht="14.25" thickTop="1" thickBot="1" x14ac:dyDescent="0.25">
      <c r="A446" s="131" t="s">
        <v>19</v>
      </c>
      <c r="B446" s="167">
        <v>2759</v>
      </c>
      <c r="C446" s="168">
        <v>960</v>
      </c>
      <c r="D446" s="169">
        <v>1338</v>
      </c>
      <c r="E446" s="170">
        <v>725</v>
      </c>
      <c r="F446" s="167">
        <v>2564</v>
      </c>
      <c r="G446" s="171">
        <v>1209</v>
      </c>
      <c r="H446" s="169">
        <v>3309</v>
      </c>
      <c r="I446" s="170">
        <v>1883</v>
      </c>
      <c r="J446" s="167">
        <v>163</v>
      </c>
      <c r="K446" s="171">
        <v>704</v>
      </c>
      <c r="L446" s="169">
        <v>1100</v>
      </c>
      <c r="M446" s="167">
        <v>2063</v>
      </c>
      <c r="N446" s="172">
        <v>2765</v>
      </c>
      <c r="O446" s="173">
        <v>3236</v>
      </c>
      <c r="P446" s="167">
        <v>1719</v>
      </c>
      <c r="Q446" s="171">
        <v>1649</v>
      </c>
      <c r="R446" s="169">
        <v>1998</v>
      </c>
      <c r="S446" s="170">
        <v>1559</v>
      </c>
      <c r="T446" s="167">
        <v>291</v>
      </c>
      <c r="U446" s="171">
        <v>995</v>
      </c>
      <c r="V446" s="169">
        <v>1229</v>
      </c>
      <c r="W446" s="170">
        <v>2306</v>
      </c>
      <c r="X446" s="167">
        <v>1583</v>
      </c>
      <c r="Y446" s="171">
        <v>1299</v>
      </c>
      <c r="Z446" s="169">
        <v>2915</v>
      </c>
      <c r="AA446" s="167">
        <v>2118</v>
      </c>
      <c r="AB446" s="149">
        <f t="shared" si="7752"/>
        <v>23733</v>
      </c>
      <c r="AC446" s="150">
        <f t="shared" si="7753"/>
        <v>20706</v>
      </c>
      <c r="AE446" s="221" t="s">
        <v>13</v>
      </c>
      <c r="AF446" s="14">
        <f t="shared" ref="AF446:BG446" si="7808">SUM(AF443:AF445)</f>
        <v>5638</v>
      </c>
      <c r="AG446" s="1">
        <f t="shared" si="7808"/>
        <v>1929</v>
      </c>
      <c r="AH446" s="14">
        <f t="shared" si="7808"/>
        <v>2461</v>
      </c>
      <c r="AI446" s="1">
        <f t="shared" si="7808"/>
        <v>1961</v>
      </c>
      <c r="AJ446" s="14">
        <f t="shared" si="7808"/>
        <v>5203</v>
      </c>
      <c r="AK446" s="1">
        <f t="shared" si="7808"/>
        <v>2621</v>
      </c>
      <c r="AL446" s="14">
        <f t="shared" si="7808"/>
        <v>6398</v>
      </c>
      <c r="AM446" s="1">
        <f t="shared" si="7808"/>
        <v>4349</v>
      </c>
      <c r="AN446" s="14">
        <f t="shared" si="7808"/>
        <v>509</v>
      </c>
      <c r="AO446" s="1">
        <f t="shared" si="7808"/>
        <v>1805</v>
      </c>
      <c r="AP446" s="14">
        <f t="shared" si="7808"/>
        <v>2271</v>
      </c>
      <c r="AQ446" s="1">
        <f t="shared" si="7808"/>
        <v>6241</v>
      </c>
      <c r="AR446" s="14">
        <f t="shared" si="7808"/>
        <v>5696</v>
      </c>
      <c r="AS446" s="1">
        <f t="shared" si="7808"/>
        <v>7818</v>
      </c>
      <c r="AT446" s="14">
        <f t="shared" si="7808"/>
        <v>4198</v>
      </c>
      <c r="AU446" s="1">
        <f t="shared" si="7808"/>
        <v>3810</v>
      </c>
      <c r="AV446" s="14">
        <f t="shared" si="7808"/>
        <v>4841</v>
      </c>
      <c r="AW446" s="1">
        <f t="shared" si="7808"/>
        <v>3342</v>
      </c>
      <c r="AX446" s="14">
        <f t="shared" si="7808"/>
        <v>668</v>
      </c>
      <c r="AY446" s="1">
        <f t="shared" si="7808"/>
        <v>2580</v>
      </c>
      <c r="AZ446" s="14">
        <f t="shared" si="7808"/>
        <v>2138</v>
      </c>
      <c r="BA446" s="1">
        <f t="shared" si="7808"/>
        <v>5202</v>
      </c>
      <c r="BB446" s="14">
        <f t="shared" si="7808"/>
        <v>3126</v>
      </c>
      <c r="BC446" s="1">
        <f t="shared" si="7808"/>
        <v>3350</v>
      </c>
      <c r="BD446" s="14">
        <f t="shared" si="7808"/>
        <v>7464</v>
      </c>
      <c r="BE446" s="1">
        <f t="shared" si="7808"/>
        <v>4869</v>
      </c>
      <c r="BF446" s="153">
        <f t="shared" si="7808"/>
        <v>50611</v>
      </c>
      <c r="BG446" s="154">
        <f t="shared" si="7808"/>
        <v>49877</v>
      </c>
      <c r="BI446" s="131" t="s">
        <v>19</v>
      </c>
      <c r="BJ446" s="123">
        <f>B446/B467</f>
        <v>9.2543521282661925E-2</v>
      </c>
      <c r="BK446" s="124">
        <f t="shared" ref="BK446" si="7809">C446/C467</f>
        <v>3.2171581769436998E-2</v>
      </c>
      <c r="BL446" s="125">
        <f t="shared" ref="BL446" si="7810">D446/D467</f>
        <v>8.7531074185529245E-2</v>
      </c>
      <c r="BM446" s="126">
        <f t="shared" ref="BM446" si="7811">E446/E467</f>
        <v>5.0805886475122637E-2</v>
      </c>
      <c r="BN446" s="123">
        <f t="shared" ref="BN446" si="7812">F446/F467</f>
        <v>9.3668943849778974E-2</v>
      </c>
      <c r="BO446" s="124">
        <f t="shared" ref="BO446" si="7813">G446/G467</f>
        <v>4.9708083216840719E-2</v>
      </c>
      <c r="BP446" s="125">
        <f t="shared" ref="BP446" si="7814">H446/H467</f>
        <v>7.5610090485330406E-2</v>
      </c>
      <c r="BQ446" s="126">
        <f t="shared" ref="BQ446" si="7815">I446/I467</f>
        <v>3.9436206752115274E-2</v>
      </c>
      <c r="BR446" s="123">
        <f t="shared" ref="BR446" si="7816">J446/J467</f>
        <v>2.4514964656339299E-2</v>
      </c>
      <c r="BS446" s="124">
        <f t="shared" ref="BS446" si="7817">K446/K467</f>
        <v>9.4827586206896547E-2</v>
      </c>
      <c r="BT446" s="125">
        <f t="shared" ref="BT446" si="7818">L446/L467</f>
        <v>4.2098817405947411E-2</v>
      </c>
      <c r="BU446" s="123">
        <f t="shared" ref="BU446" si="7819">M446/M467</f>
        <v>7.7503944699075816E-2</v>
      </c>
      <c r="BV446" s="127">
        <f t="shared" ref="BV446" si="7820">N446/N467</f>
        <v>6.0170173873305331E-2</v>
      </c>
      <c r="BW446" s="128">
        <f t="shared" ref="BW446" si="7821">O446/O467</f>
        <v>7.0453506346476236E-2</v>
      </c>
      <c r="BX446" s="123">
        <f t="shared" ref="BX446" si="7822">P446/P467</f>
        <v>6.7190431519699806E-2</v>
      </c>
      <c r="BY446" s="124">
        <f t="shared" ref="BY446" si="7823">Q446/Q467</f>
        <v>6.6553658635024424E-2</v>
      </c>
      <c r="BZ446" s="125">
        <f t="shared" ref="BZ446" si="7824">R446/R467</f>
        <v>6.9382227315345352E-2</v>
      </c>
      <c r="CA446" s="126">
        <f t="shared" ref="CA446" si="7825">S446/S467</f>
        <v>5.4178974804517811E-2</v>
      </c>
      <c r="CB446" s="123">
        <f t="shared" ref="CB446" si="7826">T446/T467</f>
        <v>3.418301421355574E-2</v>
      </c>
      <c r="CC446" s="124">
        <f t="shared" ref="CC446" si="7827">U446/U467</f>
        <v>0.11541584502957894</v>
      </c>
      <c r="CD446" s="125">
        <f t="shared" ref="CD446" si="7828">V446/V467</f>
        <v>4.3068404821979253E-2</v>
      </c>
      <c r="CE446" s="126">
        <f t="shared" ref="CE446" si="7829">W446/W467</f>
        <v>7.0057115080811763E-2</v>
      </c>
      <c r="CF446" s="123">
        <f t="shared" ref="CF446" si="7830">X446/X467</f>
        <v>6.435482559557687E-2</v>
      </c>
      <c r="CG446" s="124">
        <f t="shared" ref="CG446" si="7831">Y446/Y467</f>
        <v>8.9908637873754152E-2</v>
      </c>
      <c r="CH446" s="125">
        <f t="shared" ref="CH446" si="7832">Z446/Z467</f>
        <v>6.3326888401294773E-2</v>
      </c>
      <c r="CI446" s="123">
        <f t="shared" ref="CI446" si="7833">AA446/AA467</f>
        <v>4.2201323025424405E-2</v>
      </c>
      <c r="CJ446" s="129">
        <f t="shared" ref="CJ446" si="7834">AB446/AB467</f>
        <v>6.6474150341991903E-2</v>
      </c>
      <c r="CK446" s="130">
        <f t="shared" ref="CK446" si="7835">AC446/AC467</f>
        <v>5.8182860418458014E-2</v>
      </c>
    </row>
    <row r="447" spans="1:89" ht="13.5" thickTop="1" x14ac:dyDescent="0.2">
      <c r="A447" s="139" t="s">
        <v>20</v>
      </c>
      <c r="B447" s="174">
        <v>3257</v>
      </c>
      <c r="C447" s="175">
        <v>701</v>
      </c>
      <c r="D447" s="176">
        <v>1251</v>
      </c>
      <c r="E447" s="177">
        <v>604</v>
      </c>
      <c r="F447" s="174">
        <v>2800</v>
      </c>
      <c r="G447" s="178">
        <v>862</v>
      </c>
      <c r="H447" s="176">
        <v>3571</v>
      </c>
      <c r="I447" s="177">
        <v>1448</v>
      </c>
      <c r="J447" s="174">
        <v>274</v>
      </c>
      <c r="K447" s="178">
        <v>624</v>
      </c>
      <c r="L447" s="176">
        <v>1118</v>
      </c>
      <c r="M447" s="174">
        <v>2574</v>
      </c>
      <c r="N447" s="179">
        <v>3198</v>
      </c>
      <c r="O447" s="180">
        <v>3527</v>
      </c>
      <c r="P447" s="174">
        <v>1978</v>
      </c>
      <c r="Q447" s="178">
        <v>1786</v>
      </c>
      <c r="R447" s="176">
        <v>2348</v>
      </c>
      <c r="S447" s="177">
        <v>1596</v>
      </c>
      <c r="T447" s="174">
        <v>379</v>
      </c>
      <c r="U447" s="178">
        <v>1166</v>
      </c>
      <c r="V447" s="176">
        <v>1184</v>
      </c>
      <c r="W447" s="177">
        <v>2445</v>
      </c>
      <c r="X447" s="174">
        <v>1663</v>
      </c>
      <c r="Y447" s="178">
        <v>1457</v>
      </c>
      <c r="Z447" s="176">
        <v>3987</v>
      </c>
      <c r="AA447" s="174">
        <v>2236</v>
      </c>
      <c r="AB447" s="149">
        <f t="shared" si="7752"/>
        <v>27008</v>
      </c>
      <c r="AC447" s="150">
        <f t="shared" si="7753"/>
        <v>21026</v>
      </c>
      <c r="BI447" s="139" t="s">
        <v>20</v>
      </c>
      <c r="BJ447" s="123">
        <f>B447/B467</f>
        <v>0.10924764364538959</v>
      </c>
      <c r="BK447" s="124">
        <f t="shared" ref="BK447" si="7836">C447/C467</f>
        <v>2.3491957104557641E-2</v>
      </c>
      <c r="BL447" s="125">
        <f t="shared" ref="BL447" si="7837">D447/D467</f>
        <v>8.1839591783331153E-2</v>
      </c>
      <c r="BM447" s="126">
        <f t="shared" ref="BM447" si="7838">E447/E467</f>
        <v>4.2326559215136651E-2</v>
      </c>
      <c r="BN447" s="123">
        <f t="shared" ref="BN447" si="7839">F447/F467</f>
        <v>0.10229057830709093</v>
      </c>
      <c r="BO447" s="124">
        <f t="shared" ref="BO447" si="7840">G447/G467</f>
        <v>3.5441164377929449E-2</v>
      </c>
      <c r="BP447" s="125">
        <f t="shared" ref="BP447" si="7841">H447/H467</f>
        <v>8.1596746184078237E-2</v>
      </c>
      <c r="BQ447" s="126">
        <f t="shared" ref="BQ447" si="7842">I447/I467</f>
        <v>3.0325877523665914E-2</v>
      </c>
      <c r="BR447" s="123">
        <f t="shared" ref="BR447" si="7843">J447/J467</f>
        <v>4.1209204391637839E-2</v>
      </c>
      <c r="BS447" s="124">
        <f t="shared" ref="BS447" si="7844">K447/K467</f>
        <v>8.4051724137931036E-2</v>
      </c>
      <c r="BT447" s="125">
        <f t="shared" ref="BT447" si="7845">L447/L467</f>
        <v>4.2787707145317461E-2</v>
      </c>
      <c r="BU447" s="123">
        <f t="shared" ref="BU447" si="7846">M447/M467</f>
        <v>9.6701480201367498E-2</v>
      </c>
      <c r="BV447" s="127">
        <f t="shared" ref="BV447" si="7847">N447/N467</f>
        <v>6.9592844863229822E-2</v>
      </c>
      <c r="BW447" s="128">
        <f t="shared" ref="BW447" si="7848">O447/O467</f>
        <v>7.6789096688511027E-2</v>
      </c>
      <c r="BX447" s="123">
        <f t="shared" ref="BX447" si="7849">P447/P467</f>
        <v>7.7313946216385238E-2</v>
      </c>
      <c r="BY447" s="124">
        <f t="shared" ref="BY447" si="7850">Q447/Q467</f>
        <v>7.2082980183234446E-2</v>
      </c>
      <c r="BZ447" s="125">
        <f t="shared" ref="BZ447" si="7851">R447/R467</f>
        <v>8.1536271139354799E-2</v>
      </c>
      <c r="CA447" s="126">
        <f t="shared" ref="CA447" si="7852">S447/S467</f>
        <v>5.5464813205907904E-2</v>
      </c>
      <c r="CB447" s="123">
        <f t="shared" ref="CB447" si="7853">T447/T467</f>
        <v>4.4520145659579465E-2</v>
      </c>
      <c r="CC447" s="124">
        <f t="shared" ref="CC447" si="7854">U447/U467</f>
        <v>0.13525113095928545</v>
      </c>
      <c r="CD447" s="125">
        <f t="shared" ref="CD447" si="7855">V447/V467</f>
        <v>4.1491449397252592E-2</v>
      </c>
      <c r="CE447" s="126">
        <f t="shared" ref="CE447" si="7856">W447/W467</f>
        <v>7.427998541742617E-2</v>
      </c>
      <c r="CF447" s="123">
        <f t="shared" ref="CF447" si="7857">X447/X467</f>
        <v>6.7607122530287014E-2</v>
      </c>
      <c r="CG447" s="124">
        <f t="shared" ref="CG447" si="7858">Y447/Y467</f>
        <v>0.10084440753045404</v>
      </c>
      <c r="CH447" s="125">
        <f t="shared" ref="CH447" si="7859">Z447/Z467</f>
        <v>8.6615541700158588E-2</v>
      </c>
      <c r="CI447" s="123">
        <f t="shared" ref="CI447" si="7860">AA447/AA467</f>
        <v>4.455248266517893E-2</v>
      </c>
      <c r="CJ447" s="129">
        <f t="shared" ref="CJ447" si="7861">AB447/AB467</f>
        <v>7.5647151748051963E-2</v>
      </c>
      <c r="CK447" s="130">
        <f t="shared" ref="CK447" si="7862">AC447/AC467</f>
        <v>5.9082044970467408E-2</v>
      </c>
    </row>
    <row r="448" spans="1:89" ht="13.5" thickBot="1" x14ac:dyDescent="0.25">
      <c r="A448" s="131" t="s">
        <v>21</v>
      </c>
      <c r="B448" s="167">
        <v>2381</v>
      </c>
      <c r="C448" s="168">
        <v>1228</v>
      </c>
      <c r="D448" s="169">
        <v>1210</v>
      </c>
      <c r="E448" s="170">
        <v>1357</v>
      </c>
      <c r="F448" s="167">
        <v>2403</v>
      </c>
      <c r="G448" s="171">
        <v>1759</v>
      </c>
      <c r="H448" s="169">
        <v>2827</v>
      </c>
      <c r="I448" s="170">
        <v>2901</v>
      </c>
      <c r="J448" s="167">
        <v>235</v>
      </c>
      <c r="K448" s="171">
        <v>1181</v>
      </c>
      <c r="L448" s="169">
        <v>1153</v>
      </c>
      <c r="M448" s="167">
        <v>3667</v>
      </c>
      <c r="N448" s="172">
        <v>2498</v>
      </c>
      <c r="O448" s="173">
        <v>4291</v>
      </c>
      <c r="P448" s="167">
        <v>2220</v>
      </c>
      <c r="Q448" s="171">
        <v>2024</v>
      </c>
      <c r="R448" s="169">
        <v>2493</v>
      </c>
      <c r="S448" s="170">
        <v>1746</v>
      </c>
      <c r="T448" s="167">
        <v>289</v>
      </c>
      <c r="U448" s="171">
        <v>1414</v>
      </c>
      <c r="V448" s="169">
        <v>954</v>
      </c>
      <c r="W448" s="170">
        <v>2757</v>
      </c>
      <c r="X448" s="167">
        <v>1463</v>
      </c>
      <c r="Y448" s="171">
        <v>1893</v>
      </c>
      <c r="Z448" s="169">
        <v>3477</v>
      </c>
      <c r="AA448" s="167">
        <v>2633</v>
      </c>
      <c r="AB448" s="149">
        <f t="shared" si="7752"/>
        <v>23603</v>
      </c>
      <c r="AC448" s="150">
        <f t="shared" si="7753"/>
        <v>28851</v>
      </c>
      <c r="AE448" t="s">
        <v>85</v>
      </c>
      <c r="BI448" s="131" t="s">
        <v>21</v>
      </c>
      <c r="BJ448" s="123">
        <f>B448/B467</f>
        <v>7.9864488645892726E-2</v>
      </c>
      <c r="BK448" s="124">
        <f t="shared" ref="BK448" si="7863">C448/C467</f>
        <v>4.1152815013404828E-2</v>
      </c>
      <c r="BL448" s="125">
        <f t="shared" ref="BL448" si="7864">D448/D467</f>
        <v>7.9157398927122855E-2</v>
      </c>
      <c r="BM448" s="126">
        <f t="shared" ref="BM448" si="7865">E448/E467</f>
        <v>9.5094604064470914E-2</v>
      </c>
      <c r="BN448" s="123">
        <f t="shared" ref="BN448" si="7866">F448/F467</f>
        <v>8.7787235597121246E-2</v>
      </c>
      <c r="BO448" s="124">
        <f t="shared" ref="BO448" si="7867">G448/G467</f>
        <v>7.2321355151714492E-2</v>
      </c>
      <c r="BP448" s="125">
        <f t="shared" ref="BP448" si="7868">H448/H467</f>
        <v>6.4596471986107309E-2</v>
      </c>
      <c r="BQ448" s="126">
        <f t="shared" ref="BQ448" si="7869">I448/I467</f>
        <v>6.0756471475245037E-2</v>
      </c>
      <c r="BR448" s="123">
        <f t="shared" ref="BR448" si="7870">J448/J467</f>
        <v>3.5343660700857274E-2</v>
      </c>
      <c r="BS448" s="124">
        <f t="shared" ref="BS448" si="7871">K448/K467</f>
        <v>0.15907866379310345</v>
      </c>
      <c r="BT448" s="125">
        <f t="shared" ref="BT448" si="7872">L448/L467</f>
        <v>4.4127214971870339E-2</v>
      </c>
      <c r="BU448" s="123">
        <f t="shared" ref="BU448" si="7873">M448/M467</f>
        <v>0.13776391915245323</v>
      </c>
      <c r="BV448" s="127">
        <f t="shared" ref="BV448" si="7874">N448/N467</f>
        <v>5.4359889452266448E-2</v>
      </c>
      <c r="BW448" s="128">
        <f t="shared" ref="BW448" si="7875">O448/O467</f>
        <v>9.3422742809866968E-2</v>
      </c>
      <c r="BX448" s="123">
        <f t="shared" ref="BX448" si="7876">P448/P467</f>
        <v>8.6772983114446534E-2</v>
      </c>
      <c r="BY448" s="124">
        <f t="shared" ref="BY448" si="7877">Q448/Q467</f>
        <v>8.1688662872825599E-2</v>
      </c>
      <c r="BZ448" s="125">
        <f t="shared" ref="BZ448" si="7878">R448/R467</f>
        <v>8.6571517866444417E-2</v>
      </c>
      <c r="CA448" s="126">
        <f t="shared" ref="CA448" si="7879">S448/S467</f>
        <v>6.0677671589921808E-2</v>
      </c>
      <c r="CB448" s="123">
        <f t="shared" ref="CB448" si="7880">T448/T467</f>
        <v>3.3948079407964293E-2</v>
      </c>
      <c r="CC448" s="124">
        <f t="shared" ref="CC448" si="7881">U448/U467</f>
        <v>0.16401809534856746</v>
      </c>
      <c r="CD448" s="125">
        <f t="shared" ref="CD448" si="7882">V448/V467</f>
        <v>3.3431455004205211E-2</v>
      </c>
      <c r="CE448" s="126">
        <f t="shared" ref="CE448" si="7883">W448/W467</f>
        <v>8.3758658403208161E-2</v>
      </c>
      <c r="CF448" s="123">
        <f t="shared" ref="CF448" si="7884">X448/X467</f>
        <v>5.9476380193511667E-2</v>
      </c>
      <c r="CG448" s="124">
        <f t="shared" ref="CG448" si="7885">Y448/Y467</f>
        <v>0.13102159468438537</v>
      </c>
      <c r="CH448" s="125">
        <f t="shared" ref="CH448" si="7886">Z448/Z467</f>
        <v>7.5536051791184208E-2</v>
      </c>
      <c r="CI448" s="123">
        <f t="shared" ref="CI448" si="7887">AA448/AA467</f>
        <v>5.2462740097234402E-2</v>
      </c>
      <c r="CJ448" s="129">
        <f t="shared" ref="CJ448" si="7888">AB448/AB467</f>
        <v>6.611003120220936E-2</v>
      </c>
      <c r="CK448" s="130">
        <f t="shared" ref="CK448" si="7889">AC448/AC467</f>
        <v>8.1069917218822174E-2</v>
      </c>
    </row>
    <row r="449" spans="1:89" ht="14.25" thickTop="1" thickBot="1" x14ac:dyDescent="0.25">
      <c r="A449" s="139" t="s">
        <v>22</v>
      </c>
      <c r="B449" s="174">
        <v>1613</v>
      </c>
      <c r="C449" s="175">
        <v>1055</v>
      </c>
      <c r="D449" s="176">
        <v>777</v>
      </c>
      <c r="E449" s="177">
        <v>810</v>
      </c>
      <c r="F449" s="174">
        <v>1673</v>
      </c>
      <c r="G449" s="178">
        <v>1050</v>
      </c>
      <c r="H449" s="176">
        <v>2809</v>
      </c>
      <c r="I449" s="177">
        <v>2065</v>
      </c>
      <c r="J449" s="174">
        <v>220</v>
      </c>
      <c r="K449" s="178">
        <v>644</v>
      </c>
      <c r="L449" s="176">
        <v>872</v>
      </c>
      <c r="M449" s="174">
        <v>2066</v>
      </c>
      <c r="N449" s="179">
        <v>2084</v>
      </c>
      <c r="O449" s="180">
        <v>3399</v>
      </c>
      <c r="P449" s="174">
        <v>1377</v>
      </c>
      <c r="Q449" s="178">
        <v>1571</v>
      </c>
      <c r="R449" s="176">
        <v>1738</v>
      </c>
      <c r="S449" s="177">
        <v>1433</v>
      </c>
      <c r="T449" s="174">
        <v>239</v>
      </c>
      <c r="U449" s="178">
        <v>787</v>
      </c>
      <c r="V449" s="176">
        <v>786</v>
      </c>
      <c r="W449" s="177">
        <v>2265</v>
      </c>
      <c r="X449" s="174">
        <v>1645</v>
      </c>
      <c r="Y449" s="178">
        <v>1238</v>
      </c>
      <c r="Z449" s="176">
        <v>2551</v>
      </c>
      <c r="AA449" s="174">
        <v>2744</v>
      </c>
      <c r="AB449" s="149">
        <f t="shared" si="7752"/>
        <v>18384</v>
      </c>
      <c r="AC449" s="150">
        <f t="shared" si="7753"/>
        <v>21127</v>
      </c>
      <c r="AE449" s="280" t="s">
        <v>0</v>
      </c>
      <c r="AF449" s="274" t="s">
        <v>1</v>
      </c>
      <c r="AG449" s="275"/>
      <c r="AH449" s="274" t="s">
        <v>2</v>
      </c>
      <c r="AI449" s="275"/>
      <c r="AJ449" s="274" t="s">
        <v>3</v>
      </c>
      <c r="AK449" s="275"/>
      <c r="AL449" s="274" t="s">
        <v>4</v>
      </c>
      <c r="AM449" s="275"/>
      <c r="AN449" s="274" t="s">
        <v>5</v>
      </c>
      <c r="AO449" s="275"/>
      <c r="AP449" s="274" t="s">
        <v>6</v>
      </c>
      <c r="AQ449" s="275"/>
      <c r="AR449" s="274" t="s">
        <v>7</v>
      </c>
      <c r="AS449" s="275"/>
      <c r="AT449" s="274" t="s">
        <v>8</v>
      </c>
      <c r="AU449" s="275"/>
      <c r="AV449" s="274" t="s">
        <v>9</v>
      </c>
      <c r="AW449" s="275"/>
      <c r="AX449" s="274" t="s">
        <v>10</v>
      </c>
      <c r="AY449" s="275"/>
      <c r="AZ449" s="274" t="s">
        <v>11</v>
      </c>
      <c r="BA449" s="275"/>
      <c r="BB449" s="274" t="s">
        <v>12</v>
      </c>
      <c r="BC449" s="275"/>
      <c r="BD449" s="276" t="s">
        <v>40</v>
      </c>
      <c r="BE449" s="277"/>
      <c r="BF449" s="278" t="s">
        <v>41</v>
      </c>
      <c r="BG449" s="279"/>
      <c r="BI449" s="139" t="s">
        <v>22</v>
      </c>
      <c r="BJ449" s="123">
        <f>B449/B467</f>
        <v>5.4103914399758493E-2</v>
      </c>
      <c r="BK449" s="124">
        <f t="shared" ref="BK449" si="7890">C449/C467</f>
        <v>3.5355227882037536E-2</v>
      </c>
      <c r="BL449" s="125">
        <f t="shared" ref="BL449" si="7891">D449/D467</f>
        <v>5.0830825592045006E-2</v>
      </c>
      <c r="BM449" s="126">
        <f t="shared" ref="BM449" si="7892">E449/E467</f>
        <v>5.6762438682550806E-2</v>
      </c>
      <c r="BN449" s="123">
        <f t="shared" ref="BN449" si="7893">F449/F467</f>
        <v>6.111862053848683E-2</v>
      </c>
      <c r="BO449" s="124">
        <f t="shared" ref="BO449" si="7894">G449/G467</f>
        <v>4.3170791875668121E-2</v>
      </c>
      <c r="BP449" s="125">
        <f t="shared" ref="BP449" si="7895">H449/H467</f>
        <v>6.4185175029704777E-2</v>
      </c>
      <c r="BQ449" s="126">
        <f t="shared" ref="BQ449" si="7896">I449/I467</f>
        <v>4.3247884728156154E-2</v>
      </c>
      <c r="BR449" s="123">
        <f t="shared" ref="BR449" si="7897">J449/J467</f>
        <v>3.3087682358249361E-2</v>
      </c>
      <c r="BS449" s="124">
        <f t="shared" ref="BS449" si="7898">K449/K467</f>
        <v>8.6745689655172417E-2</v>
      </c>
      <c r="BT449" s="125">
        <f t="shared" ref="BT449" si="7899">L449/L467</f>
        <v>3.3372880707260133E-2</v>
      </c>
      <c r="BU449" s="123">
        <f t="shared" ref="BU449" si="7900">M449/M467</f>
        <v>7.7616650386956199E-2</v>
      </c>
      <c r="BV449" s="127">
        <f t="shared" ref="BV449" si="7901">N449/N467</f>
        <v>4.5350684394925248E-2</v>
      </c>
      <c r="BW449" s="128">
        <f t="shared" ref="BW449" si="7902">O449/O467</f>
        <v>7.4002307809540396E-2</v>
      </c>
      <c r="BX449" s="123">
        <f t="shared" ref="BX449" si="7903">P449/P467</f>
        <v>5.3822701688555345E-2</v>
      </c>
      <c r="BY449" s="124">
        <f t="shared" ref="BY449" si="7904">Q449/Q467</f>
        <v>6.3405577753561773E-2</v>
      </c>
      <c r="BZ449" s="125">
        <f t="shared" ref="BZ449" si="7905">R449/R467</f>
        <v>6.0353509046081187E-2</v>
      </c>
      <c r="CA449" s="126">
        <f t="shared" ref="CA449" si="7906">S449/S467</f>
        <v>4.9800173761946134E-2</v>
      </c>
      <c r="CB449" s="123">
        <f t="shared" ref="CB449" si="7907">T449/T467</f>
        <v>2.807470926817808E-2</v>
      </c>
      <c r="CC449" s="124">
        <f t="shared" ref="CC449" si="7908">U449/U467</f>
        <v>9.1288713606310176E-2</v>
      </c>
      <c r="CD449" s="125">
        <f t="shared" ref="CD449" si="7909">V449/V467</f>
        <v>2.7544154751892348E-2</v>
      </c>
      <c r="CE449" s="126">
        <f t="shared" ref="CE449" si="7910">W449/W467</f>
        <v>6.8811520233321183E-2</v>
      </c>
      <c r="CF449" s="123">
        <f t="shared" ref="CF449" si="7911">X449/X467</f>
        <v>6.6875355719977228E-2</v>
      </c>
      <c r="CG449" s="124">
        <f t="shared" ref="CG449" si="7912">Y449/Y467</f>
        <v>8.5686600221483944E-2</v>
      </c>
      <c r="CH449" s="125">
        <f t="shared" ref="CH449" si="7913">Z449/Z467</f>
        <v>5.541917403488953E-2</v>
      </c>
      <c r="CI449" s="123">
        <f t="shared" ref="CI449" si="7914">AA449/AA467</f>
        <v>5.4674424165139075E-2</v>
      </c>
      <c r="CJ449" s="129">
        <f t="shared" ref="CJ449" si="7915">AB449/AB467</f>
        <v>5.1492048198170444E-2</v>
      </c>
      <c r="CK449" s="130">
        <f t="shared" ref="CK449" si="7916">AC449/AC467</f>
        <v>5.9365850094695374E-2</v>
      </c>
    </row>
    <row r="450" spans="1:89" ht="15" thickTop="1" thickBot="1" x14ac:dyDescent="0.3">
      <c r="A450" s="131" t="s">
        <v>23</v>
      </c>
      <c r="B450" s="167">
        <v>1564</v>
      </c>
      <c r="C450" s="168">
        <v>1195</v>
      </c>
      <c r="D450" s="169">
        <v>754</v>
      </c>
      <c r="E450" s="170">
        <v>570</v>
      </c>
      <c r="F450" s="167">
        <v>1680</v>
      </c>
      <c r="G450" s="171">
        <v>837</v>
      </c>
      <c r="H450" s="169">
        <v>2344</v>
      </c>
      <c r="I450" s="170">
        <v>1990</v>
      </c>
      <c r="J450" s="167">
        <v>235</v>
      </c>
      <c r="K450" s="171">
        <v>656</v>
      </c>
      <c r="L450" s="169">
        <v>756</v>
      </c>
      <c r="M450" s="167">
        <v>1827</v>
      </c>
      <c r="N450" s="172">
        <v>1865</v>
      </c>
      <c r="O450" s="173">
        <v>2644</v>
      </c>
      <c r="P450" s="167">
        <v>1213</v>
      </c>
      <c r="Q450" s="171">
        <v>1073</v>
      </c>
      <c r="R450" s="169">
        <v>1821</v>
      </c>
      <c r="S450" s="170">
        <v>1201</v>
      </c>
      <c r="T450" s="167">
        <v>245</v>
      </c>
      <c r="U450" s="171">
        <v>414</v>
      </c>
      <c r="V450" s="169">
        <v>754</v>
      </c>
      <c r="W450" s="170">
        <v>2171</v>
      </c>
      <c r="X450" s="167">
        <v>1315</v>
      </c>
      <c r="Y450" s="171">
        <v>682</v>
      </c>
      <c r="Z450" s="169">
        <v>2321</v>
      </c>
      <c r="AA450" s="167">
        <v>2416</v>
      </c>
      <c r="AB450" s="149">
        <f t="shared" si="7752"/>
        <v>16867</v>
      </c>
      <c r="AC450" s="150">
        <f t="shared" si="7753"/>
        <v>17676</v>
      </c>
      <c r="AE450" s="281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5.2460336094992115E-2</v>
      </c>
      <c r="BK450" s="124">
        <f t="shared" ref="BK450" si="7917">C450/C467</f>
        <v>4.0046916890080428E-2</v>
      </c>
      <c r="BL450" s="125">
        <f t="shared" ref="BL450" si="7918">D450/D467</f>
        <v>4.932618081905011E-2</v>
      </c>
      <c r="BM450" s="126">
        <f t="shared" ref="BM450" si="7919">E450/E467</f>
        <v>3.9943938332165384E-2</v>
      </c>
      <c r="BN450" s="123">
        <f t="shared" ref="BN450" si="7920">F450/F467</f>
        <v>6.1374346984254556E-2</v>
      </c>
      <c r="BO450" s="124">
        <f t="shared" ref="BO450" si="7921">G450/G467</f>
        <v>3.441328838088973E-2</v>
      </c>
      <c r="BP450" s="125">
        <f t="shared" ref="BP450" si="7922">H450/H467</f>
        <v>5.3560003655972944E-2</v>
      </c>
      <c r="BQ450" s="126">
        <f t="shared" ref="BQ450" si="7923">I450/I467</f>
        <v>4.1677138309457989E-2</v>
      </c>
      <c r="BR450" s="123">
        <f t="shared" ref="BR450" si="7924">J450/J467</f>
        <v>3.5343660700857274E-2</v>
      </c>
      <c r="BS450" s="124">
        <f t="shared" ref="BS450" si="7925">K450/K467</f>
        <v>8.8362068965517238E-2</v>
      </c>
      <c r="BT450" s="125">
        <f t="shared" ref="BT450" si="7926">L450/L467</f>
        <v>2.8933369053542043E-2</v>
      </c>
      <c r="BU450" s="123">
        <f t="shared" ref="BU450" si="7927">M450/M467</f>
        <v>6.8637763919152453E-2</v>
      </c>
      <c r="BV450" s="127">
        <f t="shared" ref="BV450" si="7928">N450/N467</f>
        <v>4.0584945487780993E-2</v>
      </c>
      <c r="BW450" s="128">
        <f t="shared" ref="BW450" si="7929">O450/O467</f>
        <v>5.7564607781237072E-2</v>
      </c>
      <c r="BX450" s="123">
        <f t="shared" ref="BX450" si="7930">P450/P467</f>
        <v>4.7412445278298937E-2</v>
      </c>
      <c r="BY450" s="124">
        <f t="shared" ref="BY450" si="7931">Q450/Q467</f>
        <v>4.3306292125761793E-2</v>
      </c>
      <c r="BZ450" s="125">
        <f t="shared" ref="BZ450" si="7932">R450/R467</f>
        <v>6.3235753724346283E-2</v>
      </c>
      <c r="CA450" s="126">
        <f t="shared" ref="CA450" si="7933">S450/S467</f>
        <v>4.1737619461337964E-2</v>
      </c>
      <c r="CB450" s="123">
        <f t="shared" ref="CB450" si="7934">T450/T467</f>
        <v>2.8779513684952424E-2</v>
      </c>
      <c r="CC450" s="124">
        <f t="shared" ref="CC450" si="7935">U450/U467</f>
        <v>4.8022271198236863E-2</v>
      </c>
      <c r="CD450" s="125">
        <f t="shared" ref="CD450" si="7936">V450/V467</f>
        <v>2.6422764227642278E-2</v>
      </c>
      <c r="CE450" s="126">
        <f t="shared" ref="CE450" si="7937">W450/W467</f>
        <v>6.5955766192733023E-2</v>
      </c>
      <c r="CF450" s="123">
        <f t="shared" ref="CF450" si="7938">X450/X467</f>
        <v>5.3459630864297912E-2</v>
      </c>
      <c r="CG450" s="124">
        <f t="shared" ref="CG450" si="7939">Y450/Y467</f>
        <v>4.7203765227021043E-2</v>
      </c>
      <c r="CH450" s="125">
        <f t="shared" ref="CH450" si="7940">Z450/Z467</f>
        <v>5.0422541330842258E-2</v>
      </c>
      <c r="CI450" s="123">
        <f t="shared" ref="CI450" si="7941">AA450/AA467</f>
        <v>4.8138997369889219E-2</v>
      </c>
      <c r="CJ450" s="129">
        <f t="shared" ref="CJ450" si="7942">AB450/AB467</f>
        <v>4.7243057928554225E-2</v>
      </c>
      <c r="CK450" s="130">
        <f t="shared" ref="CK450" si="7943">AC450/AC467</f>
        <v>4.966870669161904E-2</v>
      </c>
    </row>
    <row r="451" spans="1:89" ht="13.5" thickTop="1" x14ac:dyDescent="0.2">
      <c r="A451" s="139" t="s">
        <v>24</v>
      </c>
      <c r="B451" s="181">
        <v>1263</v>
      </c>
      <c r="C451" s="175">
        <v>1116</v>
      </c>
      <c r="D451" s="176">
        <v>679</v>
      </c>
      <c r="E451" s="177">
        <v>486</v>
      </c>
      <c r="F451" s="174">
        <v>1440</v>
      </c>
      <c r="G451" s="178">
        <v>634</v>
      </c>
      <c r="H451" s="176">
        <v>2241</v>
      </c>
      <c r="I451" s="177">
        <v>1849</v>
      </c>
      <c r="J451" s="174">
        <v>260</v>
      </c>
      <c r="K451" s="178">
        <v>486</v>
      </c>
      <c r="L451" s="176">
        <v>671</v>
      </c>
      <c r="M451" s="174">
        <v>1365</v>
      </c>
      <c r="N451" s="179">
        <v>1621</v>
      </c>
      <c r="O451" s="182">
        <v>2175</v>
      </c>
      <c r="P451" s="174">
        <v>1264</v>
      </c>
      <c r="Q451" s="178">
        <v>831</v>
      </c>
      <c r="R451" s="176">
        <v>1471</v>
      </c>
      <c r="S451" s="177">
        <v>1044</v>
      </c>
      <c r="T451" s="174">
        <v>276</v>
      </c>
      <c r="U451" s="178">
        <v>306</v>
      </c>
      <c r="V451" s="176">
        <v>749</v>
      </c>
      <c r="W451" s="183">
        <v>1886</v>
      </c>
      <c r="X451" s="174">
        <v>972</v>
      </c>
      <c r="Y451" s="178">
        <v>525</v>
      </c>
      <c r="Z451" s="176">
        <v>2208</v>
      </c>
      <c r="AA451" s="174">
        <v>2145</v>
      </c>
      <c r="AB451" s="149">
        <f t="shared" si="7752"/>
        <v>15115</v>
      </c>
      <c r="AC451" s="150">
        <f t="shared" si="7753"/>
        <v>14848</v>
      </c>
      <c r="AE451" s="224" t="str">
        <f>$AE$17</f>
        <v>17:00 - 17:59</v>
      </c>
      <c r="AF451" s="120">
        <f t="shared" ref="AF451:AU452" si="7944">SUMIF($A$9:$A$32,$AE451,B$443:B$466)</f>
        <v>1701</v>
      </c>
      <c r="AG451" s="164">
        <f t="shared" si="7944"/>
        <v>3482</v>
      </c>
      <c r="AH451" s="121">
        <f t="shared" si="7944"/>
        <v>1542</v>
      </c>
      <c r="AI451" s="159">
        <f t="shared" si="7944"/>
        <v>1185</v>
      </c>
      <c r="AJ451" s="120">
        <f t="shared" si="7944"/>
        <v>1644</v>
      </c>
      <c r="AK451" s="122">
        <f t="shared" si="7944"/>
        <v>2469</v>
      </c>
      <c r="AL451" s="121">
        <f t="shared" si="7944"/>
        <v>2681</v>
      </c>
      <c r="AM451" s="159">
        <f t="shared" si="7944"/>
        <v>4796</v>
      </c>
      <c r="AN451" s="120">
        <f t="shared" si="7944"/>
        <v>1074</v>
      </c>
      <c r="AO451" s="122">
        <f t="shared" si="7944"/>
        <v>364</v>
      </c>
      <c r="AP451" s="121">
        <f t="shared" si="7944"/>
        <v>3049</v>
      </c>
      <c r="AQ451" s="120">
        <f t="shared" si="7944"/>
        <v>1158</v>
      </c>
      <c r="AR451" s="158">
        <f t="shared" si="7944"/>
        <v>4088</v>
      </c>
      <c r="AS451" s="160">
        <f t="shared" si="7944"/>
        <v>2659</v>
      </c>
      <c r="AT451" s="120">
        <f t="shared" si="7944"/>
        <v>2117</v>
      </c>
      <c r="AU451" s="122">
        <f t="shared" si="7944"/>
        <v>1675</v>
      </c>
      <c r="AV451" s="121">
        <f t="shared" ref="AP451:BE452" si="7945">SUMIF($A$9:$A$32,$AE451,R$443:R$466)</f>
        <v>1864</v>
      </c>
      <c r="AW451" s="159">
        <f t="shared" si="7945"/>
        <v>2495</v>
      </c>
      <c r="AX451" s="120">
        <f t="shared" si="7945"/>
        <v>1410</v>
      </c>
      <c r="AY451" s="122">
        <f t="shared" si="7945"/>
        <v>310</v>
      </c>
      <c r="AZ451" s="121">
        <f t="shared" si="7945"/>
        <v>2893</v>
      </c>
      <c r="BA451" s="159">
        <f t="shared" si="7945"/>
        <v>1922</v>
      </c>
      <c r="BB451" s="120">
        <f t="shared" si="7945"/>
        <v>2435</v>
      </c>
      <c r="BC451" s="122">
        <f t="shared" si="7945"/>
        <v>791</v>
      </c>
      <c r="BD451" s="21">
        <f t="shared" si="7945"/>
        <v>3387</v>
      </c>
      <c r="BE451" s="163">
        <f t="shared" si="7945"/>
        <v>4773</v>
      </c>
      <c r="BF451" s="149">
        <f>AF451+AH451+AJ451+AL451+AN451+AP451+AR451+AT451+AV451+AX451+AZ451+BB451+BD451</f>
        <v>29885</v>
      </c>
      <c r="BG451" s="150">
        <f>AG451+AI451+AK451+AM451+AO451+AQ451+AS451+AU451+AW451+AY451+BA451+BC451+BE451</f>
        <v>28079</v>
      </c>
      <c r="BI451" s="139" t="s">
        <v>24</v>
      </c>
      <c r="BJ451" s="123">
        <f>B451/B467</f>
        <v>4.2364069365712943E-2</v>
      </c>
      <c r="BK451" s="124">
        <f t="shared" ref="BK451" si="7946">C451/C467</f>
        <v>3.7399463806970512E-2</v>
      </c>
      <c r="BL451" s="125">
        <f t="shared" ref="BL451" si="7947">D451/D467</f>
        <v>4.4419730472327619E-2</v>
      </c>
      <c r="BM451" s="126">
        <f t="shared" ref="BM451" si="7948">E451/E467</f>
        <v>3.4057463209530486E-2</v>
      </c>
      <c r="BN451" s="123">
        <f t="shared" ref="BN451" si="7949">F451/F467</f>
        <v>5.2606583129361048E-2</v>
      </c>
      <c r="BO451" s="124">
        <f t="shared" ref="BO451" si="7950">G451/G467</f>
        <v>2.6066935284927227E-2</v>
      </c>
      <c r="BP451" s="125">
        <f t="shared" ref="BP451" si="7951">H451/H467</f>
        <v>5.1206471072114068E-2</v>
      </c>
      <c r="BQ451" s="126">
        <f t="shared" ref="BQ451" si="7952">I451/I467</f>
        <v>3.8724135042305437E-2</v>
      </c>
      <c r="BR451" s="123">
        <f t="shared" ref="BR451" si="7953">J451/J467</f>
        <v>3.9103624605203793E-2</v>
      </c>
      <c r="BS451" s="124">
        <f t="shared" ref="BS451" si="7954">K451/K467</f>
        <v>6.5463362068965511E-2</v>
      </c>
      <c r="BT451" s="125">
        <f t="shared" ref="BT451" si="7955">L451/L467</f>
        <v>2.5680278617627922E-2</v>
      </c>
      <c r="BU451" s="123">
        <f t="shared" ref="BU451" si="7956">M451/M467</f>
        <v>5.1281087985573674E-2</v>
      </c>
      <c r="BV451" s="127">
        <f t="shared" ref="BV451" si="7957">N451/N467</f>
        <v>3.5275172458816617E-2</v>
      </c>
      <c r="BW451" s="128">
        <f t="shared" ref="BW451" si="7958">O451/O467</f>
        <v>4.7353639154383752E-2</v>
      </c>
      <c r="BX451" s="123">
        <f t="shared" ref="BX451" si="7959">P451/P467</f>
        <v>4.9405878674171358E-2</v>
      </c>
      <c r="BY451" s="124">
        <f t="shared" ref="BY451" si="7960">Q451/Q467</f>
        <v>3.3539169390967433E-2</v>
      </c>
      <c r="BZ451" s="125">
        <f t="shared" ref="BZ451" si="7961">R451/R467</f>
        <v>5.1081709900336843E-2</v>
      </c>
      <c r="CA451" s="126">
        <f t="shared" ref="CA451" si="7962">S451/S467</f>
        <v>3.6281494352736754E-2</v>
      </c>
      <c r="CB451" s="123">
        <f t="shared" ref="CB451" si="7963">T451/T467</f>
        <v>3.2421003171619875E-2</v>
      </c>
      <c r="CC451" s="124">
        <f t="shared" ref="CC451" si="7964">U451/U467</f>
        <v>3.549472219000116E-2</v>
      </c>
      <c r="CD451" s="125">
        <f t="shared" ref="CD451" si="7965">V451/V467</f>
        <v>2.6247546958228202E-2</v>
      </c>
      <c r="CE451" s="126">
        <f t="shared" ref="CE451" si="7966">W451/W467</f>
        <v>5.7297362984566773E-2</v>
      </c>
      <c r="CF451" s="123">
        <f t="shared" ref="CF451" si="7967">X451/X467</f>
        <v>3.9515407756728189E-2</v>
      </c>
      <c r="CG451" s="124">
        <f t="shared" ref="CG451" si="7968">Y451/Y467</f>
        <v>3.6337209302325583E-2</v>
      </c>
      <c r="CH451" s="125">
        <f t="shared" ref="CH451" si="7969">Z451/Z467</f>
        <v>4.7967673958853818E-2</v>
      </c>
      <c r="CI451" s="123">
        <f t="shared" ref="CI451" si="7970">AA451/AA467</f>
        <v>4.2739300231130949E-2</v>
      </c>
      <c r="CJ451" s="129">
        <f t="shared" ref="CJ451" si="7971">AB451/AB467</f>
        <v>4.2335852290869572E-2</v>
      </c>
      <c r="CK451" s="130">
        <f t="shared" ref="CK451" si="7972">AC451/AC467</f>
        <v>4.1722163213235998E-2</v>
      </c>
    </row>
    <row r="452" spans="1:89" x14ac:dyDescent="0.2">
      <c r="A452" s="131" t="s">
        <v>25</v>
      </c>
      <c r="B452" s="184">
        <v>1366</v>
      </c>
      <c r="C452" s="168">
        <v>1402</v>
      </c>
      <c r="D452" s="169">
        <v>652</v>
      </c>
      <c r="E452" s="170">
        <v>523</v>
      </c>
      <c r="F452" s="167">
        <v>1413</v>
      </c>
      <c r="G452" s="171">
        <v>768</v>
      </c>
      <c r="H452" s="169">
        <v>2507</v>
      </c>
      <c r="I452" s="170">
        <v>1873</v>
      </c>
      <c r="J452" s="167">
        <v>281</v>
      </c>
      <c r="K452" s="168">
        <v>316</v>
      </c>
      <c r="L452" s="169">
        <v>845</v>
      </c>
      <c r="M452" s="167">
        <v>1479</v>
      </c>
      <c r="N452" s="172">
        <v>1801</v>
      </c>
      <c r="O452" s="185">
        <v>2403</v>
      </c>
      <c r="P452" s="167">
        <v>1251</v>
      </c>
      <c r="Q452" s="168">
        <v>970</v>
      </c>
      <c r="R452" s="169">
        <v>1462</v>
      </c>
      <c r="S452" s="170">
        <v>1110</v>
      </c>
      <c r="T452" s="176">
        <v>262</v>
      </c>
      <c r="U452" s="167">
        <v>318</v>
      </c>
      <c r="V452" s="169">
        <v>893</v>
      </c>
      <c r="W452" s="186">
        <v>1945</v>
      </c>
      <c r="X452" s="167">
        <v>1070</v>
      </c>
      <c r="Y452" s="171">
        <v>538</v>
      </c>
      <c r="Z452" s="169">
        <v>2101</v>
      </c>
      <c r="AA452" s="167">
        <v>2439</v>
      </c>
      <c r="AB452" s="149">
        <f t="shared" si="7752"/>
        <v>15904</v>
      </c>
      <c r="AC452" s="150">
        <f t="shared" si="7753"/>
        <v>16084</v>
      </c>
      <c r="AE452" s="226" t="str">
        <f>$AE$18</f>
        <v>18:00 - 18:59</v>
      </c>
      <c r="AF452" s="120">
        <f t="shared" si="7944"/>
        <v>1709</v>
      </c>
      <c r="AG452" s="168">
        <f t="shared" si="7944"/>
        <v>3639</v>
      </c>
      <c r="AH452" s="169">
        <f t="shared" si="7944"/>
        <v>1124</v>
      </c>
      <c r="AI452" s="170">
        <f t="shared" si="7944"/>
        <v>1298</v>
      </c>
      <c r="AJ452" s="167">
        <f t="shared" si="7944"/>
        <v>1398</v>
      </c>
      <c r="AK452" s="171">
        <f t="shared" si="7944"/>
        <v>2415</v>
      </c>
      <c r="AL452" s="169">
        <f t="shared" si="7944"/>
        <v>2973</v>
      </c>
      <c r="AM452" s="170">
        <f t="shared" si="7944"/>
        <v>4749</v>
      </c>
      <c r="AN452" s="167">
        <f t="shared" si="7944"/>
        <v>720</v>
      </c>
      <c r="AO452" s="171">
        <f t="shared" si="7944"/>
        <v>332</v>
      </c>
      <c r="AP452" s="169">
        <f t="shared" si="7945"/>
        <v>3072</v>
      </c>
      <c r="AQ452" s="167">
        <f t="shared" si="7945"/>
        <v>1168</v>
      </c>
      <c r="AR452" s="172">
        <f t="shared" si="7945"/>
        <v>4152</v>
      </c>
      <c r="AS452" s="173">
        <f t="shared" si="7945"/>
        <v>2872</v>
      </c>
      <c r="AT452" s="167">
        <f t="shared" si="7945"/>
        <v>2097</v>
      </c>
      <c r="AU452" s="171">
        <f t="shared" si="7945"/>
        <v>1937</v>
      </c>
      <c r="AV452" s="169">
        <f t="shared" si="7945"/>
        <v>1915</v>
      </c>
      <c r="AW452" s="170">
        <f t="shared" si="7945"/>
        <v>2840</v>
      </c>
      <c r="AX452" s="167">
        <f t="shared" si="7945"/>
        <v>1198</v>
      </c>
      <c r="AY452" s="171">
        <f t="shared" si="7945"/>
        <v>294</v>
      </c>
      <c r="AZ452" s="169">
        <f t="shared" si="7945"/>
        <v>3334</v>
      </c>
      <c r="BA452" s="170">
        <f t="shared" si="7945"/>
        <v>2048</v>
      </c>
      <c r="BB452" s="167">
        <f t="shared" si="7945"/>
        <v>2433</v>
      </c>
      <c r="BC452" s="171">
        <f t="shared" si="7945"/>
        <v>769</v>
      </c>
      <c r="BD452" s="169">
        <f t="shared" si="7945"/>
        <v>3362</v>
      </c>
      <c r="BE452" s="167">
        <f t="shared" si="7945"/>
        <v>4648</v>
      </c>
      <c r="BF452" s="151">
        <f>SUM(AF452,AH452,AJ452,AL452,AN452,AP452,AR452,AT452,AV452,AX452,AZ452,BB452,BD452)</f>
        <v>29487</v>
      </c>
      <c r="BG452" s="152">
        <f>SUM(AG452,AI452,AK452,AM452,AO452,AQ452,AS452,AU452,AW452,AY452,BA452,BC452,BE452)</f>
        <v>29009</v>
      </c>
      <c r="BI452" s="131" t="s">
        <v>25</v>
      </c>
      <c r="BJ452" s="123">
        <f>B452/B467</f>
        <v>4.5818938047160633E-2</v>
      </c>
      <c r="BK452" s="124">
        <f t="shared" ref="BK452" si="7973">C452/C467</f>
        <v>4.6983914209115282E-2</v>
      </c>
      <c r="BL452" s="125">
        <f t="shared" ref="BL452" si="7974">D452/D467</f>
        <v>4.2653408347507527E-2</v>
      </c>
      <c r="BM452" s="126">
        <f t="shared" ref="BM452" si="7975">E452/E467</f>
        <v>3.6650315346881568E-2</v>
      </c>
      <c r="BN452" s="123">
        <f t="shared" ref="BN452" si="7976">F452/F467</f>
        <v>5.162020969568553E-2</v>
      </c>
      <c r="BO452" s="124">
        <f t="shared" ref="BO452" si="7977">G452/G467</f>
        <v>3.1576350629060113E-2</v>
      </c>
      <c r="BP452" s="125">
        <f t="shared" ref="BP452" si="7978">H452/H467</f>
        <v>5.7284526094506898E-2</v>
      </c>
      <c r="BQ452" s="126">
        <f t="shared" ref="BQ452" si="7979">I452/I467</f>
        <v>3.9226773896288848E-2</v>
      </c>
      <c r="BR452" s="123">
        <f t="shared" ref="BR452" si="7980">J452/J467</f>
        <v>4.2261994284854866E-2</v>
      </c>
      <c r="BS452" s="124">
        <f t="shared" ref="BS452" si="7981">K452/K467</f>
        <v>4.2564655172413791E-2</v>
      </c>
      <c r="BT452" s="125">
        <f t="shared" ref="BT452" si="7982">L452/L467</f>
        <v>3.2339546098205059E-2</v>
      </c>
      <c r="BU452" s="123">
        <f t="shared" ref="BU452" si="7983">M452/M467</f>
        <v>5.556390412502818E-2</v>
      </c>
      <c r="BV452" s="127">
        <f t="shared" ref="BV452" si="7984">N452/N467</f>
        <v>3.9192218135921483E-2</v>
      </c>
      <c r="BW452" s="128">
        <f t="shared" ref="BW452" si="7985">O452/O467</f>
        <v>5.2317606845050185E-2</v>
      </c>
      <c r="BX452" s="123">
        <f t="shared" ref="BX452" si="7986">P452/P467</f>
        <v>4.8897748592870542E-2</v>
      </c>
      <c r="BY452" s="124">
        <f t="shared" ref="BY452" si="7987">Q452/Q467</f>
        <v>3.914921096177907E-2</v>
      </c>
      <c r="BZ452" s="125">
        <f t="shared" ref="BZ452" si="7988">R452/R467</f>
        <v>5.0769177344862311E-2</v>
      </c>
      <c r="CA452" s="126">
        <f t="shared" ref="CA452" si="7989">S452/S467</f>
        <v>3.8575152041702865E-2</v>
      </c>
      <c r="CB452" s="123">
        <f t="shared" ref="CB452" si="7990">T452/T467</f>
        <v>3.0776459532479736E-2</v>
      </c>
      <c r="CC452" s="124">
        <f t="shared" ref="CC452" si="7991">U452/U467</f>
        <v>3.688667207980513E-2</v>
      </c>
      <c r="CD452" s="125">
        <f t="shared" ref="CD452" si="7992">V452/V467</f>
        <v>3.129380431735352E-2</v>
      </c>
      <c r="CE452" s="126">
        <f t="shared" ref="CE452" si="7993">W452/W467</f>
        <v>5.9089804350467859E-2</v>
      </c>
      <c r="CF452" s="123">
        <f t="shared" ref="CF452" si="7994">X452/X467</f>
        <v>4.3499471501748106E-2</v>
      </c>
      <c r="CG452" s="124">
        <f t="shared" ref="CG452" si="7995">Y452/Y467</f>
        <v>3.7236987818383166E-2</v>
      </c>
      <c r="CH452" s="125">
        <f t="shared" ref="CH452" si="7996">Z452/Z467</f>
        <v>4.5643153526970952E-2</v>
      </c>
      <c r="CI452" s="123">
        <f t="shared" ref="CI452" si="7997">AA452/AA467</f>
        <v>4.8597274248824422E-2</v>
      </c>
      <c r="CJ452" s="129">
        <f t="shared" ref="CJ452" si="7998">AB452/AB467</f>
        <v>4.4545775377703586E-2</v>
      </c>
      <c r="CK452" s="130">
        <f t="shared" ref="CK452" si="7999">AC452/AC467</f>
        <v>4.5195263545372288E-2</v>
      </c>
    </row>
    <row r="453" spans="1:89" ht="13.5" thickBot="1" x14ac:dyDescent="0.25">
      <c r="A453" s="139" t="s">
        <v>26</v>
      </c>
      <c r="B453" s="181">
        <v>1386</v>
      </c>
      <c r="C453" s="175">
        <v>1201</v>
      </c>
      <c r="D453" s="176">
        <v>702</v>
      </c>
      <c r="E453" s="177">
        <v>663</v>
      </c>
      <c r="F453" s="174">
        <v>1370</v>
      </c>
      <c r="G453" s="178">
        <v>794</v>
      </c>
      <c r="H453" s="176">
        <v>2380</v>
      </c>
      <c r="I453" s="177">
        <v>1924</v>
      </c>
      <c r="J453" s="174">
        <v>267</v>
      </c>
      <c r="K453" s="175">
        <v>331</v>
      </c>
      <c r="L453" s="176">
        <v>886</v>
      </c>
      <c r="M453" s="174">
        <v>1482</v>
      </c>
      <c r="N453" s="179">
        <v>2041</v>
      </c>
      <c r="O453" s="182">
        <v>1987</v>
      </c>
      <c r="P453" s="174">
        <v>1146</v>
      </c>
      <c r="Q453" s="175">
        <v>978</v>
      </c>
      <c r="R453" s="176">
        <v>1407</v>
      </c>
      <c r="S453" s="177">
        <v>1312</v>
      </c>
      <c r="T453" s="174">
        <v>255</v>
      </c>
      <c r="U453" s="178">
        <v>344</v>
      </c>
      <c r="V453" s="176">
        <v>953</v>
      </c>
      <c r="W453" s="183">
        <v>1821</v>
      </c>
      <c r="X453" s="174">
        <v>1034</v>
      </c>
      <c r="Y453" s="178">
        <v>533</v>
      </c>
      <c r="Z453" s="176">
        <v>2354</v>
      </c>
      <c r="AA453" s="174">
        <v>2751</v>
      </c>
      <c r="AB453" s="149">
        <f t="shared" si="7752"/>
        <v>16181</v>
      </c>
      <c r="AC453" s="150">
        <f t="shared" si="7753"/>
        <v>16121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4.6489786334820378E-2</v>
      </c>
      <c r="BK453" s="124">
        <f t="shared" ref="BK453" si="8000">C453/C467</f>
        <v>4.0247989276139408E-2</v>
      </c>
      <c r="BL453" s="125">
        <f t="shared" ref="BL453" si="8001">D453/D467</f>
        <v>4.5924375245322516E-2</v>
      </c>
      <c r="BM453" s="126">
        <f t="shared" ref="BM453" si="8002">E453/E467</f>
        <v>4.646110721793973E-2</v>
      </c>
      <c r="BN453" s="123">
        <f t="shared" ref="BN453" si="8003">F453/F467</f>
        <v>5.0049318671683773E-2</v>
      </c>
      <c r="BO453" s="124">
        <f t="shared" ref="BO453" si="8004">G453/G467</f>
        <v>3.2645341665981417E-2</v>
      </c>
      <c r="BP453" s="125">
        <f t="shared" ref="BP453" si="8005">H453/H467</f>
        <v>5.4382597568777988E-2</v>
      </c>
      <c r="BQ453" s="126">
        <f t="shared" ref="BQ453" si="8006">I453/I467</f>
        <v>4.0294881461003601E-2</v>
      </c>
      <c r="BR453" s="123">
        <f t="shared" ref="BR453" si="8007">J453/J467</f>
        <v>4.0156414498420813E-2</v>
      </c>
      <c r="BS453" s="124">
        <f t="shared" ref="BS453" si="8008">K453/K467</f>
        <v>4.4585129310344827E-2</v>
      </c>
      <c r="BT453" s="125">
        <f t="shared" ref="BT453" si="8009">L453/L467</f>
        <v>3.390868383788128E-2</v>
      </c>
      <c r="BU453" s="123">
        <f t="shared" ref="BU453" si="8010">M453/M467</f>
        <v>5.5676609812908555E-2</v>
      </c>
      <c r="BV453" s="127">
        <f t="shared" ref="BV453" si="8011">N453/N467</f>
        <v>4.4414945705394643E-2</v>
      </c>
      <c r="BW453" s="128">
        <f t="shared" ref="BW453" si="8012">O453/O467</f>
        <v>4.3260542988395635E-2</v>
      </c>
      <c r="BX453" s="123">
        <f t="shared" ref="BX453" si="8013">P453/P467</f>
        <v>4.4793621013133209E-2</v>
      </c>
      <c r="BY453" s="124">
        <f t="shared" ref="BY453" si="8014">Q453/Q467</f>
        <v>3.9472091052185493E-2</v>
      </c>
      <c r="BZ453" s="125">
        <f t="shared" ref="BZ453" si="8015">R453/R467</f>
        <v>4.8859256172517969E-2</v>
      </c>
      <c r="CA453" s="126">
        <f t="shared" ref="CA453" si="8016">S453/S467</f>
        <v>4.5595134665508255E-2</v>
      </c>
      <c r="CB453" s="123">
        <f t="shared" ref="CB453" si="8017">T453/T467</f>
        <v>2.9954187712909669E-2</v>
      </c>
      <c r="CC453" s="124">
        <f t="shared" ref="CC453" si="8018">U453/U467</f>
        <v>3.990256350771372E-2</v>
      </c>
      <c r="CD453" s="125">
        <f t="shared" ref="CD453" si="8019">V453/V467</f>
        <v>3.33964115503224E-2</v>
      </c>
      <c r="CE453" s="126">
        <f t="shared" ref="CE453" si="8020">W453/W467</f>
        <v>5.5322639445862194E-2</v>
      </c>
      <c r="CF453" s="123">
        <f t="shared" ref="CF453" si="8021">X453/X467</f>
        <v>4.2035937881128548E-2</v>
      </c>
      <c r="CG453" s="124">
        <f t="shared" ref="CG453" si="8022">Y453/Y467</f>
        <v>3.689091915836102E-2</v>
      </c>
      <c r="CH453" s="125">
        <f t="shared" ref="CH453" si="8023">Z453/Z467</f>
        <v>5.1139449501422955E-2</v>
      </c>
      <c r="CI453" s="123">
        <f t="shared" ref="CI453" si="8024">AA453/AA467</f>
        <v>5.4813899736988921E-2</v>
      </c>
      <c r="CJ453" s="129">
        <f t="shared" ref="CJ453" si="8025">AB453/AB467</f>
        <v>4.5321629237086374E-2</v>
      </c>
      <c r="CK453" s="130">
        <f t="shared" ref="CK453" si="8026">AC453/AC467</f>
        <v>4.529923175919838E-2</v>
      </c>
    </row>
    <row r="454" spans="1:89" ht="14.25" thickTop="1" thickBot="1" x14ac:dyDescent="0.25">
      <c r="A454" s="131" t="s">
        <v>27</v>
      </c>
      <c r="B454" s="184">
        <v>1449</v>
      </c>
      <c r="C454" s="168">
        <v>1518</v>
      </c>
      <c r="D454" s="169">
        <v>660</v>
      </c>
      <c r="E454" s="170">
        <v>528</v>
      </c>
      <c r="F454" s="167">
        <v>1112</v>
      </c>
      <c r="G454" s="171">
        <v>878</v>
      </c>
      <c r="H454" s="169">
        <v>2215</v>
      </c>
      <c r="I454" s="170">
        <v>2164</v>
      </c>
      <c r="J454" s="167">
        <v>331</v>
      </c>
      <c r="K454" s="168">
        <v>306</v>
      </c>
      <c r="L454" s="169">
        <v>1049</v>
      </c>
      <c r="M454" s="167">
        <v>1041</v>
      </c>
      <c r="N454" s="172">
        <v>2004</v>
      </c>
      <c r="O454" s="185">
        <v>1844</v>
      </c>
      <c r="P454" s="167">
        <v>1168</v>
      </c>
      <c r="Q454" s="168">
        <v>985</v>
      </c>
      <c r="R454" s="169">
        <v>1339</v>
      </c>
      <c r="S454" s="170">
        <v>1351</v>
      </c>
      <c r="T454" s="167">
        <v>331</v>
      </c>
      <c r="U454" s="171">
        <v>285</v>
      </c>
      <c r="V454" s="169">
        <v>1134</v>
      </c>
      <c r="W454" s="186">
        <v>1558</v>
      </c>
      <c r="X454" s="167">
        <v>931</v>
      </c>
      <c r="Y454" s="171">
        <v>561</v>
      </c>
      <c r="Z454" s="169">
        <v>2252</v>
      </c>
      <c r="AA454" s="167">
        <v>2733</v>
      </c>
      <c r="AB454" s="149">
        <f t="shared" si="7752"/>
        <v>15975</v>
      </c>
      <c r="AC454" s="150">
        <f t="shared" si="7753"/>
        <v>15752</v>
      </c>
      <c r="AE454" s="221" t="s">
        <v>13</v>
      </c>
      <c r="AF454" s="14">
        <f t="shared" ref="AF454:BG454" si="8027">SUM(AF451:AF453)</f>
        <v>3410</v>
      </c>
      <c r="AG454" s="1">
        <f t="shared" si="8027"/>
        <v>7121</v>
      </c>
      <c r="AH454" s="14">
        <f t="shared" si="8027"/>
        <v>2666</v>
      </c>
      <c r="AI454" s="1">
        <f t="shared" si="8027"/>
        <v>2483</v>
      </c>
      <c r="AJ454" s="14">
        <f t="shared" si="8027"/>
        <v>3042</v>
      </c>
      <c r="AK454" s="1">
        <f t="shared" si="8027"/>
        <v>4884</v>
      </c>
      <c r="AL454" s="14">
        <f t="shared" si="8027"/>
        <v>5654</v>
      </c>
      <c r="AM454" s="1">
        <f t="shared" si="8027"/>
        <v>9545</v>
      </c>
      <c r="AN454" s="14">
        <f t="shared" si="8027"/>
        <v>1794</v>
      </c>
      <c r="AO454" s="1">
        <f t="shared" si="8027"/>
        <v>696</v>
      </c>
      <c r="AP454" s="14">
        <f t="shared" si="8027"/>
        <v>6121</v>
      </c>
      <c r="AQ454" s="1">
        <f t="shared" si="8027"/>
        <v>2326</v>
      </c>
      <c r="AR454" s="14">
        <f t="shared" si="8027"/>
        <v>8240</v>
      </c>
      <c r="AS454" s="1">
        <f t="shared" si="8027"/>
        <v>5531</v>
      </c>
      <c r="AT454" s="14">
        <f t="shared" si="8027"/>
        <v>4214</v>
      </c>
      <c r="AU454" s="1">
        <f t="shared" si="8027"/>
        <v>3612</v>
      </c>
      <c r="AV454" s="14">
        <f t="shared" si="8027"/>
        <v>3779</v>
      </c>
      <c r="AW454" s="1">
        <f t="shared" si="8027"/>
        <v>5335</v>
      </c>
      <c r="AX454" s="14">
        <f t="shared" si="8027"/>
        <v>2608</v>
      </c>
      <c r="AY454" s="1">
        <f t="shared" si="8027"/>
        <v>604</v>
      </c>
      <c r="AZ454" s="14">
        <f t="shared" si="8027"/>
        <v>6227</v>
      </c>
      <c r="BA454" s="1">
        <f t="shared" si="8027"/>
        <v>3970</v>
      </c>
      <c r="BB454" s="14">
        <f t="shared" si="8027"/>
        <v>4868</v>
      </c>
      <c r="BC454" s="1">
        <f t="shared" si="8027"/>
        <v>1560</v>
      </c>
      <c r="BD454" s="14">
        <f t="shared" si="8027"/>
        <v>6749</v>
      </c>
      <c r="BE454" s="1">
        <f t="shared" si="8027"/>
        <v>9421</v>
      </c>
      <c r="BF454" s="153">
        <f t="shared" si="8027"/>
        <v>59372</v>
      </c>
      <c r="BG454" s="154">
        <f t="shared" si="8027"/>
        <v>57088</v>
      </c>
      <c r="BI454" s="131" t="s">
        <v>27</v>
      </c>
      <c r="BJ454" s="123">
        <f>B454/B467</f>
        <v>4.8602958440948578E-2</v>
      </c>
      <c r="BK454" s="124">
        <f t="shared" ref="BK454" si="8028">C454/C467</f>
        <v>5.0871313672922254E-2</v>
      </c>
      <c r="BL454" s="125">
        <f t="shared" ref="BL454" si="8029">D454/D467</f>
        <v>4.3176763051157925E-2</v>
      </c>
      <c r="BM454" s="126">
        <f t="shared" ref="BM454" si="8030">E454/E467</f>
        <v>3.7000700770847932E-2</v>
      </c>
      <c r="BN454" s="123">
        <f t="shared" ref="BN454" si="8031">F454/F467</f>
        <v>4.0623972527673254E-2</v>
      </c>
      <c r="BO454" s="124">
        <f t="shared" ref="BO454" si="8032">G454/G467</f>
        <v>3.6099005016034864E-2</v>
      </c>
      <c r="BP454" s="125">
        <f t="shared" ref="BP454" si="8033">H454/H467</f>
        <v>5.0612375468421532E-2</v>
      </c>
      <c r="BQ454" s="126">
        <f t="shared" ref="BQ454" si="8034">I454/I467</f>
        <v>4.5321270000837729E-2</v>
      </c>
      <c r="BR454" s="123">
        <f t="shared" ref="BR454" si="8035">J454/J467</f>
        <v>4.9781922093547905E-2</v>
      </c>
      <c r="BS454" s="124">
        <f t="shared" ref="BS454" si="8036">K454/K467</f>
        <v>4.1217672413793101E-2</v>
      </c>
      <c r="BT454" s="125">
        <f t="shared" ref="BT454" si="8037">L454/L467</f>
        <v>4.0146963144398945E-2</v>
      </c>
      <c r="BU454" s="123">
        <f t="shared" ref="BU454" si="8038">M454/M467</f>
        <v>3.9108873694492452E-2</v>
      </c>
      <c r="BV454" s="127">
        <f t="shared" ref="BV454" si="8039">N454/N467</f>
        <v>4.3609775205100863E-2</v>
      </c>
      <c r="BW454" s="128">
        <f t="shared" ref="BW454" si="8040">O454/O467</f>
        <v>4.0147177287670636E-2</v>
      </c>
      <c r="BX454" s="123">
        <f t="shared" ref="BX454" si="8041">P454/P467</f>
        <v>4.5653533458411506E-2</v>
      </c>
      <c r="BY454" s="124">
        <f t="shared" ref="BY454" si="8042">Q454/Q467</f>
        <v>3.9754611131291119E-2</v>
      </c>
      <c r="BZ454" s="125">
        <f t="shared" ref="BZ454" si="8043">R454/R467</f>
        <v>4.6497899086710419E-2</v>
      </c>
      <c r="CA454" s="126">
        <f t="shared" ref="CA454" si="8044">S454/S467</f>
        <v>4.6950477845351869E-2</v>
      </c>
      <c r="CB454" s="123">
        <f t="shared" ref="CB454" si="8045">T454/T467</f>
        <v>3.8881710325384705E-2</v>
      </c>
      <c r="CC454" s="124">
        <f t="shared" ref="CC454" si="8046">U454/U467</f>
        <v>3.3058809882844216E-2</v>
      </c>
      <c r="CD454" s="125">
        <f t="shared" ref="CD454" si="8047">V454/V467</f>
        <v>3.9739276703111857E-2</v>
      </c>
      <c r="CE454" s="126">
        <f t="shared" ref="CE454" si="8048">W454/W467</f>
        <v>4.7332604204642116E-2</v>
      </c>
      <c r="CF454" s="123">
        <f t="shared" ref="CF454" si="8049">X454/X467</f>
        <v>3.7848605577689244E-2</v>
      </c>
      <c r="CG454" s="124">
        <f t="shared" ref="CG454" si="8050">Y454/Y467</f>
        <v>3.8828903654485047E-2</v>
      </c>
      <c r="CH454" s="125">
        <f t="shared" ref="CH454" si="8051">Z454/Z467</f>
        <v>4.8923551519628079E-2</v>
      </c>
      <c r="CI454" s="123">
        <f t="shared" ref="CI454" si="8052">AA454/AA467</f>
        <v>5.4455248266517896E-2</v>
      </c>
      <c r="CJ454" s="129">
        <f t="shared" ref="CJ454" si="8053">AB454/AB467</f>
        <v>4.4744640446354046E-2</v>
      </c>
      <c r="CK454" s="130">
        <f t="shared" ref="CK454" si="8054">AC454/AC467</f>
        <v>4.4262359572662544E-2</v>
      </c>
    </row>
    <row r="455" spans="1:89" ht="13.5" thickTop="1" x14ac:dyDescent="0.2">
      <c r="A455" s="139" t="s">
        <v>28</v>
      </c>
      <c r="B455" s="181">
        <v>1333</v>
      </c>
      <c r="C455" s="175">
        <v>1525</v>
      </c>
      <c r="D455" s="176">
        <v>753</v>
      </c>
      <c r="E455" s="177">
        <v>705</v>
      </c>
      <c r="F455" s="174">
        <v>1132</v>
      </c>
      <c r="G455" s="178">
        <v>1359</v>
      </c>
      <c r="H455" s="176">
        <v>2234</v>
      </c>
      <c r="I455" s="177">
        <v>2588</v>
      </c>
      <c r="J455" s="174">
        <v>398</v>
      </c>
      <c r="K455" s="175">
        <v>284</v>
      </c>
      <c r="L455" s="176">
        <v>1677</v>
      </c>
      <c r="M455" s="174">
        <v>1096</v>
      </c>
      <c r="N455" s="179">
        <v>2623</v>
      </c>
      <c r="O455" s="182">
        <v>1915</v>
      </c>
      <c r="P455" s="174">
        <v>1334</v>
      </c>
      <c r="Q455" s="175">
        <v>1052</v>
      </c>
      <c r="R455" s="176">
        <v>1402</v>
      </c>
      <c r="S455" s="177">
        <v>1429</v>
      </c>
      <c r="T455" s="174">
        <v>434</v>
      </c>
      <c r="U455" s="178">
        <v>242</v>
      </c>
      <c r="V455" s="176">
        <v>1556</v>
      </c>
      <c r="W455" s="183">
        <v>1428</v>
      </c>
      <c r="X455" s="174">
        <v>1217</v>
      </c>
      <c r="Y455" s="178">
        <v>483</v>
      </c>
      <c r="Z455" s="176">
        <v>2510</v>
      </c>
      <c r="AA455" s="174">
        <v>2720</v>
      </c>
      <c r="AB455" s="149">
        <f t="shared" si="7752"/>
        <v>18603</v>
      </c>
      <c r="AC455" s="150">
        <f t="shared" si="7753"/>
        <v>16826</v>
      </c>
      <c r="BI455" s="139" t="s">
        <v>28</v>
      </c>
      <c r="BJ455" s="123">
        <f>B455/B467</f>
        <v>4.4712038372522057E-2</v>
      </c>
      <c r="BK455" s="124">
        <f t="shared" ref="BK455" si="8055">C455/C467</f>
        <v>5.1105898123324396E-2</v>
      </c>
      <c r="BL455" s="125">
        <f t="shared" ref="BL455" si="8056">D455/D467</f>
        <v>4.9260761481093811E-2</v>
      </c>
      <c r="BM455" s="126">
        <f t="shared" ref="BM455" si="8057">E455/E467</f>
        <v>4.9404344779257182E-2</v>
      </c>
      <c r="BN455" s="123">
        <f t="shared" ref="BN455" si="8058">F455/F467</f>
        <v>4.1354619515581045E-2</v>
      </c>
      <c r="BO455" s="124">
        <f t="shared" ref="BO455" si="8059">G455/G467</f>
        <v>5.587533919907902E-2</v>
      </c>
      <c r="BP455" s="125">
        <f t="shared" ref="BP455" si="8060">H455/H467</f>
        <v>5.1046522255735305E-2</v>
      </c>
      <c r="BQ455" s="126">
        <f t="shared" ref="BQ455" si="8061">I455/I467</f>
        <v>5.4201223087878024E-2</v>
      </c>
      <c r="BR455" s="123">
        <f t="shared" ref="BR455" si="8062">J455/J467</f>
        <v>5.985862535719657E-2</v>
      </c>
      <c r="BS455" s="124">
        <f t="shared" ref="BS455" si="8063">K455/K467</f>
        <v>3.8254310344827583E-2</v>
      </c>
      <c r="BT455" s="125">
        <f t="shared" ref="BT455" si="8064">L455/L467</f>
        <v>6.4181560717976191E-2</v>
      </c>
      <c r="BU455" s="123">
        <f t="shared" ref="BU455" si="8065">M455/M467</f>
        <v>4.1175144638966113E-2</v>
      </c>
      <c r="BV455" s="127">
        <f t="shared" ref="BV455" si="8066">N455/N467</f>
        <v>5.7080060061367052E-2</v>
      </c>
      <c r="BW455" s="128">
        <f t="shared" ref="BW455" si="8067">O455/O467</f>
        <v>4.1692974243974661E-2</v>
      </c>
      <c r="BX455" s="123">
        <f t="shared" ref="BX455" si="8068">P455/P467</f>
        <v>5.2141963727329578E-2</v>
      </c>
      <c r="BY455" s="124">
        <f t="shared" ref="BY455" si="8069">Q455/Q467</f>
        <v>4.2458731888444928E-2</v>
      </c>
      <c r="BZ455" s="125">
        <f t="shared" ref="BZ455" si="8070">R455/R467</f>
        <v>4.868562697503212E-2</v>
      </c>
      <c r="CA455" s="126">
        <f t="shared" ref="CA455" si="8071">S455/S467</f>
        <v>4.9661164205039098E-2</v>
      </c>
      <c r="CB455" s="123">
        <f t="shared" ref="CB455" si="8072">T455/T467</f>
        <v>5.0980852813344295E-2</v>
      </c>
      <c r="CC455" s="124">
        <f t="shared" ref="CC455" si="8073">U455/U467</f>
        <v>2.8070989444380003E-2</v>
      </c>
      <c r="CD455" s="125">
        <f t="shared" ref="CD455" si="8074">V455/V467</f>
        <v>5.452761424165966E-2</v>
      </c>
      <c r="CE455" s="126">
        <f t="shared" ref="CE455" si="8075">W455/W467</f>
        <v>4.3383157127232959E-2</v>
      </c>
      <c r="CF455" s="123">
        <f t="shared" ref="CF455" si="8076">X455/X467</f>
        <v>4.9475567119277988E-2</v>
      </c>
      <c r="CG455" s="124">
        <f t="shared" ref="CG455" si="8077">Y455/Y467</f>
        <v>3.3430232558139532E-2</v>
      </c>
      <c r="CH455" s="125">
        <f t="shared" ref="CH455" si="8078">Z455/Z467</f>
        <v>5.4528469944168059E-2</v>
      </c>
      <c r="CI455" s="123">
        <f t="shared" ref="CI455" si="8079">AA455/AA467</f>
        <v>5.4196222204511035E-2</v>
      </c>
      <c r="CJ455" s="129">
        <f t="shared" ref="CJ455" si="8080">AB455/AB467</f>
        <v>5.2105448902881026E-2</v>
      </c>
      <c r="CK455" s="130">
        <f t="shared" ref="CK455" si="8081">AC455/AC467</f>
        <v>4.7280247725344081E-2</v>
      </c>
    </row>
    <row r="456" spans="1:89" x14ac:dyDescent="0.2">
      <c r="A456" s="131" t="s">
        <v>29</v>
      </c>
      <c r="B456" s="184">
        <v>1595</v>
      </c>
      <c r="C456" s="168">
        <v>2724</v>
      </c>
      <c r="D456" s="169">
        <v>1128</v>
      </c>
      <c r="E456" s="170">
        <v>917</v>
      </c>
      <c r="F456" s="167">
        <v>1224</v>
      </c>
      <c r="G456" s="171">
        <v>1831</v>
      </c>
      <c r="H456" s="169">
        <v>2383</v>
      </c>
      <c r="I456" s="170">
        <v>3693</v>
      </c>
      <c r="J456" s="167">
        <v>649</v>
      </c>
      <c r="K456" s="168">
        <v>291</v>
      </c>
      <c r="L456" s="169">
        <v>2423</v>
      </c>
      <c r="M456" s="167">
        <v>1093</v>
      </c>
      <c r="N456" s="172">
        <v>3513</v>
      </c>
      <c r="O456" s="185">
        <v>2494</v>
      </c>
      <c r="P456" s="167">
        <v>1824</v>
      </c>
      <c r="Q456" s="168">
        <v>1299</v>
      </c>
      <c r="R456" s="169">
        <v>1793</v>
      </c>
      <c r="S456" s="170">
        <v>2198</v>
      </c>
      <c r="T456" s="167">
        <v>886</v>
      </c>
      <c r="U456" s="171">
        <v>292</v>
      </c>
      <c r="V456" s="169">
        <v>2344</v>
      </c>
      <c r="W456" s="186">
        <v>1854</v>
      </c>
      <c r="X456" s="167">
        <v>1831</v>
      </c>
      <c r="Y456" s="171">
        <v>662</v>
      </c>
      <c r="Z456" s="169">
        <v>2818</v>
      </c>
      <c r="AA456" s="167">
        <v>3915</v>
      </c>
      <c r="AB456" s="149">
        <f t="shared" si="7752"/>
        <v>24411</v>
      </c>
      <c r="AC456" s="150">
        <f t="shared" si="7753"/>
        <v>23263</v>
      </c>
      <c r="BI456" s="131" t="s">
        <v>29</v>
      </c>
      <c r="BJ456" s="123">
        <f>B456/B467</f>
        <v>5.3500150940864723E-2</v>
      </c>
      <c r="BK456" s="124">
        <f t="shared" ref="BK456" si="8082">C456/C467</f>
        <v>9.128686327077748E-2</v>
      </c>
      <c r="BL456" s="125">
        <f t="shared" ref="BL456" si="8083">D456/D467</f>
        <v>7.3793013214706271E-2</v>
      </c>
      <c r="BM456" s="126">
        <f t="shared" ref="BM456" si="8084">E456/E467</f>
        <v>6.4260686755430979E-2</v>
      </c>
      <c r="BN456" s="123">
        <f t="shared" ref="BN456" si="8085">F456/F467</f>
        <v>4.4715595659956892E-2</v>
      </c>
      <c r="BO456" s="124">
        <f t="shared" ref="BO456" si="8086">G456/G467</f>
        <v>7.5281638023188879E-2</v>
      </c>
      <c r="BP456" s="125">
        <f t="shared" ref="BP456" si="8087">H456/H467</f>
        <v>5.4451147061511745E-2</v>
      </c>
      <c r="BQ456" s="126">
        <f t="shared" ref="BQ456" si="8088">I456/I467</f>
        <v>7.7343553656697664E-2</v>
      </c>
      <c r="BR456" s="123">
        <f t="shared" ref="BR456" si="8089">J456/J467</f>
        <v>9.760866295683561E-2</v>
      </c>
      <c r="BS456" s="124">
        <f t="shared" ref="BS456" si="8090">K456/K467</f>
        <v>3.9197198275862072E-2</v>
      </c>
      <c r="BT456" s="125">
        <f t="shared" ref="BT456" si="8091">L456/L467</f>
        <v>9.2732213249645992E-2</v>
      </c>
      <c r="BU456" s="123">
        <f t="shared" ref="BU456" si="8092">M456/M467</f>
        <v>4.1062438951085731E-2</v>
      </c>
      <c r="BV456" s="127">
        <f t="shared" ref="BV456" si="8093">N456/N467</f>
        <v>7.6447674798163334E-2</v>
      </c>
      <c r="BW456" s="128">
        <f t="shared" ref="BW456" si="8094">O456/O467</f>
        <v>5.4298839563693364E-2</v>
      </c>
      <c r="BX456" s="123">
        <f t="shared" ref="BX456" si="8095">P456/P467</f>
        <v>7.1294559099437146E-2</v>
      </c>
      <c r="BY456" s="124">
        <f t="shared" ref="BY456" si="8096">Q456/Q467</f>
        <v>5.2427654679743307E-2</v>
      </c>
      <c r="BZ456" s="125">
        <f t="shared" ref="BZ456" si="8097">R456/R467</f>
        <v>6.2263430218425529E-2</v>
      </c>
      <c r="CA456" s="126">
        <f t="shared" ref="CA456" si="8098">S456/S467</f>
        <v>7.6385751520417031E-2</v>
      </c>
      <c r="CB456" s="123">
        <f t="shared" ref="CB456" si="8099">T456/T467</f>
        <v>0.10407611887701163</v>
      </c>
      <c r="CC456" s="124">
        <f t="shared" ref="CC456" si="8100">U456/U467</f>
        <v>3.3870780651896533E-2</v>
      </c>
      <c r="CD456" s="125">
        <f t="shared" ref="CD456" si="8101">V456/V467</f>
        <v>8.2141855901317631E-2</v>
      </c>
      <c r="CE456" s="126">
        <f t="shared" ref="CE456" si="8102">W456/W467</f>
        <v>5.6325191396281442E-2</v>
      </c>
      <c r="CF456" s="123">
        <f t="shared" ref="CF456" si="8103">X456/X467</f>
        <v>7.4436946093178302E-2</v>
      </c>
      <c r="CG456" s="124">
        <f t="shared" ref="CG456" si="8104">Y456/Y467</f>
        <v>4.5819490586932445E-2</v>
      </c>
      <c r="CH456" s="125">
        <f t="shared" ref="CH456" si="8105">Z456/Z467</f>
        <v>6.1219612869587887E-2</v>
      </c>
      <c r="CI456" s="123">
        <f t="shared" ref="CI456" si="8106">AA456/AA467</f>
        <v>7.8006694827448791E-2</v>
      </c>
      <c r="CJ456" s="129">
        <f t="shared" ref="CJ456" si="8107">AB456/AB467</f>
        <v>6.8373171701780824E-2</v>
      </c>
      <c r="CK456" s="130">
        <f t="shared" ref="CK456" si="8108">AC456/AC467</f>
        <v>6.5367906979358098E-2</v>
      </c>
    </row>
    <row r="457" spans="1:89" x14ac:dyDescent="0.2">
      <c r="A457" s="139" t="s">
        <v>30</v>
      </c>
      <c r="B457" s="181">
        <v>1701</v>
      </c>
      <c r="C457" s="175">
        <v>3482</v>
      </c>
      <c r="D457" s="176">
        <v>1542</v>
      </c>
      <c r="E457" s="177">
        <v>1185</v>
      </c>
      <c r="F457" s="174">
        <v>1644</v>
      </c>
      <c r="G457" s="178">
        <v>2469</v>
      </c>
      <c r="H457" s="176">
        <v>2681</v>
      </c>
      <c r="I457" s="177">
        <v>4796</v>
      </c>
      <c r="J457" s="174">
        <v>1074</v>
      </c>
      <c r="K457" s="175">
        <v>364</v>
      </c>
      <c r="L457" s="176">
        <v>3049</v>
      </c>
      <c r="M457" s="174">
        <v>1158</v>
      </c>
      <c r="N457" s="179">
        <v>4088</v>
      </c>
      <c r="O457" s="182">
        <v>2659</v>
      </c>
      <c r="P457" s="174">
        <v>2117</v>
      </c>
      <c r="Q457" s="175">
        <v>1675</v>
      </c>
      <c r="R457" s="176">
        <v>1864</v>
      </c>
      <c r="S457" s="177">
        <v>2495</v>
      </c>
      <c r="T457" s="174">
        <v>1410</v>
      </c>
      <c r="U457" s="178">
        <v>310</v>
      </c>
      <c r="V457" s="176">
        <v>2893</v>
      </c>
      <c r="W457" s="183">
        <v>1922</v>
      </c>
      <c r="X457" s="174">
        <v>2435</v>
      </c>
      <c r="Y457" s="178">
        <v>791</v>
      </c>
      <c r="Z457" s="176">
        <v>3387</v>
      </c>
      <c r="AA457" s="174">
        <v>4773</v>
      </c>
      <c r="AB457" s="149">
        <f t="shared" si="7752"/>
        <v>29885</v>
      </c>
      <c r="AC457" s="150">
        <f t="shared" si="7753"/>
        <v>28079</v>
      </c>
      <c r="BI457" s="139" t="s">
        <v>30</v>
      </c>
      <c r="BJ457" s="123">
        <f>B457/B467</f>
        <v>5.7055646865461378E-2</v>
      </c>
      <c r="BK457" s="124">
        <f t="shared" ref="BK457" si="8109">C457/C467</f>
        <v>0.11668900804289545</v>
      </c>
      <c r="BL457" s="125">
        <f t="shared" ref="BL457" si="8110">D457/D467</f>
        <v>0.10087661912861441</v>
      </c>
      <c r="BM457" s="126">
        <f t="shared" ref="BM457" si="8111">E457/E467</f>
        <v>8.3041345480028034E-2</v>
      </c>
      <c r="BN457" s="123">
        <f t="shared" ref="BN457" si="8112">F457/F467</f>
        <v>6.0059182406020532E-2</v>
      </c>
      <c r="BO457" s="124">
        <f t="shared" ref="BO457" si="8113">G457/G467</f>
        <v>0.10151303346764247</v>
      </c>
      <c r="BP457" s="125">
        <f t="shared" ref="BP457" si="8114">H457/H467</f>
        <v>6.126039667306462E-2</v>
      </c>
      <c r="BQ457" s="126">
        <f t="shared" ref="BQ457" si="8115">I457/I467</f>
        <v>0.10044399765435201</v>
      </c>
      <c r="BR457" s="123">
        <f t="shared" ref="BR457" si="8116">J457/J467</f>
        <v>0.16152804933072643</v>
      </c>
      <c r="BS457" s="124">
        <f t="shared" ref="BS457" si="8117">K457/K467</f>
        <v>4.9030172413793101E-2</v>
      </c>
      <c r="BT457" s="125">
        <f t="shared" ref="BT457" si="8118">L457/L467</f>
        <v>0.11669026751884878</v>
      </c>
      <c r="BU457" s="123">
        <f t="shared" ref="BU457" si="8119">M457/M467</f>
        <v>4.3504395521827333E-2</v>
      </c>
      <c r="BV457" s="127">
        <f t="shared" ref="BV457" si="8120">N457/N467</f>
        <v>8.8960459600026118E-2</v>
      </c>
      <c r="BW457" s="128">
        <f t="shared" ref="BW457" si="8121">O457/O467</f>
        <v>5.7891184602991447E-2</v>
      </c>
      <c r="BX457" s="123">
        <f t="shared" ref="BX457" si="8122">P457/P467</f>
        <v>8.2747029393370863E-2</v>
      </c>
      <c r="BY457" s="124">
        <f t="shared" ref="BY457" si="8123">Q457/Q467</f>
        <v>6.7603018928845293E-2</v>
      </c>
      <c r="BZ457" s="125">
        <f t="shared" ref="BZ457" si="8124">R457/R467</f>
        <v>6.4728964822724583E-2</v>
      </c>
      <c r="CA457" s="126">
        <f t="shared" ref="CA457" si="8125">S457/S467</f>
        <v>8.6707211120764557E-2</v>
      </c>
      <c r="CB457" s="123">
        <f t="shared" ref="CB457" si="8126">T457/T467</f>
        <v>0.16562903794197109</v>
      </c>
      <c r="CC457" s="124">
        <f t="shared" ref="CC457" si="8127">U457/U467</f>
        <v>3.5958705486602481E-2</v>
      </c>
      <c r="CD457" s="125">
        <f t="shared" ref="CD457" si="8128">V457/V467</f>
        <v>0.1013807120829829</v>
      </c>
      <c r="CE457" s="126">
        <f t="shared" ref="CE457" si="8129">W457/W467</f>
        <v>5.8391056021387777E-2</v>
      </c>
      <c r="CF457" s="123">
        <f t="shared" ref="CF457" si="8130">X457/X467</f>
        <v>9.8991787950239857E-2</v>
      </c>
      <c r="CG457" s="124">
        <f t="shared" ref="CG457" si="8131">Y457/Y467</f>
        <v>5.4748062015503876E-2</v>
      </c>
      <c r="CH457" s="125">
        <f t="shared" ref="CH457" si="8132">Z457/Z467</f>
        <v>7.3580847689600493E-2</v>
      </c>
      <c r="CI457" s="123">
        <f t="shared" ref="CI457" si="8133">AA457/AA467</f>
        <v>9.5102414919901165E-2</v>
      </c>
      <c r="CJ457" s="129">
        <f t="shared" ref="CJ457" si="8134">AB457/AB467</f>
        <v>8.3705388403085487E-2</v>
      </c>
      <c r="CK457" s="130">
        <f t="shared" ref="CK457" si="8135">AC457/AC467</f>
        <v>7.8900634487099511E-2</v>
      </c>
    </row>
    <row r="458" spans="1:89" x14ac:dyDescent="0.2">
      <c r="A458" s="131" t="s">
        <v>31</v>
      </c>
      <c r="B458" s="184">
        <v>1709</v>
      </c>
      <c r="C458" s="168">
        <v>3639</v>
      </c>
      <c r="D458" s="169">
        <v>1124</v>
      </c>
      <c r="E458" s="170">
        <v>1298</v>
      </c>
      <c r="F458" s="167">
        <v>1398</v>
      </c>
      <c r="G458" s="171">
        <v>2415</v>
      </c>
      <c r="H458" s="169">
        <v>2973</v>
      </c>
      <c r="I458" s="170">
        <v>4749</v>
      </c>
      <c r="J458" s="167">
        <v>720</v>
      </c>
      <c r="K458" s="168">
        <v>332</v>
      </c>
      <c r="L458" s="169">
        <v>3072</v>
      </c>
      <c r="M458" s="167">
        <v>1168</v>
      </c>
      <c r="N458" s="172">
        <v>4152</v>
      </c>
      <c r="O458" s="185">
        <v>2872</v>
      </c>
      <c r="P458" s="167">
        <v>2097</v>
      </c>
      <c r="Q458" s="168">
        <v>1937</v>
      </c>
      <c r="R458" s="169">
        <v>1915</v>
      </c>
      <c r="S458" s="170">
        <v>2840</v>
      </c>
      <c r="T458" s="167">
        <v>1198</v>
      </c>
      <c r="U458" s="171">
        <v>294</v>
      </c>
      <c r="V458" s="169">
        <v>3334</v>
      </c>
      <c r="W458" s="186">
        <v>2048</v>
      </c>
      <c r="X458" s="167">
        <v>2433</v>
      </c>
      <c r="Y458" s="171">
        <v>769</v>
      </c>
      <c r="Z458" s="169">
        <v>3362</v>
      </c>
      <c r="AA458" s="167">
        <v>4648</v>
      </c>
      <c r="AB458" s="149">
        <f t="shared" si="7752"/>
        <v>29487</v>
      </c>
      <c r="AC458" s="150">
        <f t="shared" si="7753"/>
        <v>29009</v>
      </c>
      <c r="BI458" s="131" t="s">
        <v>31</v>
      </c>
      <c r="BJ458" s="123">
        <f>B458/B467</f>
        <v>5.7323986180525276E-2</v>
      </c>
      <c r="BK458" s="124">
        <f t="shared" ref="BK458" si="8136">C458/C467</f>
        <v>0.12195040214477212</v>
      </c>
      <c r="BL458" s="125">
        <f t="shared" ref="BL458" si="8137">D458/D467</f>
        <v>7.3531335862881061E-2</v>
      </c>
      <c r="BM458" s="126">
        <f t="shared" ref="BM458" si="8138">E458/E467</f>
        <v>9.0960056061667835E-2</v>
      </c>
      <c r="BN458" s="123">
        <f t="shared" ref="BN458" si="8139">F458/F467</f>
        <v>5.1072224454754685E-2</v>
      </c>
      <c r="BO458" s="124">
        <f t="shared" ref="BO458" si="8140">G458/G467</f>
        <v>9.9292821314036675E-2</v>
      </c>
      <c r="BP458" s="125">
        <f t="shared" ref="BP458" si="8141">H458/H467</f>
        <v>6.7932547299149992E-2</v>
      </c>
      <c r="BQ458" s="126">
        <f t="shared" ref="BQ458" si="8142">I458/I467</f>
        <v>9.9459663231967838E-2</v>
      </c>
      <c r="BR458" s="123">
        <f t="shared" ref="BR458" si="8143">J458/J467</f>
        <v>0.10828696044517973</v>
      </c>
      <c r="BS458" s="124">
        <f t="shared" ref="BS458" si="8144">K458/K467</f>
        <v>4.4719827586206899E-2</v>
      </c>
      <c r="BT458" s="125">
        <f t="shared" ref="BT458" si="8145">L458/L467</f>
        <v>0.11757051551915496</v>
      </c>
      <c r="BU458" s="123">
        <f t="shared" ref="BU458" si="8146">M458/M467</f>
        <v>4.3880081148095273E-2</v>
      </c>
      <c r="BV458" s="127">
        <f t="shared" ref="BV458" si="8147">N458/N467</f>
        <v>9.0353186951885628E-2</v>
      </c>
      <c r="BW458" s="128">
        <f t="shared" ref="BW458" si="8148">O458/O467</f>
        <v>6.2528575471903505E-2</v>
      </c>
      <c r="BX458" s="123">
        <f t="shared" ref="BX458" si="8149">P458/P467</f>
        <v>8.1965290806754215E-2</v>
      </c>
      <c r="BY458" s="124">
        <f t="shared" ref="BY458" si="8150">Q458/Q467</f>
        <v>7.8177341889655735E-2</v>
      </c>
      <c r="BZ458" s="125">
        <f t="shared" ref="BZ458" si="8151">R458/R467</f>
        <v>6.6499982637080249E-2</v>
      </c>
      <c r="CA458" s="126">
        <f t="shared" ref="CA458" si="8152">S458/S467</f>
        <v>9.8696785403996526E-2</v>
      </c>
      <c r="CB458" s="123">
        <f t="shared" ref="CB458" si="8153">T458/T467</f>
        <v>0.14072594854927759</v>
      </c>
      <c r="CC458" s="124">
        <f t="shared" ref="CC458" si="8154">U458/U467</f>
        <v>3.410277230019719E-2</v>
      </c>
      <c r="CD458" s="125">
        <f t="shared" ref="CD458" si="8155">V458/V467</f>
        <v>0.11683487524530417</v>
      </c>
      <c r="CE458" s="126">
        <f t="shared" ref="CE458" si="8156">W458/W467</f>
        <v>6.2218981650261268E-2</v>
      </c>
      <c r="CF458" s="123">
        <f t="shared" ref="CF458" si="8157">X458/X467</f>
        <v>9.8910480526872097E-2</v>
      </c>
      <c r="CG458" s="124">
        <f t="shared" ref="CG458" si="8158">Y458/Y467</f>
        <v>5.3225359911406422E-2</v>
      </c>
      <c r="CH458" s="125">
        <f t="shared" ref="CH458" si="8159">Z458/Z467</f>
        <v>7.3037735439160562E-2</v>
      </c>
      <c r="CI458" s="123">
        <f t="shared" ref="CI458" si="8160">AA458/AA467</f>
        <v>9.2611779708296801E-2</v>
      </c>
      <c r="CJ458" s="129">
        <f t="shared" ref="CJ458" si="8161">AB458/AB467</f>
        <v>8.259062365205895E-2</v>
      </c>
      <c r="CK458" s="130">
        <f t="shared" ref="CK458" si="8162">AC458/AC467</f>
        <v>8.1513889591376815E-2</v>
      </c>
    </row>
    <row r="459" spans="1:89" x14ac:dyDescent="0.2">
      <c r="A459" s="139" t="s">
        <v>32</v>
      </c>
      <c r="B459" s="181">
        <v>1908</v>
      </c>
      <c r="C459" s="175">
        <v>3068</v>
      </c>
      <c r="D459" s="176">
        <v>810</v>
      </c>
      <c r="E459" s="177">
        <v>1289</v>
      </c>
      <c r="F459" s="174">
        <v>1172</v>
      </c>
      <c r="G459" s="178">
        <v>2299</v>
      </c>
      <c r="H459" s="176">
        <v>2703</v>
      </c>
      <c r="I459" s="177">
        <v>4798</v>
      </c>
      <c r="J459" s="174">
        <v>613</v>
      </c>
      <c r="K459" s="175">
        <v>263</v>
      </c>
      <c r="L459" s="176">
        <v>2768</v>
      </c>
      <c r="M459" s="174">
        <v>1028</v>
      </c>
      <c r="N459" s="179">
        <v>3601</v>
      </c>
      <c r="O459" s="182">
        <v>2766</v>
      </c>
      <c r="P459" s="174">
        <v>1699</v>
      </c>
      <c r="Q459" s="175">
        <v>1776</v>
      </c>
      <c r="R459" s="176">
        <v>1701</v>
      </c>
      <c r="S459" s="177">
        <v>2332</v>
      </c>
      <c r="T459" s="174">
        <v>980</v>
      </c>
      <c r="U459" s="178">
        <v>274</v>
      </c>
      <c r="V459" s="176">
        <v>3157</v>
      </c>
      <c r="W459" s="183">
        <v>2003</v>
      </c>
      <c r="X459" s="174">
        <v>1785</v>
      </c>
      <c r="Y459" s="178">
        <v>807</v>
      </c>
      <c r="Z459" s="176">
        <v>3119</v>
      </c>
      <c r="AA459" s="174">
        <v>4389</v>
      </c>
      <c r="AB459" s="149">
        <f t="shared" si="7752"/>
        <v>26016</v>
      </c>
      <c r="AC459" s="150">
        <f t="shared" si="7753"/>
        <v>27092</v>
      </c>
      <c r="BI459" s="139" t="s">
        <v>32</v>
      </c>
      <c r="BJ459" s="123">
        <f>B459/B467</f>
        <v>6.3998926642739748E-2</v>
      </c>
      <c r="BK459" s="124">
        <f t="shared" ref="BK459" si="8163">C459/C467</f>
        <v>0.10281501340482574</v>
      </c>
      <c r="BL459" s="125">
        <f t="shared" ref="BL459" si="8164">D459/D467</f>
        <v>5.2989663744602906E-2</v>
      </c>
      <c r="BM459" s="126">
        <f t="shared" ref="BM459" si="8165">E459/E467</f>
        <v>9.0329362298528379E-2</v>
      </c>
      <c r="BN459" s="123">
        <f t="shared" ref="BN459" si="8166">F459/F467</f>
        <v>4.2815913491396629E-2</v>
      </c>
      <c r="BO459" s="124">
        <f t="shared" ref="BO459" si="8167">G459/G467</f>
        <v>9.452347668777239E-2</v>
      </c>
      <c r="BP459" s="125">
        <f t="shared" ref="BP459" si="8168">H459/H467</f>
        <v>6.176309295311215E-2</v>
      </c>
      <c r="BQ459" s="126">
        <f t="shared" ref="BQ459" si="8169">I459/I467</f>
        <v>0.1004858842255173</v>
      </c>
      <c r="BR459" s="123">
        <f t="shared" ref="BR459" si="8170">J459/J467</f>
        <v>9.2194314934576624E-2</v>
      </c>
      <c r="BS459" s="124">
        <f t="shared" ref="BS459" si="8171">K459/K467</f>
        <v>3.5425646551724137E-2</v>
      </c>
      <c r="BT459" s="125">
        <f t="shared" ref="BT459" si="8172">L459/L467</f>
        <v>0.10593593325423858</v>
      </c>
      <c r="BU459" s="123">
        <f t="shared" ref="BU459" si="8173">M459/M467</f>
        <v>3.8620482380344129E-2</v>
      </c>
      <c r="BV459" s="127">
        <f t="shared" ref="BV459" si="8174">N459/N467</f>
        <v>7.8362674906970159E-2</v>
      </c>
      <c r="BW459" s="128">
        <f t="shared" ref="BW459" si="8175">O459/O467</f>
        <v>6.0220765931505951E-2</v>
      </c>
      <c r="BX459" s="123">
        <f t="shared" ref="BX459" si="8176">P459/P467</f>
        <v>6.6408692933083172E-2</v>
      </c>
      <c r="BY459" s="124">
        <f t="shared" ref="BY459" si="8177">Q459/Q467</f>
        <v>7.1679380070226423E-2</v>
      </c>
      <c r="BZ459" s="125">
        <f t="shared" ref="BZ459" si="8178">R459/R467</f>
        <v>5.9068652984685902E-2</v>
      </c>
      <c r="CA459" s="126">
        <f t="shared" ref="CA459" si="8179">S459/S467</f>
        <v>8.1042571676802774E-2</v>
      </c>
      <c r="CB459" s="123">
        <f t="shared" ref="CB459" si="8180">T459/T467</f>
        <v>0.1151180547398097</v>
      </c>
      <c r="CC459" s="124">
        <f t="shared" ref="CC459" si="8181">U459/U467</f>
        <v>3.1782855817190578E-2</v>
      </c>
      <c r="CD459" s="125">
        <f t="shared" ref="CD459" si="8182">V459/V467</f>
        <v>0.11063218390804598</v>
      </c>
      <c r="CE459" s="126">
        <f t="shared" ref="CE459" si="8183">W459/W467</f>
        <v>6.0851865354235021E-2</v>
      </c>
      <c r="CF459" s="123">
        <f t="shared" ref="CF459" si="8184">X459/X467</f>
        <v>7.2566875355719984E-2</v>
      </c>
      <c r="CG459" s="124">
        <f t="shared" ref="CG459" si="8185">Y459/Y467</f>
        <v>5.5855481727574749E-2</v>
      </c>
      <c r="CH459" s="125">
        <f t="shared" ref="CH459" si="8186">Z459/Z467</f>
        <v>6.7758684364884539E-2</v>
      </c>
      <c r="CI459" s="123">
        <f t="shared" ref="CI459" si="8187">AA459/AA467</f>
        <v>8.7451183549852554E-2</v>
      </c>
      <c r="CJ459" s="129">
        <f t="shared" ref="CJ459" si="8188">AB459/AB467</f>
        <v>7.2868642619865226E-2</v>
      </c>
      <c r="CK459" s="130">
        <f t="shared" ref="CK459" si="8189">AC459/AC467</f>
        <v>7.6127212134495525E-2</v>
      </c>
    </row>
    <row r="460" spans="1:89" x14ac:dyDescent="0.2">
      <c r="A460" s="131" t="s">
        <v>33</v>
      </c>
      <c r="B460" s="184">
        <v>1985</v>
      </c>
      <c r="C460" s="168">
        <v>2403</v>
      </c>
      <c r="D460" s="169">
        <v>568</v>
      </c>
      <c r="E460" s="170">
        <v>1094</v>
      </c>
      <c r="F460" s="167">
        <v>1067</v>
      </c>
      <c r="G460" s="171">
        <v>2188</v>
      </c>
      <c r="H460" s="169">
        <v>2592</v>
      </c>
      <c r="I460" s="170">
        <v>4122</v>
      </c>
      <c r="J460" s="167">
        <v>405</v>
      </c>
      <c r="K460" s="168">
        <v>176</v>
      </c>
      <c r="L460" s="169">
        <v>2081</v>
      </c>
      <c r="M460" s="167">
        <v>1283</v>
      </c>
      <c r="N460" s="172">
        <v>3178</v>
      </c>
      <c r="O460" s="185">
        <v>2827</v>
      </c>
      <c r="P460" s="167">
        <v>1276</v>
      </c>
      <c r="Q460" s="168">
        <v>2004</v>
      </c>
      <c r="R460" s="169">
        <v>1642</v>
      </c>
      <c r="S460" s="170">
        <v>2204</v>
      </c>
      <c r="T460" s="167">
        <v>587</v>
      </c>
      <c r="U460" s="171">
        <v>355</v>
      </c>
      <c r="V460" s="169">
        <v>2868</v>
      </c>
      <c r="W460" s="186">
        <v>1842</v>
      </c>
      <c r="X460" s="167">
        <v>1382</v>
      </c>
      <c r="Y460" s="171">
        <v>763</v>
      </c>
      <c r="Z460" s="169">
        <v>2775</v>
      </c>
      <c r="AA460" s="167">
        <v>3229</v>
      </c>
      <c r="AB460" s="149">
        <f t="shared" si="7752"/>
        <v>22406</v>
      </c>
      <c r="AC460" s="150">
        <f t="shared" si="7753"/>
        <v>24490</v>
      </c>
      <c r="BI460" s="131" t="s">
        <v>33</v>
      </c>
      <c r="BJ460" s="123">
        <f>B460/B467</f>
        <v>6.6581692550229762E-2</v>
      </c>
      <c r="BK460" s="124">
        <f t="shared" ref="BK460" si="8190">C460/C467</f>
        <v>8.0529490616621985E-2</v>
      </c>
      <c r="BL460" s="125">
        <f t="shared" ref="BL460" si="8191">D460/D467</f>
        <v>3.7158183959178331E-2</v>
      </c>
      <c r="BM460" s="126">
        <f t="shared" ref="BM460" si="8192">E460/E467</f>
        <v>7.666433076384023E-2</v>
      </c>
      <c r="BN460" s="123">
        <f t="shared" ref="BN460" si="8193">F460/F467</f>
        <v>3.8980016804880724E-2</v>
      </c>
      <c r="BO460" s="124">
        <f t="shared" ref="BO460" si="8194">G460/G467</f>
        <v>8.9959707260916039E-2</v>
      </c>
      <c r="BP460" s="125">
        <f t="shared" ref="BP460" si="8195">H460/H467</f>
        <v>5.9226761721963256E-2</v>
      </c>
      <c r="BQ460" s="126">
        <f t="shared" ref="BQ460" si="8196">I460/I467</f>
        <v>8.6328223171651175E-2</v>
      </c>
      <c r="BR460" s="123">
        <f t="shared" ref="BR460" si="8197">J460/J467</f>
        <v>6.0911415250413596E-2</v>
      </c>
      <c r="BS460" s="124">
        <f t="shared" ref="BS460" si="8198">K460/K467</f>
        <v>2.3706896551724137E-2</v>
      </c>
      <c r="BT460" s="125">
        <f t="shared" ref="BT460" si="8199">L460/L467</f>
        <v>7.9643308201615068E-2</v>
      </c>
      <c r="BU460" s="123">
        <f t="shared" ref="BU460" si="8200">M460/M467</f>
        <v>4.8200465850176573E-2</v>
      </c>
      <c r="BV460" s="127">
        <f t="shared" ref="BV460" si="8201">N460/N467</f>
        <v>6.9157617565773724E-2</v>
      </c>
      <c r="BW460" s="128">
        <f t="shared" ref="BW460" si="8202">O460/O467</f>
        <v>6.1548845006640394E-2</v>
      </c>
      <c r="BX460" s="123">
        <f t="shared" ref="BX460" si="8203">P460/P467</f>
        <v>4.9874921826141339E-2</v>
      </c>
      <c r="BY460" s="124">
        <f t="shared" ref="BY460" si="8204">Q460/Q467</f>
        <v>8.0881462646809538E-2</v>
      </c>
      <c r="BZ460" s="125">
        <f t="shared" ref="BZ460" si="8205">R460/R467</f>
        <v>5.7019828454352883E-2</v>
      </c>
      <c r="CA460" s="126">
        <f t="shared" ref="CA460" si="8206">S460/S467</f>
        <v>7.6594265855777582E-2</v>
      </c>
      <c r="CB460" s="123">
        <f t="shared" ref="CB460" si="8207">T460/T467</f>
        <v>6.8953365441090098E-2</v>
      </c>
      <c r="CC460" s="124">
        <f t="shared" ref="CC460" si="8208">U460/U467</f>
        <v>4.1178517573367358E-2</v>
      </c>
      <c r="CD460" s="125">
        <f t="shared" ref="CD460" si="8209">V460/V467</f>
        <v>0.10050462573591253</v>
      </c>
      <c r="CE460" s="126">
        <f t="shared" ref="CE460" si="8210">W460/W467</f>
        <v>5.5960627050674443E-2</v>
      </c>
      <c r="CF460" s="123">
        <f t="shared" ref="CF460" si="8211">X460/X467</f>
        <v>5.618342954711765E-2</v>
      </c>
      <c r="CG460" s="124">
        <f t="shared" ref="CG460" si="8212">Y460/Y467</f>
        <v>5.2810077519379842E-2</v>
      </c>
      <c r="CH460" s="125">
        <f t="shared" ref="CH460" si="8213">Z460/Z467</f>
        <v>6.0285459798831223E-2</v>
      </c>
      <c r="CI460" s="123">
        <f t="shared" ref="CI460" si="8214">AA460/AA467</f>
        <v>6.4338088786164024E-2</v>
      </c>
      <c r="CJ460" s="129">
        <f t="shared" ref="CJ460" si="8215">AB460/AB467</f>
        <v>6.2757334199750159E-2</v>
      </c>
      <c r="CK460" s="130">
        <f t="shared" ref="CK460" si="8216">AC460/AC467</f>
        <v>6.8815717745969118E-2</v>
      </c>
    </row>
    <row r="461" spans="1:89" x14ac:dyDescent="0.2">
      <c r="A461" s="139" t="s">
        <v>34</v>
      </c>
      <c r="B461" s="181">
        <v>827</v>
      </c>
      <c r="C461" s="175">
        <v>1634</v>
      </c>
      <c r="D461" s="176">
        <v>308</v>
      </c>
      <c r="E461" s="177">
        <v>887</v>
      </c>
      <c r="F461" s="174">
        <v>724</v>
      </c>
      <c r="G461" s="178">
        <v>1668</v>
      </c>
      <c r="H461" s="176">
        <v>1486</v>
      </c>
      <c r="I461" s="177">
        <v>2887</v>
      </c>
      <c r="J461" s="174">
        <v>374</v>
      </c>
      <c r="K461" s="175">
        <v>122</v>
      </c>
      <c r="L461" s="176">
        <v>1540</v>
      </c>
      <c r="M461" s="174">
        <v>947</v>
      </c>
      <c r="N461" s="179">
        <v>2522</v>
      </c>
      <c r="O461" s="182">
        <v>2341</v>
      </c>
      <c r="P461" s="174">
        <v>910</v>
      </c>
      <c r="Q461" s="175">
        <v>1792</v>
      </c>
      <c r="R461" s="176">
        <v>1199</v>
      </c>
      <c r="S461" s="177">
        <v>1812</v>
      </c>
      <c r="T461" s="174">
        <v>293</v>
      </c>
      <c r="U461" s="178">
        <v>369</v>
      </c>
      <c r="V461" s="176">
        <v>2803</v>
      </c>
      <c r="W461" s="183">
        <v>1452</v>
      </c>
      <c r="X461" s="174">
        <v>855</v>
      </c>
      <c r="Y461" s="178">
        <v>691</v>
      </c>
      <c r="Z461" s="176">
        <v>2023</v>
      </c>
      <c r="AA461" s="174">
        <v>2769</v>
      </c>
      <c r="AB461" s="149">
        <f t="shared" si="7752"/>
        <v>15864</v>
      </c>
      <c r="AC461" s="150">
        <f t="shared" si="7753"/>
        <v>19371</v>
      </c>
      <c r="BI461" s="139" t="s">
        <v>34</v>
      </c>
      <c r="BJ461" s="123">
        <f>B461/B467</f>
        <v>2.7739576694730487E-2</v>
      </c>
      <c r="BK461" s="124">
        <f t="shared" ref="BK461" si="8217">C461/C467</f>
        <v>5.4758713136729226E-2</v>
      </c>
      <c r="BL461" s="125">
        <f t="shared" ref="BL461" si="8218">D461/D467</f>
        <v>2.0149156090540365E-2</v>
      </c>
      <c r="BM461" s="126">
        <f t="shared" ref="BM461" si="8219">E461/E467</f>
        <v>6.2158374211632797E-2</v>
      </c>
      <c r="BN461" s="123">
        <f t="shared" ref="BN461" si="8220">F461/F467</f>
        <v>2.6449420962262084E-2</v>
      </c>
      <c r="BO461" s="124">
        <f t="shared" ref="BO461" si="8221">G461/G467</f>
        <v>6.8579886522489933E-2</v>
      </c>
      <c r="BP461" s="125">
        <f t="shared" ref="BP461" si="8222">H461/H467</f>
        <v>3.3954848734119365E-2</v>
      </c>
      <c r="BQ461" s="126">
        <f t="shared" ref="BQ461" si="8223">I461/I467</f>
        <v>6.0463265477088045E-2</v>
      </c>
      <c r="BR461" s="123">
        <f t="shared" ref="BR461" si="8224">J461/J467</f>
        <v>5.624906000902391E-2</v>
      </c>
      <c r="BS461" s="124">
        <f t="shared" ref="BS461" si="8225">K461/K467</f>
        <v>1.6433189655172414E-2</v>
      </c>
      <c r="BT461" s="125">
        <f t="shared" ref="BT461" si="8226">L461/L467</f>
        <v>5.893834436832638E-2</v>
      </c>
      <c r="BU461" s="123">
        <f t="shared" ref="BU461" si="8227">M461/M467</f>
        <v>3.5577428807573822E-2</v>
      </c>
      <c r="BV461" s="127">
        <f t="shared" ref="BV461" si="8228">N461/N467</f>
        <v>5.4882162209213763E-2</v>
      </c>
      <c r="BW461" s="128">
        <f t="shared" ref="BW461" si="8229">O461/O467</f>
        <v>5.0967755981798785E-2</v>
      </c>
      <c r="BX461" s="123">
        <f t="shared" ref="BX461" si="8230">P461/P467</f>
        <v>3.556910569105691E-2</v>
      </c>
      <c r="BY461" s="124">
        <f t="shared" ref="BY461" si="8231">Q461/Q467</f>
        <v>7.2325140251039269E-2</v>
      </c>
      <c r="BZ461" s="125">
        <f t="shared" ref="BZ461" si="8232">R461/R467</f>
        <v>4.1636281557106643E-2</v>
      </c>
      <c r="CA461" s="126">
        <f t="shared" ref="CA461" si="8233">S461/S467</f>
        <v>6.2971329278887919E-2</v>
      </c>
      <c r="CB461" s="123">
        <f t="shared" ref="CB461" si="8234">T461/T467</f>
        <v>3.4417949019147187E-2</v>
      </c>
      <c r="CC461" s="124">
        <f t="shared" ref="CC461" si="8235">U461/U467</f>
        <v>4.2802459111471985E-2</v>
      </c>
      <c r="CD461" s="125">
        <f t="shared" ref="CD461" si="8236">V461/V467</f>
        <v>9.8226801233529573E-2</v>
      </c>
      <c r="CE461" s="126">
        <f t="shared" ref="CE461" si="8237">W461/W467</f>
        <v>4.4112285818446957E-2</v>
      </c>
      <c r="CF461" s="123">
        <f t="shared" ref="CF461" si="8238">X461/X467</f>
        <v>3.4758923489714613E-2</v>
      </c>
      <c r="CG461" s="124">
        <f t="shared" ref="CG461" si="8239">Y461/Y467</f>
        <v>4.7826688815060907E-2</v>
      </c>
      <c r="CH461" s="125">
        <f t="shared" ref="CH461" si="8240">Z461/Z467</f>
        <v>4.3948643305598403E-2</v>
      </c>
      <c r="CI461" s="123">
        <f t="shared" ref="CI461" si="8241">AA461/AA467</f>
        <v>5.5172551207459952E-2</v>
      </c>
      <c r="CJ461" s="129">
        <f t="shared" ref="CJ461" si="8242">AB461/AB467</f>
        <v>4.443373871930896E-2</v>
      </c>
      <c r="CK461" s="130">
        <f t="shared" ref="CK461" si="8243">AC461/AC467</f>
        <v>5.4431574865543807E-2</v>
      </c>
    </row>
    <row r="462" spans="1:89" x14ac:dyDescent="0.2">
      <c r="A462" s="131" t="s">
        <v>35</v>
      </c>
      <c r="B462" s="184">
        <v>0</v>
      </c>
      <c r="C462" s="168">
        <v>743</v>
      </c>
      <c r="D462" s="169">
        <v>7</v>
      </c>
      <c r="E462" s="170">
        <v>414</v>
      </c>
      <c r="F462" s="167">
        <v>11</v>
      </c>
      <c r="G462" s="171">
        <v>912</v>
      </c>
      <c r="H462" s="169">
        <v>97</v>
      </c>
      <c r="I462" s="170">
        <v>1260</v>
      </c>
      <c r="J462" s="167">
        <v>67</v>
      </c>
      <c r="K462" s="168">
        <v>64</v>
      </c>
      <c r="L462" s="169">
        <v>538</v>
      </c>
      <c r="M462" s="167">
        <v>233</v>
      </c>
      <c r="N462" s="172">
        <v>784</v>
      </c>
      <c r="O462" s="185">
        <v>505</v>
      </c>
      <c r="P462" s="167">
        <v>189</v>
      </c>
      <c r="Q462" s="168">
        <v>350</v>
      </c>
      <c r="R462" s="169">
        <v>261</v>
      </c>
      <c r="S462" s="170">
        <v>239</v>
      </c>
      <c r="T462" s="167">
        <v>37</v>
      </c>
      <c r="U462" s="171">
        <v>12</v>
      </c>
      <c r="V462" s="169">
        <v>476</v>
      </c>
      <c r="W462" s="186">
        <v>61</v>
      </c>
      <c r="X462" s="167">
        <v>91</v>
      </c>
      <c r="Y462" s="171">
        <v>72</v>
      </c>
      <c r="Z462" s="169">
        <v>129</v>
      </c>
      <c r="AA462" s="167">
        <v>348</v>
      </c>
      <c r="AB462" s="149">
        <f t="shared" si="7752"/>
        <v>2687</v>
      </c>
      <c r="AC462" s="150">
        <f t="shared" si="7753"/>
        <v>5213</v>
      </c>
      <c r="BI462" s="131" t="s">
        <v>35</v>
      </c>
      <c r="BJ462" s="123">
        <f>B462/B467</f>
        <v>0</v>
      </c>
      <c r="BK462" s="124">
        <f t="shared" ref="BK462" si="8244">C462/C467</f>
        <v>2.4899463806970508E-2</v>
      </c>
      <c r="BL462" s="125">
        <f t="shared" ref="BL462" si="8245">D462/D467</f>
        <v>4.5793536569409916E-4</v>
      </c>
      <c r="BM462" s="126">
        <f t="shared" ref="BM462" si="8246">E462/E467</f>
        <v>2.9011913104414856E-2</v>
      </c>
      <c r="BN462" s="123">
        <f t="shared" ref="BN462" si="8247">F462/F467</f>
        <v>4.0185584334928581E-4</v>
      </c>
      <c r="BO462" s="124">
        <f t="shared" ref="BO462" si="8248">G462/G467</f>
        <v>3.749691637200888E-2</v>
      </c>
      <c r="BP462" s="125">
        <f t="shared" ref="BP462" si="8249">H462/H467</f>
        <v>2.2164335983913719E-3</v>
      </c>
      <c r="BQ462" s="126">
        <f t="shared" ref="BQ462" si="8250">I462/I467</f>
        <v>2.6388539834129178E-2</v>
      </c>
      <c r="BR462" s="123">
        <f t="shared" ref="BR462" si="8251">J462/J467</f>
        <v>1.0076703263648668E-2</v>
      </c>
      <c r="BS462" s="124">
        <f t="shared" ref="BS462" si="8252">K462/K467</f>
        <v>8.6206896551724137E-3</v>
      </c>
      <c r="BT462" s="125">
        <f t="shared" ref="BT462" si="8253">L462/L467</f>
        <v>2.059014887672701E-2</v>
      </c>
      <c r="BU462" s="123">
        <f t="shared" ref="BU462" si="8254">M462/M467</f>
        <v>8.7534750920429793E-3</v>
      </c>
      <c r="BV462" s="127">
        <f t="shared" ref="BV462" si="8255">N462/N467</f>
        <v>1.7060910060278982E-2</v>
      </c>
      <c r="BW462" s="128">
        <f t="shared" ref="BW462" si="8256">O462/O467</f>
        <v>1.0994752999063813E-2</v>
      </c>
      <c r="BX462" s="123">
        <f t="shared" ref="BX462" si="8257">P462/P467</f>
        <v>7.3874296435272047E-3</v>
      </c>
      <c r="BY462" s="124">
        <f t="shared" ref="BY462" si="8258">Q462/Q467</f>
        <v>1.4126003955281108E-2</v>
      </c>
      <c r="BZ462" s="125">
        <f t="shared" ref="BZ462" si="8259">R462/R467</f>
        <v>9.0634441087613302E-3</v>
      </c>
      <c r="CA462" s="126">
        <f t="shared" ref="CA462" si="8260">S462/S467</f>
        <v>8.3058210251954825E-3</v>
      </c>
      <c r="CB462" s="123">
        <f t="shared" ref="CB462" si="8261">T462/T467</f>
        <v>4.3462939034417947E-3</v>
      </c>
      <c r="CC462" s="124">
        <f t="shared" ref="CC462" si="8262">U462/U467</f>
        <v>1.391949889803967E-3</v>
      </c>
      <c r="CD462" s="125">
        <f t="shared" ref="CD462" si="8263">V462/V467</f>
        <v>1.6680684048219794E-2</v>
      </c>
      <c r="CE462" s="126">
        <f t="shared" ref="CE462" si="8264">W462/W467</f>
        <v>1.8532020901689148E-3</v>
      </c>
      <c r="CF462" s="123">
        <f t="shared" ref="CF462" si="8265">X462/X467</f>
        <v>3.699487763232783E-3</v>
      </c>
      <c r="CG462" s="124">
        <f t="shared" ref="CG462" si="8266">Y462/Y467</f>
        <v>4.9833887043189366E-3</v>
      </c>
      <c r="CH462" s="125">
        <f t="shared" ref="CH462" si="8267">Z462/Z467</f>
        <v>2.8024592122699921E-3</v>
      </c>
      <c r="CI462" s="123">
        <f t="shared" ref="CI462" si="8268">AA462/AA467</f>
        <v>6.9339284291065591E-3</v>
      </c>
      <c r="CJ462" s="129">
        <f t="shared" ref="CJ462" si="8269">AB462/AB467</f>
        <v>7.5260625276590502E-3</v>
      </c>
      <c r="CK462" s="130">
        <f t="shared" ref="CK462" si="8270">AC462/AC467</f>
        <v>1.4648278342578074E-2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1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1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2.1771788116958046E-5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2.809951725029364E-6</v>
      </c>
    </row>
    <row r="464" spans="1:89" x14ac:dyDescent="0.2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29813</v>
      </c>
      <c r="C467" s="1">
        <f t="shared" ref="C467" si="8382">SUM(C444:C466)</f>
        <v>29840</v>
      </c>
      <c r="D467" s="14">
        <f t="shared" ref="D467" si="8383">SUM(D444:D466)</f>
        <v>15286</v>
      </c>
      <c r="E467" s="1">
        <f t="shared" ref="E467" si="8384">SUM(E444:E466)</f>
        <v>14270</v>
      </c>
      <c r="F467" s="14">
        <f t="shared" ref="F467" si="8385">SUM(F444:F466)</f>
        <v>27373</v>
      </c>
      <c r="G467" s="1">
        <f t="shared" ref="G467" si="8386">SUM(G444:G466)</f>
        <v>24322</v>
      </c>
      <c r="H467" s="14">
        <f t="shared" ref="H467" si="8387">SUM(H444:H466)</f>
        <v>43764</v>
      </c>
      <c r="I467" s="1">
        <f t="shared" ref="I467" si="8388">SUM(I444:I466)</f>
        <v>47748</v>
      </c>
      <c r="J467" s="14">
        <f t="shared" ref="J467" si="8389">SUM(J444:J466)</f>
        <v>6649</v>
      </c>
      <c r="K467" s="1">
        <f t="shared" ref="K467" si="8390">SUM(K444:K466)</f>
        <v>7424</v>
      </c>
      <c r="L467" s="14">
        <f t="shared" ref="L467" si="8391">SUM(L444:L466)</f>
        <v>26129</v>
      </c>
      <c r="M467" s="1">
        <f t="shared" ref="M467" si="8392">SUM(M444:M466)</f>
        <v>26618</v>
      </c>
      <c r="N467" s="14">
        <f t="shared" ref="N467" si="8393">SUM(N444:N466)</f>
        <v>45953</v>
      </c>
      <c r="O467" s="1">
        <f t="shared" ref="O467" si="8394">SUM(O444:O466)</f>
        <v>45931</v>
      </c>
      <c r="P467" s="14">
        <f t="shared" ref="P467" si="8395">SUM(P444:P466)</f>
        <v>25584</v>
      </c>
      <c r="Q467" s="1">
        <f t="shared" ref="Q467" si="8396">SUM(Q444:Q466)</f>
        <v>24777</v>
      </c>
      <c r="R467" s="14">
        <f t="shared" ref="R467" si="8397">SUM(R444:R466)</f>
        <v>28797</v>
      </c>
      <c r="S467" s="1">
        <f t="shared" ref="S467" si="8398">SUM(S444:S466)</f>
        <v>28775</v>
      </c>
      <c r="T467" s="14">
        <f t="shared" ref="T467" si="8399">SUM(T444:T466)</f>
        <v>8513</v>
      </c>
      <c r="U467" s="1">
        <f t="shared" ref="U467" si="8400">SUM(U444:U466)</f>
        <v>8621</v>
      </c>
      <c r="V467" s="14">
        <f t="shared" ref="V467" si="8401">SUM(V444:V466)</f>
        <v>28536</v>
      </c>
      <c r="W467" s="1">
        <f t="shared" ref="W467" si="8402">SUM(W444:W466)</f>
        <v>32916</v>
      </c>
      <c r="X467" s="14">
        <f t="shared" ref="X467" si="8403">SUM(X444:X466)</f>
        <v>24598</v>
      </c>
      <c r="Y467" s="1">
        <f t="shared" ref="Y467" si="8404">SUM(Y444:Y466)</f>
        <v>14448</v>
      </c>
      <c r="Z467" s="14">
        <f t="shared" ref="Z467" si="8405">SUM(Z444:Z466)</f>
        <v>46031</v>
      </c>
      <c r="AA467" s="1">
        <f t="shared" ref="AA467" si="8406">SUM(AA444:AA466)</f>
        <v>50188</v>
      </c>
      <c r="AB467" s="153">
        <f t="shared" ref="AB467:AC467" si="8407">SUM(AB443:AB466)</f>
        <v>357026</v>
      </c>
      <c r="AC467" s="154">
        <f t="shared" si="8407"/>
        <v>355878</v>
      </c>
      <c r="BI467" s="221" t="s">
        <v>13</v>
      </c>
      <c r="BJ467" s="147">
        <f>SUM(BJ443:BJ466)</f>
        <v>0.99999999999999978</v>
      </c>
      <c r="BK467" s="148">
        <f t="shared" ref="BK467:CK467" si="8408">SUM(BK443:BK466)</f>
        <v>1.0000000000000002</v>
      </c>
      <c r="BL467" s="147">
        <f t="shared" si="8408"/>
        <v>1</v>
      </c>
      <c r="BM467" s="148">
        <f t="shared" si="8408"/>
        <v>1</v>
      </c>
      <c r="BN467" s="147">
        <f t="shared" si="8408"/>
        <v>1</v>
      </c>
      <c r="BO467" s="148">
        <f t="shared" si="8408"/>
        <v>1</v>
      </c>
      <c r="BP467" s="147">
        <f t="shared" si="8408"/>
        <v>1</v>
      </c>
      <c r="BQ467" s="148">
        <f t="shared" si="8408"/>
        <v>0.99999999999999989</v>
      </c>
      <c r="BR467" s="147">
        <f t="shared" si="8408"/>
        <v>1</v>
      </c>
      <c r="BS467" s="148">
        <f t="shared" si="8408"/>
        <v>1</v>
      </c>
      <c r="BT467" s="147">
        <f t="shared" si="8408"/>
        <v>1</v>
      </c>
      <c r="BU467" s="148">
        <f t="shared" si="8408"/>
        <v>0.99999999999999989</v>
      </c>
      <c r="BV467" s="147">
        <f t="shared" si="8408"/>
        <v>0.99999999999999989</v>
      </c>
      <c r="BW467" s="148">
        <f t="shared" si="8408"/>
        <v>0.99999999999999989</v>
      </c>
      <c r="BX467" s="147">
        <f t="shared" si="8408"/>
        <v>0.99999999999999989</v>
      </c>
      <c r="BY467" s="148">
        <f t="shared" si="8408"/>
        <v>1</v>
      </c>
      <c r="BZ467" s="147">
        <f t="shared" si="8408"/>
        <v>0.99999999999999989</v>
      </c>
      <c r="CA467" s="148">
        <f t="shared" si="8408"/>
        <v>0.99999999999999989</v>
      </c>
      <c r="CB467" s="147">
        <f t="shared" si="8408"/>
        <v>0.99999999999999989</v>
      </c>
      <c r="CC467" s="148">
        <f t="shared" si="8408"/>
        <v>1</v>
      </c>
      <c r="CD467" s="147">
        <f t="shared" si="8408"/>
        <v>1</v>
      </c>
      <c r="CE467" s="148">
        <f t="shared" si="8408"/>
        <v>1</v>
      </c>
      <c r="CF467" s="147">
        <f t="shared" si="8408"/>
        <v>1</v>
      </c>
      <c r="CG467" s="148">
        <f t="shared" si="8408"/>
        <v>0.99999999999999989</v>
      </c>
      <c r="CH467" s="147">
        <f t="shared" si="8408"/>
        <v>1.0000000000000002</v>
      </c>
      <c r="CI467" s="148">
        <f t="shared" si="8408"/>
        <v>1</v>
      </c>
      <c r="CJ467" s="147">
        <f t="shared" si="8408"/>
        <v>1</v>
      </c>
      <c r="CK467" s="148">
        <f t="shared" si="8408"/>
        <v>1</v>
      </c>
    </row>
    <row r="468" spans="1:89" ht="13.5" thickTop="1" x14ac:dyDescent="0.2">
      <c r="A468" s="165"/>
    </row>
    <row r="470" spans="1:89" x14ac:dyDescent="0.2">
      <c r="A470" s="285">
        <f>+A439+1</f>
        <v>44911</v>
      </c>
      <c r="B470" s="285"/>
      <c r="C470" s="285"/>
      <c r="D470" s="285"/>
      <c r="BI470" s="282">
        <f>+BI439+1</f>
        <v>44911</v>
      </c>
      <c r="BJ470" s="282"/>
      <c r="BK470" s="282"/>
      <c r="BL470" s="282"/>
    </row>
    <row r="471" spans="1:89" ht="13.5" thickBot="1" x14ac:dyDescent="0.25">
      <c r="AE471" t="s">
        <v>84</v>
      </c>
    </row>
    <row r="472" spans="1:89" ht="14.25" thickTop="1" thickBot="1" x14ac:dyDescent="0.25">
      <c r="A472" s="280" t="s">
        <v>0</v>
      </c>
      <c r="B472" s="274" t="s">
        <v>1</v>
      </c>
      <c r="C472" s="275"/>
      <c r="D472" s="274" t="s">
        <v>2</v>
      </c>
      <c r="E472" s="275"/>
      <c r="F472" s="274" t="s">
        <v>3</v>
      </c>
      <c r="G472" s="275"/>
      <c r="H472" s="274" t="s">
        <v>4</v>
      </c>
      <c r="I472" s="275"/>
      <c r="J472" s="274" t="s">
        <v>5</v>
      </c>
      <c r="K472" s="275"/>
      <c r="L472" s="274" t="s">
        <v>6</v>
      </c>
      <c r="M472" s="275"/>
      <c r="N472" s="274" t="s">
        <v>7</v>
      </c>
      <c r="O472" s="275"/>
      <c r="P472" s="274" t="s">
        <v>8</v>
      </c>
      <c r="Q472" s="275"/>
      <c r="R472" s="274" t="s">
        <v>9</v>
      </c>
      <c r="S472" s="275"/>
      <c r="T472" s="274" t="s">
        <v>10</v>
      </c>
      <c r="U472" s="275"/>
      <c r="V472" s="274" t="s">
        <v>11</v>
      </c>
      <c r="W472" s="275"/>
      <c r="X472" s="274" t="s">
        <v>12</v>
      </c>
      <c r="Y472" s="275"/>
      <c r="Z472" s="276" t="s">
        <v>40</v>
      </c>
      <c r="AA472" s="277"/>
      <c r="AB472" s="278" t="s">
        <v>41</v>
      </c>
      <c r="AC472" s="279"/>
      <c r="AE472" s="280" t="s">
        <v>0</v>
      </c>
      <c r="AF472" s="274" t="s">
        <v>1</v>
      </c>
      <c r="AG472" s="275"/>
      <c r="AH472" s="274" t="s">
        <v>2</v>
      </c>
      <c r="AI472" s="275"/>
      <c r="AJ472" s="274" t="s">
        <v>3</v>
      </c>
      <c r="AK472" s="275"/>
      <c r="AL472" s="274" t="s">
        <v>4</v>
      </c>
      <c r="AM472" s="275"/>
      <c r="AN472" s="274" t="s">
        <v>5</v>
      </c>
      <c r="AO472" s="275"/>
      <c r="AP472" s="274" t="s">
        <v>6</v>
      </c>
      <c r="AQ472" s="275"/>
      <c r="AR472" s="274" t="s">
        <v>7</v>
      </c>
      <c r="AS472" s="275"/>
      <c r="AT472" s="274" t="s">
        <v>8</v>
      </c>
      <c r="AU472" s="275"/>
      <c r="AV472" s="274" t="s">
        <v>9</v>
      </c>
      <c r="AW472" s="275"/>
      <c r="AX472" s="274" t="s">
        <v>10</v>
      </c>
      <c r="AY472" s="275"/>
      <c r="AZ472" s="274" t="s">
        <v>11</v>
      </c>
      <c r="BA472" s="275"/>
      <c r="BB472" s="274" t="s">
        <v>12</v>
      </c>
      <c r="BC472" s="275"/>
      <c r="BD472" s="276" t="s">
        <v>40</v>
      </c>
      <c r="BE472" s="277"/>
      <c r="BF472" s="278" t="s">
        <v>41</v>
      </c>
      <c r="BG472" s="279"/>
      <c r="BI472" s="280" t="s">
        <v>0</v>
      </c>
      <c r="BJ472" s="274" t="s">
        <v>1</v>
      </c>
      <c r="BK472" s="275"/>
      <c r="BL472" s="274" t="s">
        <v>2</v>
      </c>
      <c r="BM472" s="275"/>
      <c r="BN472" s="274" t="s">
        <v>3</v>
      </c>
      <c r="BO472" s="275"/>
      <c r="BP472" s="274" t="s">
        <v>4</v>
      </c>
      <c r="BQ472" s="275"/>
      <c r="BR472" s="274" t="s">
        <v>5</v>
      </c>
      <c r="BS472" s="275"/>
      <c r="BT472" s="274" t="s">
        <v>6</v>
      </c>
      <c r="BU472" s="275"/>
      <c r="BV472" s="274" t="s">
        <v>7</v>
      </c>
      <c r="BW472" s="275"/>
      <c r="BX472" s="274" t="s">
        <v>8</v>
      </c>
      <c r="BY472" s="275"/>
      <c r="BZ472" s="274" t="s">
        <v>9</v>
      </c>
      <c r="CA472" s="275"/>
      <c r="CB472" s="274" t="s">
        <v>10</v>
      </c>
      <c r="CC472" s="275"/>
      <c r="CD472" s="274" t="s">
        <v>11</v>
      </c>
      <c r="CE472" s="275"/>
      <c r="CF472" s="274" t="s">
        <v>12</v>
      </c>
      <c r="CG472" s="275"/>
      <c r="CH472" s="276" t="s">
        <v>40</v>
      </c>
      <c r="CI472" s="277"/>
      <c r="CJ472" s="274" t="s">
        <v>41</v>
      </c>
      <c r="CK472" s="275"/>
    </row>
    <row r="473" spans="1:89" ht="15" thickTop="1" thickBot="1" x14ac:dyDescent="0.3">
      <c r="A473" s="281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81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81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3265</v>
      </c>
      <c r="AG474" s="164">
        <f t="shared" ref="AG474:AV475" si="8409">SUMIF($A$9:$A$32,$AE474,C$474:C$497)</f>
        <v>1271</v>
      </c>
      <c r="AH474" s="121">
        <f t="shared" si="8409"/>
        <v>1307</v>
      </c>
      <c r="AI474" s="159">
        <f t="shared" si="8409"/>
        <v>1100</v>
      </c>
      <c r="AJ474" s="120">
        <f t="shared" si="8409"/>
        <v>3030</v>
      </c>
      <c r="AK474" s="122">
        <f t="shared" si="8409"/>
        <v>1510</v>
      </c>
      <c r="AL474" s="121">
        <f t="shared" si="8409"/>
        <v>3934</v>
      </c>
      <c r="AM474" s="159">
        <f t="shared" si="8409"/>
        <v>2540</v>
      </c>
      <c r="AN474" s="120">
        <f t="shared" si="8409"/>
        <v>265</v>
      </c>
      <c r="AO474" s="122">
        <f t="shared" si="8409"/>
        <v>1030</v>
      </c>
      <c r="AP474" s="121">
        <f t="shared" si="8409"/>
        <v>1238</v>
      </c>
      <c r="AQ474" s="120">
        <f t="shared" si="8409"/>
        <v>3479</v>
      </c>
      <c r="AR474" s="158">
        <f t="shared" si="8409"/>
        <v>2996</v>
      </c>
      <c r="AS474" s="160">
        <f t="shared" si="8409"/>
        <v>4487</v>
      </c>
      <c r="AT474" s="120">
        <f t="shared" si="8409"/>
        <v>2412</v>
      </c>
      <c r="AU474" s="122">
        <f t="shared" si="8409"/>
        <v>2195</v>
      </c>
      <c r="AV474" s="121">
        <f t="shared" si="8409"/>
        <v>2648</v>
      </c>
      <c r="AW474" s="159">
        <f t="shared" ref="AW474:BE475" si="8410">SUMIF($A$9:$A$32,$AE474,S$474:S$497)</f>
        <v>1891</v>
      </c>
      <c r="AX474" s="120">
        <f t="shared" si="8410"/>
        <v>379</v>
      </c>
      <c r="AY474" s="122">
        <f t="shared" si="8410"/>
        <v>1449</v>
      </c>
      <c r="AZ474" s="121">
        <f t="shared" si="8410"/>
        <v>1186</v>
      </c>
      <c r="BA474" s="159">
        <f t="shared" si="8410"/>
        <v>3062</v>
      </c>
      <c r="BB474" s="120">
        <f t="shared" si="8410"/>
        <v>1851</v>
      </c>
      <c r="BC474" s="122">
        <f t="shared" si="8410"/>
        <v>1901</v>
      </c>
      <c r="BD474" s="21">
        <f t="shared" si="8410"/>
        <v>3953</v>
      </c>
      <c r="BE474" s="163">
        <f t="shared" si="8410"/>
        <v>2909</v>
      </c>
      <c r="BF474" s="149">
        <f>AF474+AH474+AJ474+AL474+AN474+AP474+AR474+AT474+AV474+AX474+AZ474+BB474+BD474</f>
        <v>28464</v>
      </c>
      <c r="BG474" s="150">
        <f>AG474+AI474+AK474+AM474+AO474+AQ474+AS474+AU474+AW474+AY474+BA474+BC474+BE474</f>
        <v>28824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>AB474/AB498</f>
        <v>0</v>
      </c>
      <c r="CK474" s="130">
        <f t="shared" ref="CK474" si="8436">AC474/AC498</f>
        <v>0</v>
      </c>
    </row>
    <row r="475" spans="1:89" x14ac:dyDescent="0.2">
      <c r="A475" s="131" t="s">
        <v>17</v>
      </c>
      <c r="B475" s="167">
        <v>206</v>
      </c>
      <c r="C475" s="168">
        <v>0</v>
      </c>
      <c r="D475" s="169">
        <v>202</v>
      </c>
      <c r="E475" s="170">
        <v>1</v>
      </c>
      <c r="F475" s="167">
        <v>516</v>
      </c>
      <c r="G475" s="171">
        <v>5</v>
      </c>
      <c r="H475" s="169">
        <v>396</v>
      </c>
      <c r="I475" s="170">
        <v>40</v>
      </c>
      <c r="J475" s="167">
        <v>5</v>
      </c>
      <c r="K475" s="171">
        <v>19</v>
      </c>
      <c r="L475" s="169">
        <v>64</v>
      </c>
      <c r="M475" s="167">
        <v>76</v>
      </c>
      <c r="N475" s="172">
        <v>201</v>
      </c>
      <c r="O475" s="173">
        <v>135</v>
      </c>
      <c r="P475" s="167">
        <v>114</v>
      </c>
      <c r="Q475" s="171">
        <v>52</v>
      </c>
      <c r="R475" s="169">
        <v>30</v>
      </c>
      <c r="S475" s="170">
        <v>73</v>
      </c>
      <c r="T475" s="167">
        <v>2</v>
      </c>
      <c r="U475" s="171">
        <v>25</v>
      </c>
      <c r="V475" s="169">
        <v>14</v>
      </c>
      <c r="W475" s="170">
        <v>1</v>
      </c>
      <c r="X475" s="167">
        <v>3</v>
      </c>
      <c r="Y475" s="171">
        <v>0</v>
      </c>
      <c r="Z475" s="169">
        <v>0</v>
      </c>
      <c r="AA475" s="167">
        <v>0</v>
      </c>
      <c r="AB475" s="149">
        <f>B475+D475+F475+H475+J475+L475+N475+P475+R475+T475+V475+X475+Z475</f>
        <v>1753</v>
      </c>
      <c r="AC475" s="150">
        <f t="shared" ref="AC475:AC494" si="8437">C475+E475+G475+I475+K475+M475+O475+Q475+S475+U475+W475+Y475+AA475</f>
        <v>427</v>
      </c>
      <c r="AE475" s="226" t="str">
        <f>$AE$10</f>
        <v>08:00 - 08:59</v>
      </c>
      <c r="AF475" s="120">
        <f>SUMIF($A$9:$A$32,$AE475,B$474:B$497)</f>
        <v>2362</v>
      </c>
      <c r="AG475" s="168">
        <f t="shared" si="8409"/>
        <v>1058</v>
      </c>
      <c r="AH475" s="169">
        <f t="shared" si="8409"/>
        <v>1044</v>
      </c>
      <c r="AI475" s="170">
        <f t="shared" si="8409"/>
        <v>1002</v>
      </c>
      <c r="AJ475" s="167">
        <f t="shared" si="8409"/>
        <v>2086</v>
      </c>
      <c r="AK475" s="171">
        <f t="shared" si="8409"/>
        <v>1294</v>
      </c>
      <c r="AL475" s="169">
        <f t="shared" si="8409"/>
        <v>3219</v>
      </c>
      <c r="AM475" s="170">
        <f t="shared" si="8409"/>
        <v>2294</v>
      </c>
      <c r="AN475" s="167">
        <f t="shared" si="8409"/>
        <v>241</v>
      </c>
      <c r="AO475" s="171">
        <f t="shared" si="8409"/>
        <v>858</v>
      </c>
      <c r="AP475" s="169">
        <f t="shared" si="8409"/>
        <v>1107</v>
      </c>
      <c r="AQ475" s="167">
        <f t="shared" si="8409"/>
        <v>2813</v>
      </c>
      <c r="AR475" s="172">
        <f t="shared" si="8409"/>
        <v>2525</v>
      </c>
      <c r="AS475" s="173">
        <f t="shared" si="8409"/>
        <v>3939</v>
      </c>
      <c r="AT475" s="167">
        <f t="shared" si="8409"/>
        <v>1937</v>
      </c>
      <c r="AU475" s="171">
        <f t="shared" si="8409"/>
        <v>1993</v>
      </c>
      <c r="AV475" s="169">
        <f t="shared" si="8409"/>
        <v>2265</v>
      </c>
      <c r="AW475" s="170">
        <f t="shared" si="8410"/>
        <v>1634</v>
      </c>
      <c r="AX475" s="167">
        <f t="shared" si="8410"/>
        <v>283</v>
      </c>
      <c r="AY475" s="171">
        <f t="shared" si="8410"/>
        <v>1135</v>
      </c>
      <c r="AZ475" s="169">
        <f t="shared" si="8410"/>
        <v>998</v>
      </c>
      <c r="BA475" s="170">
        <f t="shared" si="8410"/>
        <v>2381</v>
      </c>
      <c r="BB475" s="167">
        <f t="shared" si="8410"/>
        <v>1580</v>
      </c>
      <c r="BC475" s="171">
        <f t="shared" si="8410"/>
        <v>1576</v>
      </c>
      <c r="BD475" s="169">
        <f t="shared" si="8410"/>
        <v>3545</v>
      </c>
      <c r="BE475" s="167">
        <f t="shared" si="8410"/>
        <v>2597</v>
      </c>
      <c r="BF475" s="151">
        <f>SUM(AF475,AH475,AJ475,AL475,AN475,AP475,AR475,AT475,AV475,AX475,AZ475,BB475,BD475)</f>
        <v>23192</v>
      </c>
      <c r="BG475" s="152">
        <f>SUM(AG475,AI475,AK475,AM475,AO475,AQ475,AS475,AU475,AW475,AY475,BA475,BC475,BE475)</f>
        <v>24574</v>
      </c>
      <c r="BI475" s="131" t="s">
        <v>17</v>
      </c>
      <c r="BJ475" s="123">
        <f>B475/B498</f>
        <v>6.574328205782856E-3</v>
      </c>
      <c r="BK475" s="124">
        <f t="shared" ref="BK475" si="8438">C475/C498</f>
        <v>0</v>
      </c>
      <c r="BL475" s="125">
        <f t="shared" ref="BL475" si="8439">D475/D498</f>
        <v>1.2782383091818009E-2</v>
      </c>
      <c r="BM475" s="126">
        <f t="shared" ref="BM475" si="8440">E475/E498</f>
        <v>6.7136623027861698E-5</v>
      </c>
      <c r="BN475" s="123">
        <f t="shared" ref="BN475" si="8441">F475/F498</f>
        <v>1.7862088064248129E-2</v>
      </c>
      <c r="BO475" s="124">
        <f t="shared" ref="BO475" si="8442">G475/G498</f>
        <v>1.97441162533565E-4</v>
      </c>
      <c r="BP475" s="125">
        <f t="shared" ref="BP475" si="8443">H475/H498</f>
        <v>8.4080003397171855E-3</v>
      </c>
      <c r="BQ475" s="126">
        <f t="shared" ref="BQ475" si="8444">I475/I498</f>
        <v>7.8695233036258825E-4</v>
      </c>
      <c r="BR475" s="123">
        <f t="shared" ref="BR475" si="8445">J475/J498</f>
        <v>7.2568940493468795E-4</v>
      </c>
      <c r="BS475" s="124">
        <f t="shared" ref="BS475" si="8446">K475/K498</f>
        <v>2.4484536082474227E-3</v>
      </c>
      <c r="BT475" s="125">
        <f t="shared" ref="BT475" si="8447">L475/L498</f>
        <v>2.4179228531489667E-3</v>
      </c>
      <c r="BU475" s="123">
        <f t="shared" ref="BU475" si="8448">M475/M498</f>
        <v>2.7732165663200145E-3</v>
      </c>
      <c r="BV475" s="127">
        <f t="shared" ref="BV475" si="8449">N475/N498</f>
        <v>4.3236964377903978E-3</v>
      </c>
      <c r="BW475" s="128">
        <f t="shared" ref="BW475" si="8450">O475/O498</f>
        <v>2.8077035065097126E-3</v>
      </c>
      <c r="BX475" s="123">
        <f t="shared" ref="BX475" si="8451">P475/P498</f>
        <v>4.1640793366694668E-3</v>
      </c>
      <c r="BY475" s="124">
        <f t="shared" ref="BY475" si="8452">Q475/Q498</f>
        <v>2.0401757689893284E-3</v>
      </c>
      <c r="BZ475" s="125">
        <f t="shared" ref="BZ475" si="8453">R475/R498</f>
        <v>9.6671285405858275E-4</v>
      </c>
      <c r="CA475" s="126">
        <f t="shared" ref="CA475" si="8454">S475/S498</f>
        <v>2.4826554210311521E-3</v>
      </c>
      <c r="CB475" s="123">
        <f t="shared" ref="CB475" si="8455">T475/T498</f>
        <v>2.4201355275895451E-4</v>
      </c>
      <c r="CC475" s="124">
        <f t="shared" ref="CC475" si="8456">U475/U498</f>
        <v>2.8709232889297196E-3</v>
      </c>
      <c r="CD475" s="125">
        <f t="shared" ref="CD475" si="8457">V475/V498</f>
        <v>5.0044682752457554E-4</v>
      </c>
      <c r="CE475" s="126">
        <f t="shared" ref="CE475" si="8458">W475/W498</f>
        <v>2.8768699654775603E-5</v>
      </c>
      <c r="CF475" s="123">
        <f t="shared" ref="CF475" si="8459">X475/X498</f>
        <v>1.2015860936436096E-4</v>
      </c>
      <c r="CG475" s="124">
        <f t="shared" ref="CG475" si="8460">Y475/Y498</f>
        <v>0</v>
      </c>
      <c r="CH475" s="125">
        <f t="shared" ref="CH475" si="8461">Z475/Z498</f>
        <v>0</v>
      </c>
      <c r="CI475" s="123">
        <f t="shared" ref="CI475" si="8462">AA475/AA498</f>
        <v>0</v>
      </c>
      <c r="CJ475" s="129">
        <f>AB475/AB498</f>
        <v>4.7201309681519062E-3</v>
      </c>
      <c r="CK475" s="130">
        <f t="shared" ref="CK475" si="8463">AC475/AC498</f>
        <v>1.1535583357422082E-3</v>
      </c>
    </row>
    <row r="476" spans="1:89" ht="13.5" thickBot="1" x14ac:dyDescent="0.25">
      <c r="A476" s="139" t="s">
        <v>18</v>
      </c>
      <c r="B476" s="174">
        <v>1058</v>
      </c>
      <c r="C476" s="175">
        <v>184</v>
      </c>
      <c r="D476" s="176">
        <v>824</v>
      </c>
      <c r="E476" s="177">
        <v>213</v>
      </c>
      <c r="F476" s="174">
        <v>1929</v>
      </c>
      <c r="G476" s="178">
        <v>373</v>
      </c>
      <c r="H476" s="176">
        <v>1833</v>
      </c>
      <c r="I476" s="177">
        <v>685</v>
      </c>
      <c r="J476" s="174">
        <v>73</v>
      </c>
      <c r="K476" s="178">
        <v>228</v>
      </c>
      <c r="L476" s="176">
        <v>485</v>
      </c>
      <c r="M476" s="174">
        <v>910</v>
      </c>
      <c r="N476" s="179">
        <v>1365</v>
      </c>
      <c r="O476" s="180">
        <v>1779</v>
      </c>
      <c r="P476" s="174">
        <v>745</v>
      </c>
      <c r="Q476" s="178">
        <v>807</v>
      </c>
      <c r="R476" s="176">
        <v>916</v>
      </c>
      <c r="S476" s="177">
        <v>830</v>
      </c>
      <c r="T476" s="174">
        <v>128</v>
      </c>
      <c r="U476" s="178">
        <v>379</v>
      </c>
      <c r="V476" s="176">
        <v>467</v>
      </c>
      <c r="W476" s="177">
        <v>1114</v>
      </c>
      <c r="X476" s="174">
        <v>814</v>
      </c>
      <c r="Y476" s="178">
        <v>624</v>
      </c>
      <c r="Z476" s="176">
        <v>1799</v>
      </c>
      <c r="AA476" s="174">
        <v>1185</v>
      </c>
      <c r="AB476" s="149">
        <f t="shared" ref="AB476:AB494" si="8464">B476+D476+F476+H476+J476+L476+N476+P476+R476+T476+V476+X476+Z476</f>
        <v>12436</v>
      </c>
      <c r="AC476" s="150">
        <f t="shared" si="8437"/>
        <v>9311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3.3765239037467289E-2</v>
      </c>
      <c r="BK476" s="124">
        <f t="shared" ref="BK476" si="8465">C476/C498</f>
        <v>5.9251626199523415E-3</v>
      </c>
      <c r="BL476" s="125">
        <f t="shared" ref="BL476" si="8466">D476/D498</f>
        <v>5.2141998354742772E-2</v>
      </c>
      <c r="BM476" s="126">
        <f t="shared" ref="BM476" si="8467">E476/E498</f>
        <v>1.4300100704934543E-2</v>
      </c>
      <c r="BN476" s="123">
        <f t="shared" ref="BN476" si="8468">F476/F498</f>
        <v>6.6775131542508998E-2</v>
      </c>
      <c r="BO476" s="124">
        <f t="shared" ref="BO476" si="8469">G476/G498</f>
        <v>1.4729110725003949E-2</v>
      </c>
      <c r="BP476" s="125">
        <f t="shared" ref="BP476" si="8470">H476/H498</f>
        <v>3.8918850057327273E-2</v>
      </c>
      <c r="BQ476" s="126">
        <f t="shared" ref="BQ476" si="8471">I476/I498</f>
        <v>1.3476558657459324E-2</v>
      </c>
      <c r="BR476" s="123">
        <f t="shared" ref="BR476" si="8472">J476/J498</f>
        <v>1.0595065312046445E-2</v>
      </c>
      <c r="BS476" s="124">
        <f t="shared" ref="BS476" si="8473">K476/K498</f>
        <v>2.9381443298969072E-2</v>
      </c>
      <c r="BT476" s="125">
        <f t="shared" ref="BT476" si="8474">L476/L498</f>
        <v>1.8323321621519513E-2</v>
      </c>
      <c r="BU476" s="123">
        <f t="shared" ref="BU476" si="8475">M476/M498</f>
        <v>3.3205619412515965E-2</v>
      </c>
      <c r="BV476" s="127">
        <f t="shared" ref="BV476" si="8476">N476/N498</f>
        <v>2.936241610738255E-2</v>
      </c>
      <c r="BW476" s="128">
        <f t="shared" ref="BW476" si="8477">O476/O498</f>
        <v>3.6999292874672435E-2</v>
      </c>
      <c r="BX476" s="123">
        <f t="shared" ref="BX476" si="8478">P476/P498</f>
        <v>2.7212623735252219E-2</v>
      </c>
      <c r="BY476" s="124">
        <f t="shared" ref="BY476" si="8479">Q476/Q498</f>
        <v>3.1661958568738227E-2</v>
      </c>
      <c r="BZ476" s="125">
        <f t="shared" ref="BZ476" si="8480">R476/R498</f>
        <v>2.9516965810588727E-2</v>
      </c>
      <c r="CA476" s="126">
        <f t="shared" ref="CA476" si="8481">S476/S498</f>
        <v>2.8227452047340496E-2</v>
      </c>
      <c r="CB476" s="123">
        <f t="shared" ref="CB476" si="8482">T476/T498</f>
        <v>1.5488867376573089E-2</v>
      </c>
      <c r="CC476" s="124">
        <f t="shared" ref="CC476" si="8483">U476/U498</f>
        <v>4.3523197060174552E-2</v>
      </c>
      <c r="CD476" s="125">
        <f t="shared" ref="CD476" si="8484">V476/V498</f>
        <v>1.6693476318141196E-2</v>
      </c>
      <c r="CE476" s="126">
        <f t="shared" ref="CE476" si="8485">W476/W498</f>
        <v>3.2048331415420024E-2</v>
      </c>
      <c r="CF476" s="123">
        <f t="shared" ref="CF476" si="8486">X476/X498</f>
        <v>3.2603036007529937E-2</v>
      </c>
      <c r="CG476" s="124">
        <f t="shared" ref="CG476" si="8487">Y476/Y498</f>
        <v>4.3866432337434098E-2</v>
      </c>
      <c r="CH476" s="125">
        <f t="shared" ref="CH476" si="8488">Z476/Z498</f>
        <v>3.6863243309700422E-2</v>
      </c>
      <c r="CI476" s="123">
        <f t="shared" ref="CI476" si="8489">AA476/AA498</f>
        <v>2.2690282431785544E-2</v>
      </c>
      <c r="CJ476" s="129">
        <f t="shared" ref="CJ476" si="8490">AB476/AB498</f>
        <v>3.3485196075263603E-2</v>
      </c>
      <c r="CK476" s="130">
        <f t="shared" ref="CK476" si="8491">AC476/AC498</f>
        <v>2.5154055419427869E-2</v>
      </c>
    </row>
    <row r="477" spans="1:89" ht="14.25" thickTop="1" thickBot="1" x14ac:dyDescent="0.25">
      <c r="A477" s="131" t="s">
        <v>19</v>
      </c>
      <c r="B477" s="167">
        <v>2463</v>
      </c>
      <c r="C477" s="168">
        <v>891</v>
      </c>
      <c r="D477" s="169">
        <v>1230</v>
      </c>
      <c r="E477" s="170">
        <v>722</v>
      </c>
      <c r="F477" s="167">
        <v>2629</v>
      </c>
      <c r="G477" s="171">
        <v>1168</v>
      </c>
      <c r="H477" s="169">
        <v>3152</v>
      </c>
      <c r="I477" s="170">
        <v>1753</v>
      </c>
      <c r="J477" s="167">
        <v>145</v>
      </c>
      <c r="K477" s="171">
        <v>624</v>
      </c>
      <c r="L477" s="169">
        <v>1007</v>
      </c>
      <c r="M477" s="167">
        <v>1906</v>
      </c>
      <c r="N477" s="172">
        <v>2727</v>
      </c>
      <c r="O477" s="173">
        <v>3005</v>
      </c>
      <c r="P477" s="167">
        <v>1723</v>
      </c>
      <c r="Q477" s="171">
        <v>1650</v>
      </c>
      <c r="R477" s="169">
        <v>1887</v>
      </c>
      <c r="S477" s="170">
        <v>1547</v>
      </c>
      <c r="T477" s="167">
        <v>284</v>
      </c>
      <c r="U477" s="171">
        <v>893</v>
      </c>
      <c r="V477" s="169">
        <v>1094</v>
      </c>
      <c r="W477" s="170">
        <v>2206</v>
      </c>
      <c r="X477" s="167">
        <v>1521</v>
      </c>
      <c r="Y477" s="171">
        <v>1083</v>
      </c>
      <c r="Z477" s="169">
        <v>2824</v>
      </c>
      <c r="AA477" s="167">
        <v>1930</v>
      </c>
      <c r="AB477" s="149">
        <f t="shared" si="8464"/>
        <v>22686</v>
      </c>
      <c r="AC477" s="150">
        <f t="shared" si="8437"/>
        <v>19378</v>
      </c>
      <c r="AE477" s="221" t="s">
        <v>13</v>
      </c>
      <c r="AF477" s="14">
        <f t="shared" ref="AF477:BG477" si="8492">SUM(AF474:AF476)</f>
        <v>5627</v>
      </c>
      <c r="AG477" s="1">
        <f t="shared" si="8492"/>
        <v>2329</v>
      </c>
      <c r="AH477" s="14">
        <f t="shared" si="8492"/>
        <v>2351</v>
      </c>
      <c r="AI477" s="1">
        <f t="shared" si="8492"/>
        <v>2102</v>
      </c>
      <c r="AJ477" s="14">
        <f t="shared" si="8492"/>
        <v>5116</v>
      </c>
      <c r="AK477" s="1">
        <f t="shared" si="8492"/>
        <v>2804</v>
      </c>
      <c r="AL477" s="14">
        <f t="shared" si="8492"/>
        <v>7153</v>
      </c>
      <c r="AM477" s="1">
        <f t="shared" si="8492"/>
        <v>4834</v>
      </c>
      <c r="AN477" s="14">
        <f t="shared" si="8492"/>
        <v>506</v>
      </c>
      <c r="AO477" s="1">
        <f t="shared" si="8492"/>
        <v>1888</v>
      </c>
      <c r="AP477" s="14">
        <f t="shared" si="8492"/>
        <v>2345</v>
      </c>
      <c r="AQ477" s="1">
        <f t="shared" si="8492"/>
        <v>6292</v>
      </c>
      <c r="AR477" s="14">
        <f t="shared" si="8492"/>
        <v>5521</v>
      </c>
      <c r="AS477" s="1">
        <f t="shared" si="8492"/>
        <v>8426</v>
      </c>
      <c r="AT477" s="14">
        <f t="shared" si="8492"/>
        <v>4349</v>
      </c>
      <c r="AU477" s="1">
        <f t="shared" si="8492"/>
        <v>4188</v>
      </c>
      <c r="AV477" s="14">
        <f t="shared" si="8492"/>
        <v>4913</v>
      </c>
      <c r="AW477" s="1">
        <f t="shared" si="8492"/>
        <v>3525</v>
      </c>
      <c r="AX477" s="14">
        <f t="shared" si="8492"/>
        <v>662</v>
      </c>
      <c r="AY477" s="1">
        <f t="shared" si="8492"/>
        <v>2584</v>
      </c>
      <c r="AZ477" s="14">
        <f t="shared" si="8492"/>
        <v>2184</v>
      </c>
      <c r="BA477" s="1">
        <f t="shared" si="8492"/>
        <v>5443</v>
      </c>
      <c r="BB477" s="14">
        <f t="shared" si="8492"/>
        <v>3431</v>
      </c>
      <c r="BC477" s="1">
        <f t="shared" si="8492"/>
        <v>3477</v>
      </c>
      <c r="BD477" s="14">
        <f t="shared" si="8492"/>
        <v>7498</v>
      </c>
      <c r="BE477" s="1">
        <f t="shared" si="8492"/>
        <v>5506</v>
      </c>
      <c r="BF477" s="153">
        <f t="shared" si="8492"/>
        <v>51656</v>
      </c>
      <c r="BG477" s="154">
        <f t="shared" si="8492"/>
        <v>53398</v>
      </c>
      <c r="BI477" s="131" t="s">
        <v>19</v>
      </c>
      <c r="BJ477" s="123">
        <f>B477/B498</f>
        <v>7.8604710538073663E-2</v>
      </c>
      <c r="BK477" s="124">
        <f t="shared" ref="BK477" si="8493">C477/C498</f>
        <v>2.8691955947704E-2</v>
      </c>
      <c r="BL477" s="125">
        <f t="shared" ref="BL477" si="8494">D477/D498</f>
        <v>7.7833322786812625E-2</v>
      </c>
      <c r="BM477" s="126">
        <f t="shared" ref="BM477" si="8495">E477/E498</f>
        <v>4.8472641826116145E-2</v>
      </c>
      <c r="BN477" s="123">
        <f t="shared" ref="BN477" si="8496">F477/F498</f>
        <v>9.1006646358349486E-2</v>
      </c>
      <c r="BO477" s="124">
        <f t="shared" ref="BO477" si="8497">G477/G498</f>
        <v>4.6122255567840782E-2</v>
      </c>
      <c r="BP477" s="125">
        <f t="shared" ref="BP477" si="8498">H477/H498</f>
        <v>6.6924285532294361E-2</v>
      </c>
      <c r="BQ477" s="126">
        <f t="shared" ref="BQ477" si="8499">I477/I498</f>
        <v>3.4488185878140433E-2</v>
      </c>
      <c r="BR477" s="123">
        <f t="shared" ref="BR477" si="8500">J477/J498</f>
        <v>2.104499274310595E-2</v>
      </c>
      <c r="BS477" s="124">
        <f t="shared" ref="BS477" si="8501">K477/K498</f>
        <v>8.0412371134020624E-2</v>
      </c>
      <c r="BT477" s="125">
        <f t="shared" ref="BT477" si="8502">L477/L498</f>
        <v>3.8044504892515776E-2</v>
      </c>
      <c r="BU477" s="123">
        <f t="shared" ref="BU477" si="8503">M477/M498</f>
        <v>6.9549352307973003E-2</v>
      </c>
      <c r="BV477" s="127">
        <f t="shared" ref="BV477" si="8504">N477/N498</f>
        <v>5.8660299432111512E-2</v>
      </c>
      <c r="BW477" s="128">
        <f t="shared" ref="BW477" si="8505">O477/O498</f>
        <v>6.2497400274531011E-2</v>
      </c>
      <c r="BX477" s="123">
        <f t="shared" ref="BX477" si="8506">P477/P498</f>
        <v>6.293604120246922E-2</v>
      </c>
      <c r="BY477" s="124">
        <f t="shared" ref="BY477" si="8507">Q477/Q498</f>
        <v>6.4736346516007529E-2</v>
      </c>
      <c r="BZ477" s="125">
        <f t="shared" ref="BZ477" si="8508">R477/R498</f>
        <v>6.0806238520284855E-2</v>
      </c>
      <c r="CA477" s="126">
        <f t="shared" ref="CA477" si="8509">S477/S498</f>
        <v>5.2611889538838254E-2</v>
      </c>
      <c r="CB477" s="123">
        <f t="shared" ref="CB477" si="8510">T477/T498</f>
        <v>3.4365924491771539E-2</v>
      </c>
      <c r="CC477" s="124">
        <f t="shared" ref="CC477" si="8511">U477/U498</f>
        <v>0.10254937988056959</v>
      </c>
      <c r="CD477" s="125">
        <f t="shared" ref="CD477" si="8512">V477/V498</f>
        <v>3.910634495084897E-2</v>
      </c>
      <c r="CE477" s="126">
        <f t="shared" ref="CE477" si="8513">W477/W498</f>
        <v>6.3463751438434982E-2</v>
      </c>
      <c r="CF477" s="123">
        <f t="shared" ref="CF477" si="8514">X477/X498</f>
        <v>6.0920414947731004E-2</v>
      </c>
      <c r="CG477" s="124">
        <f t="shared" ref="CG477" si="8515">Y477/Y498</f>
        <v>7.6133567662565904E-2</v>
      </c>
      <c r="CH477" s="125">
        <f t="shared" ref="CH477" si="8516">Z477/Z498</f>
        <v>5.7866480881931068E-2</v>
      </c>
      <c r="CI477" s="123">
        <f t="shared" ref="CI477" si="8517">AA477/AA498</f>
        <v>3.6955481091431305E-2</v>
      </c>
      <c r="CJ477" s="129">
        <f t="shared" ref="CJ477" si="8518">AB477/AB498</f>
        <v>6.1084364599825518E-2</v>
      </c>
      <c r="CK477" s="130">
        <f t="shared" ref="CK477" si="8519">AC477/AC498</f>
        <v>5.2350476416891119E-2</v>
      </c>
    </row>
    <row r="478" spans="1:89" ht="13.5" thickTop="1" x14ac:dyDescent="0.2">
      <c r="A478" s="139" t="s">
        <v>20</v>
      </c>
      <c r="B478" s="174">
        <v>3265</v>
      </c>
      <c r="C478" s="175">
        <v>1271</v>
      </c>
      <c r="D478" s="176">
        <v>1307</v>
      </c>
      <c r="E478" s="177">
        <v>1100</v>
      </c>
      <c r="F478" s="174">
        <v>3030</v>
      </c>
      <c r="G478" s="178">
        <v>1510</v>
      </c>
      <c r="H478" s="176">
        <v>3934</v>
      </c>
      <c r="I478" s="177">
        <v>2540</v>
      </c>
      <c r="J478" s="174">
        <v>265</v>
      </c>
      <c r="K478" s="178">
        <v>1030</v>
      </c>
      <c r="L478" s="176">
        <v>1238</v>
      </c>
      <c r="M478" s="174">
        <v>3479</v>
      </c>
      <c r="N478" s="179">
        <v>2996</v>
      </c>
      <c r="O478" s="180">
        <v>4487</v>
      </c>
      <c r="P478" s="174">
        <v>2412</v>
      </c>
      <c r="Q478" s="178">
        <v>2195</v>
      </c>
      <c r="R478" s="176">
        <v>2648</v>
      </c>
      <c r="S478" s="177">
        <v>1891</v>
      </c>
      <c r="T478" s="174">
        <v>379</v>
      </c>
      <c r="U478" s="178">
        <v>1449</v>
      </c>
      <c r="V478" s="176">
        <v>1186</v>
      </c>
      <c r="W478" s="177">
        <v>3062</v>
      </c>
      <c r="X478" s="174">
        <v>1851</v>
      </c>
      <c r="Y478" s="178">
        <v>1901</v>
      </c>
      <c r="Z478" s="176">
        <v>3953</v>
      </c>
      <c r="AA478" s="174">
        <v>2909</v>
      </c>
      <c r="AB478" s="149">
        <f t="shared" si="8464"/>
        <v>28464</v>
      </c>
      <c r="AC478" s="150">
        <f t="shared" si="8437"/>
        <v>28824</v>
      </c>
      <c r="BI478" s="139" t="s">
        <v>20</v>
      </c>
      <c r="BJ478" s="123">
        <f>B478/B498</f>
        <v>0.10419991064019915</v>
      </c>
      <c r="BK478" s="124">
        <f t="shared" ref="BK478" si="8520">C478/C498</f>
        <v>4.092870483673601E-2</v>
      </c>
      <c r="BL478" s="125">
        <f t="shared" ref="BL478" si="8521">D478/D498</f>
        <v>8.2705815351515541E-2</v>
      </c>
      <c r="BM478" s="126">
        <f t="shared" ref="BM478" si="8522">E478/E498</f>
        <v>7.3850285330647872E-2</v>
      </c>
      <c r="BN478" s="123">
        <f t="shared" ref="BN478" si="8523">F478/F498</f>
        <v>0.1048878427028524</v>
      </c>
      <c r="BO478" s="124">
        <f t="shared" ref="BO478" si="8524">G478/G498</f>
        <v>5.962723108513663E-2</v>
      </c>
      <c r="BP478" s="125">
        <f t="shared" ref="BP478" si="8525">H478/H498</f>
        <v>8.3527962970826791E-2</v>
      </c>
      <c r="BQ478" s="126">
        <f t="shared" ref="BQ478" si="8526">I478/I498</f>
        <v>4.9971472978024359E-2</v>
      </c>
      <c r="BR478" s="123">
        <f t="shared" ref="BR478" si="8527">J478/J498</f>
        <v>3.8461538461538464E-2</v>
      </c>
      <c r="BS478" s="124">
        <f t="shared" ref="BS478" si="8528">K478/K498</f>
        <v>0.1327319587628866</v>
      </c>
      <c r="BT478" s="125">
        <f t="shared" ref="BT478" si="8529">L478/L498</f>
        <v>4.6771695190600322E-2</v>
      </c>
      <c r="BU478" s="123">
        <f t="shared" ref="BU478" si="8530">M478/M498</f>
        <v>0.12694763729246489</v>
      </c>
      <c r="BV478" s="127">
        <f t="shared" ref="BV478" si="8531">N478/N498</f>
        <v>6.4446738943383236E-2</v>
      </c>
      <c r="BW478" s="128">
        <f t="shared" ref="BW478" si="8532">O478/O498</f>
        <v>9.331974543488207E-2</v>
      </c>
      <c r="BX478" s="123">
        <f t="shared" ref="BX478" si="8533">P478/P498</f>
        <v>8.8103152281111888E-2</v>
      </c>
      <c r="BY478" s="124">
        <f t="shared" ref="BY478" si="8534">Q478/Q498</f>
        <v>8.6118957940991836E-2</v>
      </c>
      <c r="BZ478" s="125">
        <f t="shared" ref="BZ478" si="8535">R478/R498</f>
        <v>8.5328521251570907E-2</v>
      </c>
      <c r="CA478" s="126">
        <f t="shared" ref="CA478" si="8536">S478/S498</f>
        <v>6.4310978098217925E-2</v>
      </c>
      <c r="CB478" s="123">
        <f t="shared" ref="CB478" si="8537">T478/T498</f>
        <v>4.5861568247821879E-2</v>
      </c>
      <c r="CC478" s="124">
        <f t="shared" ref="CC478" si="8538">U478/U498</f>
        <v>0.16639871382636656</v>
      </c>
      <c r="CD478" s="125">
        <f t="shared" ref="CD478" si="8539">V478/V498</f>
        <v>4.2394995531724752E-2</v>
      </c>
      <c r="CE478" s="126">
        <f t="shared" ref="CE478" si="8540">W478/W498</f>
        <v>8.8089758342922903E-2</v>
      </c>
      <c r="CF478" s="123">
        <f t="shared" ref="CF478" si="8541">X478/X498</f>
        <v>7.4137861977810707E-2</v>
      </c>
      <c r="CG478" s="124">
        <f t="shared" ref="CG478" si="8542">Y478/Y498</f>
        <v>0.13363796133567662</v>
      </c>
      <c r="CH478" s="125">
        <f t="shared" ref="CH478" si="8543">Z478/Z498</f>
        <v>8.100077865661244E-2</v>
      </c>
      <c r="CI478" s="123">
        <f t="shared" ref="CI478" si="8544">AA478/AA498</f>
        <v>5.5701292484442319E-2</v>
      </c>
      <c r="CJ478" s="129">
        <f t="shared" ref="CJ478" si="8545">AB478/AB498</f>
        <v>7.664221784225661E-2</v>
      </c>
      <c r="CK478" s="130">
        <f t="shared" ref="CK478" si="8546">AC478/AC498</f>
        <v>7.7869239975253871E-2</v>
      </c>
    </row>
    <row r="479" spans="1:89" ht="13.5" thickBot="1" x14ac:dyDescent="0.25">
      <c r="A479" s="131" t="s">
        <v>21</v>
      </c>
      <c r="B479" s="167">
        <v>2362</v>
      </c>
      <c r="C479" s="168">
        <v>1058</v>
      </c>
      <c r="D479" s="169">
        <v>1044</v>
      </c>
      <c r="E479" s="170">
        <v>1002</v>
      </c>
      <c r="F479" s="167">
        <v>2086</v>
      </c>
      <c r="G479" s="171">
        <v>1294</v>
      </c>
      <c r="H479" s="169">
        <v>3219</v>
      </c>
      <c r="I479" s="170">
        <v>2294</v>
      </c>
      <c r="J479" s="167">
        <v>241</v>
      </c>
      <c r="K479" s="171">
        <v>858</v>
      </c>
      <c r="L479" s="169">
        <v>1107</v>
      </c>
      <c r="M479" s="167">
        <v>2813</v>
      </c>
      <c r="N479" s="172">
        <v>2525</v>
      </c>
      <c r="O479" s="173">
        <v>3939</v>
      </c>
      <c r="P479" s="167">
        <v>1937</v>
      </c>
      <c r="Q479" s="171">
        <v>1993</v>
      </c>
      <c r="R479" s="169">
        <v>2265</v>
      </c>
      <c r="S479" s="170">
        <v>1634</v>
      </c>
      <c r="T479" s="167">
        <v>283</v>
      </c>
      <c r="U479" s="171">
        <v>1135</v>
      </c>
      <c r="V479" s="169">
        <v>998</v>
      </c>
      <c r="W479" s="170">
        <v>2381</v>
      </c>
      <c r="X479" s="167">
        <v>1580</v>
      </c>
      <c r="Y479" s="171">
        <v>1576</v>
      </c>
      <c r="Z479" s="169">
        <v>3545</v>
      </c>
      <c r="AA479" s="167">
        <v>2597</v>
      </c>
      <c r="AB479" s="149">
        <f t="shared" si="8464"/>
        <v>23192</v>
      </c>
      <c r="AC479" s="150">
        <f t="shared" si="8437"/>
        <v>24574</v>
      </c>
      <c r="AE479" t="s">
        <v>85</v>
      </c>
      <c r="BI479" s="131" t="s">
        <v>21</v>
      </c>
      <c r="BJ479" s="123">
        <f>B479/B498</f>
        <v>7.5381374864364595E-2</v>
      </c>
      <c r="BK479" s="124">
        <f t="shared" ref="BK479" si="8547">C479/C498</f>
        <v>3.4069685064725963E-2</v>
      </c>
      <c r="BL479" s="125">
        <f t="shared" ref="BL479" si="8548">D479/D498</f>
        <v>6.6063405682465354E-2</v>
      </c>
      <c r="BM479" s="126">
        <f t="shared" ref="BM479" si="8549">E479/E498</f>
        <v>6.7270896273917427E-2</v>
      </c>
      <c r="BN479" s="123">
        <f t="shared" ref="BN479" si="8550">F479/F498</f>
        <v>7.2209914151204646E-2</v>
      </c>
      <c r="BO479" s="124">
        <f t="shared" ref="BO479" si="8551">G479/G498</f>
        <v>5.1097772863686622E-2</v>
      </c>
      <c r="BP479" s="125">
        <f t="shared" ref="BP479" si="8552">H479/H498</f>
        <v>6.8346851246337423E-2</v>
      </c>
      <c r="BQ479" s="126">
        <f t="shared" ref="BQ479" si="8553">I479/I498</f>
        <v>4.5131716146294437E-2</v>
      </c>
      <c r="BR479" s="123">
        <f t="shared" ref="BR479" si="8554">J479/J498</f>
        <v>3.497822931785196E-2</v>
      </c>
      <c r="BS479" s="124">
        <f t="shared" ref="BS479" si="8555">K479/K498</f>
        <v>0.11056701030927835</v>
      </c>
      <c r="BT479" s="125">
        <f t="shared" ref="BT479" si="8556">L479/L498</f>
        <v>4.1822509350561032E-2</v>
      </c>
      <c r="BU479" s="123">
        <f t="shared" ref="BU479" si="8557">M479/M498</f>
        <v>0.10264550264550265</v>
      </c>
      <c r="BV479" s="127">
        <f t="shared" ref="BV479" si="8558">N479/N498</f>
        <v>5.4315092066769918E-2</v>
      </c>
      <c r="BW479" s="128">
        <f t="shared" ref="BW479" si="8559">O479/O498</f>
        <v>8.1922548978827836E-2</v>
      </c>
      <c r="BX479" s="123">
        <f t="shared" ref="BX479" si="8560">P479/P498</f>
        <v>7.0752821711655769E-2</v>
      </c>
      <c r="BY479" s="124">
        <f t="shared" ref="BY479" si="8561">Q479/Q498</f>
        <v>7.8193659761456369E-2</v>
      </c>
      <c r="BZ479" s="125">
        <f t="shared" ref="BZ479" si="8562">R479/R498</f>
        <v>7.2986820481423006E-2</v>
      </c>
      <c r="CA479" s="126">
        <f t="shared" ref="CA479" si="8563">S479/S498</f>
        <v>5.5570670657053463E-2</v>
      </c>
      <c r="CB479" s="123">
        <f t="shared" ref="CB479" si="8564">T479/T498</f>
        <v>3.4244917715392065E-2</v>
      </c>
      <c r="CC479" s="124">
        <f t="shared" ref="CC479" si="8565">U479/U498</f>
        <v>0.13033991731740927</v>
      </c>
      <c r="CD479" s="125">
        <f t="shared" ref="CD479" si="8566">V479/V498</f>
        <v>3.5674709562109025E-2</v>
      </c>
      <c r="CE479" s="126">
        <f t="shared" ref="CE479" si="8567">W479/W498</f>
        <v>6.849827387802071E-2</v>
      </c>
      <c r="CF479" s="123">
        <f t="shared" ref="CF479" si="8568">X479/X498</f>
        <v>6.3283534265230104E-2</v>
      </c>
      <c r="CG479" s="124">
        <f t="shared" ref="CG479" si="8569">Y479/Y498</f>
        <v>0.1107908611599297</v>
      </c>
      <c r="CH479" s="125">
        <f t="shared" ref="CH479" si="8570">Z479/Z498</f>
        <v>7.2640465554690378E-2</v>
      </c>
      <c r="CI479" s="123">
        <f t="shared" ref="CI479" si="8571">AA479/AA498</f>
        <v>4.9727142173288656E-2</v>
      </c>
      <c r="CJ479" s="129">
        <f t="shared" ref="CJ479" si="8572">AB479/AB498</f>
        <v>6.2446821114306335E-2</v>
      </c>
      <c r="CK479" s="130">
        <f t="shared" ref="CK479" si="8573">AC479/AC498</f>
        <v>6.6387687453229552E-2</v>
      </c>
    </row>
    <row r="480" spans="1:89" ht="14.25" thickTop="1" thickBot="1" x14ac:dyDescent="0.25">
      <c r="A480" s="139" t="s">
        <v>22</v>
      </c>
      <c r="B480" s="174">
        <v>2044</v>
      </c>
      <c r="C480" s="175">
        <v>1017</v>
      </c>
      <c r="D480" s="176">
        <v>867</v>
      </c>
      <c r="E480" s="177">
        <v>780</v>
      </c>
      <c r="F480" s="174">
        <v>1830</v>
      </c>
      <c r="G480" s="178">
        <v>993</v>
      </c>
      <c r="H480" s="176">
        <v>2737</v>
      </c>
      <c r="I480" s="177">
        <v>2016</v>
      </c>
      <c r="J480" s="174">
        <v>222</v>
      </c>
      <c r="K480" s="178">
        <v>645</v>
      </c>
      <c r="L480" s="176">
        <v>899</v>
      </c>
      <c r="M480" s="174">
        <v>1933</v>
      </c>
      <c r="N480" s="179">
        <v>2222</v>
      </c>
      <c r="O480" s="180">
        <v>3193</v>
      </c>
      <c r="P480" s="174">
        <v>1478</v>
      </c>
      <c r="Q480" s="178">
        <v>1545</v>
      </c>
      <c r="R480" s="176">
        <v>1880</v>
      </c>
      <c r="S480" s="177">
        <v>1396</v>
      </c>
      <c r="T480" s="174">
        <v>239</v>
      </c>
      <c r="U480" s="178">
        <v>599</v>
      </c>
      <c r="V480" s="176">
        <v>762</v>
      </c>
      <c r="W480" s="177">
        <v>1936</v>
      </c>
      <c r="X480" s="174">
        <v>1280</v>
      </c>
      <c r="Y480" s="178">
        <v>1009</v>
      </c>
      <c r="Z480" s="176">
        <v>2844</v>
      </c>
      <c r="AA480" s="174">
        <v>2507</v>
      </c>
      <c r="AB480" s="149">
        <f t="shared" si="8464"/>
        <v>19304</v>
      </c>
      <c r="AC480" s="150">
        <f t="shared" si="8437"/>
        <v>19569</v>
      </c>
      <c r="AE480" s="280" t="s">
        <v>0</v>
      </c>
      <c r="AF480" s="274" t="s">
        <v>1</v>
      </c>
      <c r="AG480" s="275"/>
      <c r="AH480" s="274" t="s">
        <v>2</v>
      </c>
      <c r="AI480" s="275"/>
      <c r="AJ480" s="274" t="s">
        <v>3</v>
      </c>
      <c r="AK480" s="275"/>
      <c r="AL480" s="274" t="s">
        <v>4</v>
      </c>
      <c r="AM480" s="275"/>
      <c r="AN480" s="274" t="s">
        <v>5</v>
      </c>
      <c r="AO480" s="275"/>
      <c r="AP480" s="274" t="s">
        <v>6</v>
      </c>
      <c r="AQ480" s="275"/>
      <c r="AR480" s="274" t="s">
        <v>7</v>
      </c>
      <c r="AS480" s="275"/>
      <c r="AT480" s="274" t="s">
        <v>8</v>
      </c>
      <c r="AU480" s="275"/>
      <c r="AV480" s="274" t="s">
        <v>9</v>
      </c>
      <c r="AW480" s="275"/>
      <c r="AX480" s="274" t="s">
        <v>10</v>
      </c>
      <c r="AY480" s="275"/>
      <c r="AZ480" s="274" t="s">
        <v>11</v>
      </c>
      <c r="BA480" s="275"/>
      <c r="BB480" s="274" t="s">
        <v>12</v>
      </c>
      <c r="BC480" s="275"/>
      <c r="BD480" s="276" t="s">
        <v>40</v>
      </c>
      <c r="BE480" s="277"/>
      <c r="BF480" s="278" t="s">
        <v>41</v>
      </c>
      <c r="BG480" s="279"/>
      <c r="BI480" s="139" t="s">
        <v>22</v>
      </c>
      <c r="BJ480" s="123">
        <f>B480/B498</f>
        <v>6.5232654624369696E-2</v>
      </c>
      <c r="BK480" s="124">
        <f t="shared" ref="BK480" si="8574">C480/C498</f>
        <v>3.2749404263540928E-2</v>
      </c>
      <c r="BL480" s="125">
        <f t="shared" ref="BL480" si="8575">D480/D498</f>
        <v>5.4863000696070363E-2</v>
      </c>
      <c r="BM480" s="126">
        <f t="shared" ref="BM480" si="8576">E480/E498</f>
        <v>5.2366565961732128E-2</v>
      </c>
      <c r="BN480" s="123">
        <f t="shared" ref="BN480" si="8577">F480/F498</f>
        <v>6.3348103018554411E-2</v>
      </c>
      <c r="BO480" s="124">
        <f t="shared" ref="BO480" si="8578">G480/G498</f>
        <v>3.9211814879166008E-2</v>
      </c>
      <c r="BP480" s="125">
        <f t="shared" ref="BP480" si="8579">H480/H498</f>
        <v>5.8112871034863477E-2</v>
      </c>
      <c r="BQ480" s="126">
        <f t="shared" ref="BQ480" si="8580">I480/I498</f>
        <v>3.9662397450274452E-2</v>
      </c>
      <c r="BR480" s="123">
        <f t="shared" ref="BR480" si="8581">J480/J498</f>
        <v>3.2220609579100147E-2</v>
      </c>
      <c r="BS480" s="124">
        <f t="shared" ref="BS480" si="8582">K480/K498</f>
        <v>8.3118556701030924E-2</v>
      </c>
      <c r="BT480" s="125">
        <f t="shared" ref="BT480" si="8583">L480/L498</f>
        <v>3.3964260077826894E-2</v>
      </c>
      <c r="BU480" s="123">
        <f t="shared" ref="BU480" si="8584">M480/M498</f>
        <v>7.0534573982849846E-2</v>
      </c>
      <c r="BV480" s="127">
        <f t="shared" ref="BV480" si="8585">N480/N498</f>
        <v>4.7797281018757527E-2</v>
      </c>
      <c r="BW480" s="128">
        <f t="shared" ref="BW480" si="8586">O480/O498</f>
        <v>6.6407387379892685E-2</v>
      </c>
      <c r="BX480" s="123">
        <f t="shared" ref="BX480" si="8587">P480/P498</f>
        <v>5.3986923329802386E-2</v>
      </c>
      <c r="BY480" s="124">
        <f t="shared" ref="BY480" si="8588">Q480/Q498</f>
        <v>6.0616760828625237E-2</v>
      </c>
      <c r="BZ480" s="125">
        <f t="shared" ref="BZ480" si="8589">R480/R498</f>
        <v>6.0580672187671186E-2</v>
      </c>
      <c r="CA480" s="126">
        <f t="shared" ref="CA480" si="8590">S480/S498</f>
        <v>4.7476533804924503E-2</v>
      </c>
      <c r="CB480" s="123">
        <f t="shared" ref="CB480" si="8591">T480/T498</f>
        <v>2.8920619554695062E-2</v>
      </c>
      <c r="CC480" s="124">
        <f t="shared" ref="CC480" si="8592">U480/U498</f>
        <v>6.8787322002756085E-2</v>
      </c>
      <c r="CD480" s="125">
        <f t="shared" ref="CD480" si="8593">V480/V498</f>
        <v>2.7238605898123325E-2</v>
      </c>
      <c r="CE480" s="126">
        <f t="shared" ref="CE480" si="8594">W480/W498</f>
        <v>5.5696202531645568E-2</v>
      </c>
      <c r="CF480" s="123">
        <f t="shared" ref="CF480" si="8595">X480/X498</f>
        <v>5.1267673328794006E-2</v>
      </c>
      <c r="CG480" s="124">
        <f t="shared" ref="CG480" si="8596">Y480/Y498</f>
        <v>7.093145869947276E-2</v>
      </c>
      <c r="CH480" s="125">
        <f t="shared" ref="CH480" si="8597">Z480/Z498</f>
        <v>5.8276300151633133E-2</v>
      </c>
      <c r="CI480" s="123">
        <f t="shared" ref="CI480" si="8598">AA480/AA498</f>
        <v>4.8003829583532789E-2</v>
      </c>
      <c r="CJ480" s="129">
        <f t="shared" ref="CJ480" si="8599">AB480/AB498</f>
        <v>5.1977985287623728E-2</v>
      </c>
      <c r="CK480" s="130">
        <f t="shared" ref="CK480" si="8600">AC480/AC498</f>
        <v>5.2866470894939739E-2</v>
      </c>
    </row>
    <row r="481" spans="1:89" ht="15" thickTop="1" thickBot="1" x14ac:dyDescent="0.3">
      <c r="A481" s="131" t="s">
        <v>23</v>
      </c>
      <c r="B481" s="167">
        <v>1533</v>
      </c>
      <c r="C481" s="168">
        <v>1299</v>
      </c>
      <c r="D481" s="169">
        <v>864</v>
      </c>
      <c r="E481" s="170">
        <v>556</v>
      </c>
      <c r="F481" s="167">
        <v>1831</v>
      </c>
      <c r="G481" s="171">
        <v>830</v>
      </c>
      <c r="H481" s="169">
        <v>2592</v>
      </c>
      <c r="I481" s="170">
        <v>2117</v>
      </c>
      <c r="J481" s="167">
        <v>254</v>
      </c>
      <c r="K481" s="171">
        <v>712</v>
      </c>
      <c r="L481" s="169">
        <v>819</v>
      </c>
      <c r="M481" s="167">
        <v>1826</v>
      </c>
      <c r="N481" s="172">
        <v>1921</v>
      </c>
      <c r="O481" s="173">
        <v>2779</v>
      </c>
      <c r="P481" s="167">
        <v>1411</v>
      </c>
      <c r="Q481" s="171">
        <v>1071</v>
      </c>
      <c r="R481" s="169">
        <v>1824</v>
      </c>
      <c r="S481" s="170">
        <v>1271</v>
      </c>
      <c r="T481" s="167">
        <v>230</v>
      </c>
      <c r="U481" s="171">
        <v>424</v>
      </c>
      <c r="V481" s="169">
        <v>709</v>
      </c>
      <c r="W481" s="170">
        <v>2187</v>
      </c>
      <c r="X481" s="167">
        <v>1177</v>
      </c>
      <c r="Y481" s="171">
        <v>607</v>
      </c>
      <c r="Z481" s="169">
        <v>2527</v>
      </c>
      <c r="AA481" s="167">
        <v>2455</v>
      </c>
      <c r="AB481" s="149">
        <f t="shared" si="8464"/>
        <v>17692</v>
      </c>
      <c r="AC481" s="150">
        <f t="shared" si="8437"/>
        <v>18134</v>
      </c>
      <c r="AE481" s="281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4.8924490968277272E-2</v>
      </c>
      <c r="BK481" s="124">
        <f t="shared" ref="BK481" si="8601">C481/C498</f>
        <v>4.1830360018033107E-2</v>
      </c>
      <c r="BL481" s="125">
        <f t="shared" ref="BL481" si="8602">D481/D498</f>
        <v>5.46731633234196E-2</v>
      </c>
      <c r="BM481" s="126">
        <f t="shared" ref="BM481" si="8603">E481/E498</f>
        <v>3.7327962403491108E-2</v>
      </c>
      <c r="BN481" s="123">
        <f t="shared" ref="BN481" si="8604">F481/F498</f>
        <v>6.3382719468291326E-2</v>
      </c>
      <c r="BO481" s="124">
        <f t="shared" ref="BO481" si="8605">G481/G498</f>
        <v>3.2775232980571792E-2</v>
      </c>
      <c r="BP481" s="125">
        <f t="shared" ref="BP481" si="8606">H481/H498</f>
        <v>5.5034184041785214E-2</v>
      </c>
      <c r="BQ481" s="126">
        <f t="shared" ref="BQ481" si="8607">I481/I498</f>
        <v>4.1649452084439986E-2</v>
      </c>
      <c r="BR481" s="123">
        <f t="shared" ref="BR481" si="8608">J481/J498</f>
        <v>3.6865021770682148E-2</v>
      </c>
      <c r="BS481" s="124">
        <f t="shared" ref="BS481" si="8609">K481/K498</f>
        <v>9.1752577319587622E-2</v>
      </c>
      <c r="BT481" s="125">
        <f t="shared" ref="BT481" si="8610">L481/L498</f>
        <v>3.0941856511390683E-2</v>
      </c>
      <c r="BU481" s="123">
        <f t="shared" ref="BU481" si="8611">M481/M498</f>
        <v>6.6630176975004562E-2</v>
      </c>
      <c r="BV481" s="127">
        <f t="shared" ref="BV481" si="8612">N481/N498</f>
        <v>4.1322491825847532E-2</v>
      </c>
      <c r="BW481" s="128">
        <f t="shared" ref="BW481" si="8613">O481/O498</f>
        <v>5.7797096626596232E-2</v>
      </c>
      <c r="BX481" s="123">
        <f t="shared" ref="BX481" si="8614">P481/P498</f>
        <v>5.1539613544215948E-2</v>
      </c>
      <c r="BY481" s="124">
        <f t="shared" ref="BY481" si="8615">Q481/Q498</f>
        <v>4.2019774011299436E-2</v>
      </c>
      <c r="BZ481" s="125">
        <f t="shared" ref="BZ481" si="8616">R481/R498</f>
        <v>5.8776141526761833E-2</v>
      </c>
      <c r="CA481" s="126">
        <f t="shared" ref="CA481" si="8617">S481/S498</f>
        <v>4.3225411508638283E-2</v>
      </c>
      <c r="CB481" s="123">
        <f t="shared" ref="CB481" si="8618">T481/T498</f>
        <v>2.7831558567279768E-2</v>
      </c>
      <c r="CC481" s="124">
        <f t="shared" ref="CC481" si="8619">U481/U498</f>
        <v>4.8690858980248046E-2</v>
      </c>
      <c r="CD481" s="125">
        <f t="shared" ref="CD481" si="8620">V481/V498</f>
        <v>2.5344057193923145E-2</v>
      </c>
      <c r="CE481" s="126">
        <f t="shared" ref="CE481" si="8621">W481/W498</f>
        <v>6.2917146144994246E-2</v>
      </c>
      <c r="CF481" s="123">
        <f t="shared" ref="CF481" si="8622">X481/X498</f>
        <v>4.7142227740617618E-2</v>
      </c>
      <c r="CG481" s="124">
        <f t="shared" ref="CG481" si="8623">Y481/Y498</f>
        <v>4.26713532513181E-2</v>
      </c>
      <c r="CH481" s="125">
        <f t="shared" ref="CH481" si="8624">Z481/Z498</f>
        <v>5.1780664726855455E-2</v>
      </c>
      <c r="CI481" s="123">
        <f t="shared" ref="CI481" si="8625">AA481/AA498</f>
        <v>4.7008137865007182E-2</v>
      </c>
      <c r="CJ481" s="129">
        <f t="shared" ref="CJ481" si="8626">AB481/AB498</f>
        <v>4.76375111742975E-2</v>
      </c>
      <c r="CK481" s="130">
        <f t="shared" ref="CK481" si="8627">AC481/AC498</f>
        <v>4.8989758455150356E-2</v>
      </c>
    </row>
    <row r="482" spans="1:89" ht="13.5" thickTop="1" x14ac:dyDescent="0.2">
      <c r="A482" s="139" t="s">
        <v>24</v>
      </c>
      <c r="B482" s="181">
        <v>1497</v>
      </c>
      <c r="C482" s="175">
        <v>1370</v>
      </c>
      <c r="D482" s="176">
        <v>720</v>
      </c>
      <c r="E482" s="177">
        <v>577</v>
      </c>
      <c r="F482" s="174">
        <v>1606</v>
      </c>
      <c r="G482" s="178">
        <v>714</v>
      </c>
      <c r="H482" s="176">
        <v>2535</v>
      </c>
      <c r="I482" s="177">
        <v>2041</v>
      </c>
      <c r="J482" s="174">
        <v>277</v>
      </c>
      <c r="K482" s="178">
        <v>524</v>
      </c>
      <c r="L482" s="176">
        <v>759</v>
      </c>
      <c r="M482" s="174">
        <v>1670</v>
      </c>
      <c r="N482" s="179">
        <v>1687</v>
      </c>
      <c r="O482" s="182">
        <v>2706</v>
      </c>
      <c r="P482" s="174">
        <v>1396</v>
      </c>
      <c r="Q482" s="178">
        <v>968</v>
      </c>
      <c r="R482" s="176">
        <v>1646</v>
      </c>
      <c r="S482" s="177">
        <v>1240</v>
      </c>
      <c r="T482" s="174">
        <v>327</v>
      </c>
      <c r="U482" s="178">
        <v>383</v>
      </c>
      <c r="V482" s="176">
        <v>757</v>
      </c>
      <c r="W482" s="183">
        <v>2103</v>
      </c>
      <c r="X482" s="174">
        <v>1100</v>
      </c>
      <c r="Y482" s="178">
        <v>571</v>
      </c>
      <c r="Z482" s="176">
        <v>2538</v>
      </c>
      <c r="AA482" s="174">
        <v>2340</v>
      </c>
      <c r="AB482" s="149">
        <f t="shared" si="8464"/>
        <v>16845</v>
      </c>
      <c r="AC482" s="150">
        <f t="shared" si="8437"/>
        <v>17207</v>
      </c>
      <c r="AE482" s="224" t="str">
        <f>$AE$17</f>
        <v>17:00 - 17:59</v>
      </c>
      <c r="AF482" s="120">
        <f t="shared" ref="AF482:AU483" si="8628">SUMIF($A$9:$A$32,$AE482,B$474:B$497)</f>
        <v>2032</v>
      </c>
      <c r="AG482" s="164">
        <f t="shared" si="8628"/>
        <v>3393</v>
      </c>
      <c r="AH482" s="121">
        <f t="shared" si="8628"/>
        <v>1391</v>
      </c>
      <c r="AI482" s="159">
        <f t="shared" si="8628"/>
        <v>1170</v>
      </c>
      <c r="AJ482" s="120">
        <f t="shared" si="8628"/>
        <v>1447</v>
      </c>
      <c r="AK482" s="122">
        <f t="shared" si="8628"/>
        <v>2694</v>
      </c>
      <c r="AL482" s="121">
        <f t="shared" si="8628"/>
        <v>3077</v>
      </c>
      <c r="AM482" s="159">
        <f t="shared" si="8628"/>
        <v>4950</v>
      </c>
      <c r="AN482" s="120">
        <f t="shared" si="8628"/>
        <v>1037</v>
      </c>
      <c r="AO482" s="122">
        <f t="shared" si="8628"/>
        <v>358</v>
      </c>
      <c r="AP482" s="121">
        <f t="shared" si="8628"/>
        <v>3010</v>
      </c>
      <c r="AQ482" s="120">
        <f t="shared" si="8628"/>
        <v>1369</v>
      </c>
      <c r="AR482" s="158">
        <f t="shared" si="8628"/>
        <v>4200</v>
      </c>
      <c r="AS482" s="160">
        <f t="shared" si="8628"/>
        <v>2943</v>
      </c>
      <c r="AT482" s="120">
        <f t="shared" si="8628"/>
        <v>2109</v>
      </c>
      <c r="AU482" s="122">
        <f t="shared" si="8628"/>
        <v>1723</v>
      </c>
      <c r="AV482" s="121">
        <f t="shared" ref="AP482:BE483" si="8629">SUMIF($A$9:$A$32,$AE482,R$474:R$497)</f>
        <v>2060</v>
      </c>
      <c r="AW482" s="159">
        <f t="shared" si="8629"/>
        <v>2481</v>
      </c>
      <c r="AX482" s="120">
        <f t="shared" si="8629"/>
        <v>1125</v>
      </c>
      <c r="AY482" s="122">
        <f t="shared" si="8629"/>
        <v>373</v>
      </c>
      <c r="AZ482" s="121">
        <f t="shared" si="8629"/>
        <v>2878</v>
      </c>
      <c r="BA482" s="159">
        <f t="shared" si="8629"/>
        <v>1993</v>
      </c>
      <c r="BB482" s="120">
        <f t="shared" si="8629"/>
        <v>2462</v>
      </c>
      <c r="BC482" s="122">
        <f t="shared" si="8629"/>
        <v>889</v>
      </c>
      <c r="BD482" s="21">
        <f t="shared" si="8629"/>
        <v>3325</v>
      </c>
      <c r="BE482" s="163">
        <f t="shared" si="8629"/>
        <v>5051</v>
      </c>
      <c r="BF482" s="149">
        <f>AF482+AH482+AJ482+AL482+AN482+AP482+AR482+AT482+AV482+AX482+AZ482+BB482+BD482</f>
        <v>30153</v>
      </c>
      <c r="BG482" s="150">
        <f>AG482+AI482+AK482+AM482+AO482+AQ482+AS482+AU482+AW482+AY482+BA482+BC482+BE482</f>
        <v>29387</v>
      </c>
      <c r="BI482" s="139" t="s">
        <v>24</v>
      </c>
      <c r="BJ482" s="123">
        <f>B482/B498</f>
        <v>4.7775579242994831E-2</v>
      </c>
      <c r="BK482" s="124">
        <f t="shared" ref="BK482" si="8630">C482/C498</f>
        <v>4.4116699942036451E-2</v>
      </c>
      <c r="BL482" s="125">
        <f t="shared" ref="BL482" si="8631">D482/D498</f>
        <v>4.5560969436183006E-2</v>
      </c>
      <c r="BM482" s="126">
        <f t="shared" ref="BM482" si="8632">E482/E498</f>
        <v>3.8737831487076199E-2</v>
      </c>
      <c r="BN482" s="123">
        <f t="shared" ref="BN482" si="8633">F482/F498</f>
        <v>5.559401827748546E-2</v>
      </c>
      <c r="BO482" s="124">
        <f t="shared" ref="BO482" si="8634">G482/G498</f>
        <v>2.8194598009793081E-2</v>
      </c>
      <c r="BP482" s="125">
        <f t="shared" ref="BP482" si="8635">H482/H498</f>
        <v>5.3823941568644104E-2</v>
      </c>
      <c r="BQ482" s="126">
        <f t="shared" ref="BQ482" si="8636">I482/I498</f>
        <v>4.015424265675107E-2</v>
      </c>
      <c r="BR482" s="123">
        <f t="shared" ref="BR482" si="8637">J482/J498</f>
        <v>4.0203193033381712E-2</v>
      </c>
      <c r="BS482" s="124">
        <f t="shared" ref="BS482" si="8638">K482/K498</f>
        <v>6.7525773195876285E-2</v>
      </c>
      <c r="BT482" s="125">
        <f t="shared" ref="BT482" si="8639">L482/L498</f>
        <v>2.8675053836563526E-2</v>
      </c>
      <c r="BU482" s="123">
        <f t="shared" ref="BU482" si="8640">M482/M498</f>
        <v>6.0937785075716108E-2</v>
      </c>
      <c r="BV482" s="127">
        <f t="shared" ref="BV482" si="8641">N482/N498</f>
        <v>3.6288934778867667E-2</v>
      </c>
      <c r="BW482" s="128">
        <f t="shared" ref="BW482" si="8642">O482/O498</f>
        <v>5.6278856952705791E-2</v>
      </c>
      <c r="BX482" s="123">
        <f t="shared" ref="BX482" si="8643">P482/P498</f>
        <v>5.0991708368338384E-2</v>
      </c>
      <c r="BY482" s="124">
        <f t="shared" ref="BY482" si="8644">Q482/Q498</f>
        <v>3.797865662272442E-2</v>
      </c>
      <c r="BZ482" s="125">
        <f t="shared" ref="BZ482" si="8645">R482/R498</f>
        <v>5.3040311926014244E-2</v>
      </c>
      <c r="CA482" s="126">
        <f t="shared" ref="CA482" si="8646">S482/S498</f>
        <v>4.2171133179159298E-2</v>
      </c>
      <c r="CB482" s="123">
        <f t="shared" ref="CB482" si="8647">T482/T498</f>
        <v>3.956921587608906E-2</v>
      </c>
      <c r="CC482" s="124">
        <f t="shared" ref="CC482" si="8648">U482/U498</f>
        <v>4.3982544786403309E-2</v>
      </c>
      <c r="CD482" s="125">
        <f t="shared" ref="CD482" si="8649">V482/V498</f>
        <v>2.7059874888293117E-2</v>
      </c>
      <c r="CE482" s="126">
        <f t="shared" ref="CE482" si="8650">W482/W498</f>
        <v>6.0500575373993094E-2</v>
      </c>
      <c r="CF482" s="123">
        <f t="shared" ref="CF482" si="8651">X482/X498</f>
        <v>4.4058156766932352E-2</v>
      </c>
      <c r="CG482" s="124">
        <f t="shared" ref="CG482" si="8652">Y482/Y498</f>
        <v>4.0140597539543056E-2</v>
      </c>
      <c r="CH482" s="125">
        <f t="shared" ref="CH482" si="8653">Z482/Z498</f>
        <v>5.2006065325191593E-2</v>
      </c>
      <c r="CI482" s="123">
        <f t="shared" ref="CI482" si="8654">AA482/AA498</f>
        <v>4.4806127333652468E-2</v>
      </c>
      <c r="CJ482" s="129">
        <f t="shared" ref="CJ482" si="8655">AB482/AB498</f>
        <v>4.5356877443536142E-2</v>
      </c>
      <c r="CK482" s="130">
        <f t="shared" ref="CK482" si="8656">AC482/AC498</f>
        <v>4.648542923446411E-2</v>
      </c>
    </row>
    <row r="483" spans="1:89" x14ac:dyDescent="0.2">
      <c r="A483" s="131" t="s">
        <v>25</v>
      </c>
      <c r="B483" s="184">
        <v>1578</v>
      </c>
      <c r="C483" s="168">
        <v>1384</v>
      </c>
      <c r="D483" s="169">
        <v>697</v>
      </c>
      <c r="E483" s="170">
        <v>611</v>
      </c>
      <c r="F483" s="167">
        <v>1519</v>
      </c>
      <c r="G483" s="171">
        <v>838</v>
      </c>
      <c r="H483" s="169">
        <v>2636</v>
      </c>
      <c r="I483" s="170">
        <v>2104</v>
      </c>
      <c r="J483" s="167">
        <v>337</v>
      </c>
      <c r="K483" s="168">
        <v>352</v>
      </c>
      <c r="L483" s="169">
        <v>934</v>
      </c>
      <c r="M483" s="167">
        <v>1529</v>
      </c>
      <c r="N483" s="172">
        <v>1937</v>
      </c>
      <c r="O483" s="185">
        <v>2385</v>
      </c>
      <c r="P483" s="167">
        <v>1385</v>
      </c>
      <c r="Q483" s="168">
        <v>965</v>
      </c>
      <c r="R483" s="169">
        <v>1620</v>
      </c>
      <c r="S483" s="170">
        <v>1291</v>
      </c>
      <c r="T483" s="176">
        <v>325</v>
      </c>
      <c r="U483" s="167">
        <v>389</v>
      </c>
      <c r="V483" s="169">
        <v>935</v>
      </c>
      <c r="W483" s="186">
        <v>1986</v>
      </c>
      <c r="X483" s="167">
        <v>1089</v>
      </c>
      <c r="Y483" s="171">
        <v>542</v>
      </c>
      <c r="Z483" s="169">
        <v>2557</v>
      </c>
      <c r="AA483" s="167">
        <v>2336</v>
      </c>
      <c r="AB483" s="149">
        <f t="shared" si="8464"/>
        <v>17549</v>
      </c>
      <c r="AC483" s="150">
        <f t="shared" si="8437"/>
        <v>16712</v>
      </c>
      <c r="AE483" s="226" t="str">
        <f>$AE$18</f>
        <v>18:00 - 18:59</v>
      </c>
      <c r="AF483" s="120">
        <f t="shared" si="8628"/>
        <v>1854</v>
      </c>
      <c r="AG483" s="168">
        <f t="shared" si="8628"/>
        <v>3190</v>
      </c>
      <c r="AH483" s="169">
        <f t="shared" si="8628"/>
        <v>1219</v>
      </c>
      <c r="AI483" s="170">
        <f t="shared" si="8628"/>
        <v>1126</v>
      </c>
      <c r="AJ483" s="167">
        <f t="shared" si="8628"/>
        <v>1445</v>
      </c>
      <c r="AK483" s="171">
        <f t="shared" si="8628"/>
        <v>2322</v>
      </c>
      <c r="AL483" s="169">
        <f t="shared" si="8628"/>
        <v>2985</v>
      </c>
      <c r="AM483" s="170">
        <f t="shared" si="8628"/>
        <v>5280</v>
      </c>
      <c r="AN483" s="167">
        <f t="shared" si="8628"/>
        <v>789</v>
      </c>
      <c r="AO483" s="171">
        <f t="shared" si="8628"/>
        <v>355</v>
      </c>
      <c r="AP483" s="169">
        <f t="shared" si="8629"/>
        <v>3038</v>
      </c>
      <c r="AQ483" s="167">
        <f t="shared" si="8629"/>
        <v>1041</v>
      </c>
      <c r="AR483" s="172">
        <f t="shared" si="8629"/>
        <v>4125</v>
      </c>
      <c r="AS483" s="173">
        <f t="shared" si="8629"/>
        <v>2927</v>
      </c>
      <c r="AT483" s="167">
        <f t="shared" si="8629"/>
        <v>2122</v>
      </c>
      <c r="AU483" s="171">
        <f t="shared" si="8629"/>
        <v>1907</v>
      </c>
      <c r="AV483" s="169">
        <f t="shared" si="8629"/>
        <v>1994</v>
      </c>
      <c r="AW483" s="170">
        <f t="shared" si="8629"/>
        <v>2703</v>
      </c>
      <c r="AX483" s="167">
        <f t="shared" si="8629"/>
        <v>1143</v>
      </c>
      <c r="AY483" s="171">
        <f t="shared" si="8629"/>
        <v>290</v>
      </c>
      <c r="AZ483" s="169">
        <f t="shared" si="8629"/>
        <v>3082</v>
      </c>
      <c r="BA483" s="170">
        <f t="shared" si="8629"/>
        <v>2220</v>
      </c>
      <c r="BB483" s="167">
        <f t="shared" si="8629"/>
        <v>2171</v>
      </c>
      <c r="BC483" s="171">
        <f t="shared" si="8629"/>
        <v>867</v>
      </c>
      <c r="BD483" s="169">
        <f t="shared" si="8629"/>
        <v>3384</v>
      </c>
      <c r="BE483" s="167">
        <f t="shared" si="8629"/>
        <v>5191</v>
      </c>
      <c r="BF483" s="151">
        <f>SUM(AF483,AH483,AJ483,AL483,AN483,AP483,AR483,AT483,AV483,AX483,AZ483,BB483,BD483)</f>
        <v>29351</v>
      </c>
      <c r="BG483" s="152">
        <f>SUM(AG483,AI483,AK483,AM483,AO483,AQ483,AS483,AU483,AW483,AY483,BA483,BC483,BE483)</f>
        <v>29419</v>
      </c>
      <c r="BI483" s="131" t="s">
        <v>25</v>
      </c>
      <c r="BJ483" s="123">
        <f>B483/B498</f>
        <v>5.0360630624880325E-2</v>
      </c>
      <c r="BK483" s="124">
        <f t="shared" ref="BK483" si="8657">C483/C498</f>
        <v>4.4567527532685003E-2</v>
      </c>
      <c r="BL483" s="125">
        <f t="shared" ref="BL483" si="8658">D483/D498</f>
        <v>4.4105549579193826E-2</v>
      </c>
      <c r="BM483" s="126">
        <f t="shared" ref="BM483" si="8659">E483/E498</f>
        <v>4.1020476670023495E-2</v>
      </c>
      <c r="BN483" s="123">
        <f t="shared" ref="BN483" si="8660">F483/F498</f>
        <v>5.258238715037386E-2</v>
      </c>
      <c r="BO483" s="124">
        <f t="shared" ref="BO483" si="8661">G483/G498</f>
        <v>3.3091138840625492E-2</v>
      </c>
      <c r="BP483" s="125">
        <f t="shared" ref="BP483" si="8662">H483/H498</f>
        <v>5.5968406301753787E-2</v>
      </c>
      <c r="BQ483" s="126">
        <f t="shared" ref="BQ483" si="8663">I483/I498</f>
        <v>4.1393692577072143E-2</v>
      </c>
      <c r="BR483" s="123">
        <f t="shared" ref="BR483" si="8664">J483/J498</f>
        <v>4.8911465892597969E-2</v>
      </c>
      <c r="BS483" s="124">
        <f t="shared" ref="BS483" si="8665">K483/K498</f>
        <v>4.536082474226804E-2</v>
      </c>
      <c r="BT483" s="125">
        <f t="shared" ref="BT483" si="8666">L483/L498</f>
        <v>3.5286561638142734E-2</v>
      </c>
      <c r="BU483" s="123">
        <f t="shared" ref="BU483" si="8667">M483/M498</f>
        <v>5.5792738551359244E-2</v>
      </c>
      <c r="BV483" s="127">
        <f t="shared" ref="BV483" si="8668">N483/N498</f>
        <v>4.1666666666666664E-2</v>
      </c>
      <c r="BW483" s="128">
        <f t="shared" ref="BW483" si="8669">O483/O498</f>
        <v>4.9602761948338257E-2</v>
      </c>
      <c r="BX483" s="123">
        <f t="shared" ref="BX483" si="8670">P483/P498</f>
        <v>5.0589911239361511E-2</v>
      </c>
      <c r="BY483" s="124">
        <f t="shared" ref="BY483" si="8671">Q483/Q498</f>
        <v>3.7860954174513496E-2</v>
      </c>
      <c r="BZ483" s="125">
        <f t="shared" ref="BZ483" si="8672">R483/R498</f>
        <v>5.2202494119163473E-2</v>
      </c>
      <c r="CA483" s="126">
        <f t="shared" ref="CA483" si="8673">S483/S498</f>
        <v>4.3905591076044075E-2</v>
      </c>
      <c r="CB483" s="123">
        <f t="shared" ref="CB483" si="8674">T483/T498</f>
        <v>3.9327202323330104E-2</v>
      </c>
      <c r="CC483" s="124">
        <f t="shared" ref="CC483" si="8675">U483/U498</f>
        <v>4.4671566375746437E-2</v>
      </c>
      <c r="CD483" s="125">
        <f t="shared" ref="CD483" si="8676">V483/V498</f>
        <v>3.3422698838248437E-2</v>
      </c>
      <c r="CE483" s="126">
        <f t="shared" ref="CE483" si="8677">W483/W498</f>
        <v>5.713463751438435E-2</v>
      </c>
      <c r="CF483" s="123">
        <f t="shared" ref="CF483" si="8678">X483/X498</f>
        <v>4.3617575199263028E-2</v>
      </c>
      <c r="CG483" s="124">
        <f t="shared" ref="CG483" si="8679">Y483/Y498</f>
        <v>3.8101933216168719E-2</v>
      </c>
      <c r="CH483" s="125">
        <f t="shared" ref="CH483" si="8680">Z483/Z498</f>
        <v>5.2395393631408549E-2</v>
      </c>
      <c r="CI483" s="123">
        <f t="shared" ref="CI483" si="8681">AA483/AA498</f>
        <v>4.4729535662996651E-2</v>
      </c>
      <c r="CJ483" s="129">
        <f t="shared" ref="CJ483" si="8682">AB483/AB498</f>
        <v>4.7252469115857273E-2</v>
      </c>
      <c r="CK483" s="130">
        <f t="shared" ref="CK483" si="8683">AC483/AC498</f>
        <v>4.5148166058369514E-2</v>
      </c>
    </row>
    <row r="484" spans="1:89" ht="13.5" thickBot="1" x14ac:dyDescent="0.25">
      <c r="A484" s="139" t="s">
        <v>26</v>
      </c>
      <c r="B484" s="181">
        <v>1602</v>
      </c>
      <c r="C484" s="175">
        <v>1298</v>
      </c>
      <c r="D484" s="176">
        <v>709</v>
      </c>
      <c r="E484" s="177">
        <v>695</v>
      </c>
      <c r="F484" s="174">
        <v>1363</v>
      </c>
      <c r="G484" s="178">
        <v>924</v>
      </c>
      <c r="H484" s="176">
        <v>2649</v>
      </c>
      <c r="I484" s="177">
        <v>2230</v>
      </c>
      <c r="J484" s="174">
        <v>338</v>
      </c>
      <c r="K484" s="175">
        <v>381</v>
      </c>
      <c r="L484" s="176">
        <v>1018</v>
      </c>
      <c r="M484" s="174">
        <v>1497</v>
      </c>
      <c r="N484" s="179">
        <v>2004</v>
      </c>
      <c r="O484" s="182">
        <v>2469</v>
      </c>
      <c r="P484" s="174">
        <v>1236</v>
      </c>
      <c r="Q484" s="175">
        <v>1172</v>
      </c>
      <c r="R484" s="176">
        <v>1713</v>
      </c>
      <c r="S484" s="177">
        <v>1326</v>
      </c>
      <c r="T484" s="174">
        <v>311</v>
      </c>
      <c r="U484" s="178">
        <v>370</v>
      </c>
      <c r="V484" s="176">
        <v>1031</v>
      </c>
      <c r="W484" s="183">
        <v>2161</v>
      </c>
      <c r="X484" s="174">
        <v>1143</v>
      </c>
      <c r="Y484" s="178">
        <v>550</v>
      </c>
      <c r="Z484" s="176">
        <v>2714</v>
      </c>
      <c r="AA484" s="174">
        <v>2397</v>
      </c>
      <c r="AB484" s="149">
        <f t="shared" si="8464"/>
        <v>17831</v>
      </c>
      <c r="AC484" s="150">
        <f t="shared" si="8437"/>
        <v>17470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5.1126571775068616E-2</v>
      </c>
      <c r="BK484" s="124">
        <f t="shared" ref="BK484" si="8684">C484/C498</f>
        <v>4.1798158047272493E-2</v>
      </c>
      <c r="BL484" s="125">
        <f t="shared" ref="BL484" si="8685">D484/D498</f>
        <v>4.4864899069796876E-2</v>
      </c>
      <c r="BM484" s="126">
        <f t="shared" ref="BM484" si="8686">E484/E498</f>
        <v>4.6659953004363881E-2</v>
      </c>
      <c r="BN484" s="123">
        <f t="shared" ref="BN484" si="8687">F484/F498</f>
        <v>4.7182220991415121E-2</v>
      </c>
      <c r="BO484" s="124">
        <f t="shared" ref="BO484" si="8688">G484/G498</f>
        <v>3.648712683620281E-2</v>
      </c>
      <c r="BP484" s="125">
        <f t="shared" ref="BP484" si="8689">H484/H498</f>
        <v>5.6244426514926324E-2</v>
      </c>
      <c r="BQ484" s="126">
        <f t="shared" ref="BQ484" si="8690">I484/I498</f>
        <v>4.3872592417714296E-2</v>
      </c>
      <c r="BR484" s="123">
        <f t="shared" ref="BR484" si="8691">J484/J498</f>
        <v>4.9056603773584909E-2</v>
      </c>
      <c r="BS484" s="124">
        <f t="shared" ref="BS484" si="8692">K484/K498</f>
        <v>4.9097938144329896E-2</v>
      </c>
      <c r="BT484" s="125">
        <f t="shared" ref="BT484" si="8693">L484/L498</f>
        <v>3.8460085382900751E-2</v>
      </c>
      <c r="BU484" s="123">
        <f t="shared" ref="BU484" si="8694">M484/M498</f>
        <v>5.4625068418171864E-2</v>
      </c>
      <c r="BV484" s="127">
        <f t="shared" ref="BV484" si="8695">N484/N498</f>
        <v>4.3107898812596801E-2</v>
      </c>
      <c r="BW484" s="128">
        <f t="shared" ref="BW484" si="8696">O484/O498</f>
        <v>5.1349777463499856E-2</v>
      </c>
      <c r="BX484" s="123">
        <f t="shared" ref="BX484" si="8697">P484/P498</f>
        <v>4.5147386492311065E-2</v>
      </c>
      <c r="BY484" s="124">
        <f t="shared" ref="BY484" si="8698">Q484/Q498</f>
        <v>4.598242310106717E-2</v>
      </c>
      <c r="BZ484" s="125">
        <f t="shared" ref="BZ484" si="8699">R484/R498</f>
        <v>5.5199303966745078E-2</v>
      </c>
      <c r="CA484" s="126">
        <f t="shared" ref="CA484" si="8700">S484/S498</f>
        <v>4.5095905319004218E-2</v>
      </c>
      <c r="CB484" s="123">
        <f t="shared" ref="CB484" si="8701">T484/T498</f>
        <v>3.7633107454017427E-2</v>
      </c>
      <c r="CC484" s="124">
        <f t="shared" ref="CC484" si="8702">U484/U498</f>
        <v>4.2489664676159854E-2</v>
      </c>
      <c r="CD484" s="125">
        <f t="shared" ref="CD484" si="8703">V484/V498</f>
        <v>3.6854334226988382E-2</v>
      </c>
      <c r="CE484" s="126">
        <f t="shared" ref="CE484" si="8704">W484/W498</f>
        <v>6.2169159953970078E-2</v>
      </c>
      <c r="CF484" s="123">
        <f t="shared" ref="CF484" si="8705">X484/X498</f>
        <v>4.5780430167821524E-2</v>
      </c>
      <c r="CG484" s="124">
        <f t="shared" ref="CG484" si="8706">Y484/Y498</f>
        <v>3.8664323374340948E-2</v>
      </c>
      <c r="CH484" s="125">
        <f t="shared" ref="CH484" si="8707">Z484/Z498</f>
        <v>5.5612474898569728E-2</v>
      </c>
      <c r="CI484" s="123">
        <f t="shared" ref="CI484" si="8708">AA484/AA498</f>
        <v>4.5897558640497847E-2</v>
      </c>
      <c r="CJ484" s="129">
        <f t="shared" ref="CJ484" si="8709">AB484/AB498</f>
        <v>4.801178282550863E-2</v>
      </c>
      <c r="CK484" s="130">
        <f t="shared" ref="CK484" si="8710">AC484/AC498</f>
        <v>4.7195934719944675E-2</v>
      </c>
    </row>
    <row r="485" spans="1:89" ht="14.25" thickTop="1" thickBot="1" x14ac:dyDescent="0.25">
      <c r="A485" s="131" t="s">
        <v>27</v>
      </c>
      <c r="B485" s="184">
        <v>1629</v>
      </c>
      <c r="C485" s="168">
        <v>1868</v>
      </c>
      <c r="D485" s="169">
        <v>776</v>
      </c>
      <c r="E485" s="170">
        <v>711</v>
      </c>
      <c r="F485" s="167">
        <v>1526</v>
      </c>
      <c r="G485" s="171">
        <v>1082</v>
      </c>
      <c r="H485" s="169">
        <v>2636</v>
      </c>
      <c r="I485" s="170">
        <v>2535</v>
      </c>
      <c r="J485" s="167">
        <v>366</v>
      </c>
      <c r="K485" s="168">
        <v>343</v>
      </c>
      <c r="L485" s="169">
        <v>1257</v>
      </c>
      <c r="M485" s="167">
        <v>1390</v>
      </c>
      <c r="N485" s="172">
        <v>2174</v>
      </c>
      <c r="O485" s="185">
        <v>2318</v>
      </c>
      <c r="P485" s="167">
        <v>1384</v>
      </c>
      <c r="Q485" s="168">
        <v>1174</v>
      </c>
      <c r="R485" s="169">
        <v>1627</v>
      </c>
      <c r="S485" s="170">
        <v>1511</v>
      </c>
      <c r="T485" s="167">
        <v>323</v>
      </c>
      <c r="U485" s="171">
        <v>333</v>
      </c>
      <c r="V485" s="169">
        <v>1337</v>
      </c>
      <c r="W485" s="186">
        <v>1789</v>
      </c>
      <c r="X485" s="167">
        <v>1130</v>
      </c>
      <c r="Y485" s="171">
        <v>562</v>
      </c>
      <c r="Z485" s="169">
        <v>2642</v>
      </c>
      <c r="AA485" s="167">
        <v>2952</v>
      </c>
      <c r="AB485" s="149">
        <f t="shared" si="8464"/>
        <v>18807</v>
      </c>
      <c r="AC485" s="150">
        <f t="shared" si="8437"/>
        <v>18568</v>
      </c>
      <c r="AE485" s="221" t="s">
        <v>13</v>
      </c>
      <c r="AF485" s="14">
        <f t="shared" ref="AF485:BG485" si="8711">SUM(AF482:AF484)</f>
        <v>3886</v>
      </c>
      <c r="AG485" s="1">
        <f t="shared" si="8711"/>
        <v>6583</v>
      </c>
      <c r="AH485" s="14">
        <f t="shared" si="8711"/>
        <v>2610</v>
      </c>
      <c r="AI485" s="1">
        <f t="shared" si="8711"/>
        <v>2296</v>
      </c>
      <c r="AJ485" s="14">
        <f t="shared" si="8711"/>
        <v>2892</v>
      </c>
      <c r="AK485" s="1">
        <f t="shared" si="8711"/>
        <v>5016</v>
      </c>
      <c r="AL485" s="14">
        <f t="shared" si="8711"/>
        <v>6062</v>
      </c>
      <c r="AM485" s="1">
        <f t="shared" si="8711"/>
        <v>10230</v>
      </c>
      <c r="AN485" s="14">
        <f t="shared" si="8711"/>
        <v>1826</v>
      </c>
      <c r="AO485" s="1">
        <f t="shared" si="8711"/>
        <v>713</v>
      </c>
      <c r="AP485" s="14">
        <f t="shared" si="8711"/>
        <v>6048</v>
      </c>
      <c r="AQ485" s="1">
        <f t="shared" si="8711"/>
        <v>2410</v>
      </c>
      <c r="AR485" s="14">
        <f t="shared" si="8711"/>
        <v>8325</v>
      </c>
      <c r="AS485" s="1">
        <f t="shared" si="8711"/>
        <v>5870</v>
      </c>
      <c r="AT485" s="14">
        <f t="shared" si="8711"/>
        <v>4231</v>
      </c>
      <c r="AU485" s="1">
        <f t="shared" si="8711"/>
        <v>3630</v>
      </c>
      <c r="AV485" s="14">
        <f t="shared" si="8711"/>
        <v>4054</v>
      </c>
      <c r="AW485" s="1">
        <f t="shared" si="8711"/>
        <v>5184</v>
      </c>
      <c r="AX485" s="14">
        <f t="shared" si="8711"/>
        <v>2268</v>
      </c>
      <c r="AY485" s="1">
        <f t="shared" si="8711"/>
        <v>663</v>
      </c>
      <c r="AZ485" s="14">
        <f t="shared" si="8711"/>
        <v>5960</v>
      </c>
      <c r="BA485" s="1">
        <f t="shared" si="8711"/>
        <v>4213</v>
      </c>
      <c r="BB485" s="14">
        <f t="shared" si="8711"/>
        <v>4633</v>
      </c>
      <c r="BC485" s="1">
        <f t="shared" si="8711"/>
        <v>1756</v>
      </c>
      <c r="BD485" s="14">
        <f t="shared" si="8711"/>
        <v>6709</v>
      </c>
      <c r="BE485" s="1">
        <f t="shared" si="8711"/>
        <v>10242</v>
      </c>
      <c r="BF485" s="153">
        <f t="shared" si="8711"/>
        <v>59504</v>
      </c>
      <c r="BG485" s="154">
        <f t="shared" si="8711"/>
        <v>58806</v>
      </c>
      <c r="BI485" s="131" t="s">
        <v>27</v>
      </c>
      <c r="BJ485" s="123">
        <f>B485/B498</f>
        <v>5.1988255569030445E-2</v>
      </c>
      <c r="BK485" s="124">
        <f t="shared" ref="BK485" si="8712">C485/C498</f>
        <v>6.0153281380820503E-2</v>
      </c>
      <c r="BL485" s="125">
        <f t="shared" ref="BL485" si="8713">D485/D498</f>
        <v>4.9104600392330569E-2</v>
      </c>
      <c r="BM485" s="126">
        <f t="shared" ref="BM485" si="8714">E485/E498</f>
        <v>4.7734138972809668E-2</v>
      </c>
      <c r="BN485" s="123">
        <f t="shared" ref="BN485" si="8715">F485/F498</f>
        <v>5.2824702298532263E-2</v>
      </c>
      <c r="BO485" s="124">
        <f t="shared" ref="BO485" si="8716">G485/G498</f>
        <v>4.2726267572263464E-2</v>
      </c>
      <c r="BP485" s="125">
        <f t="shared" ref="BP485" si="8717">H485/H498</f>
        <v>5.5968406301753787E-2</v>
      </c>
      <c r="BQ485" s="126">
        <f t="shared" ref="BQ485" si="8718">I485/I498</f>
        <v>4.987310393672903E-2</v>
      </c>
      <c r="BR485" s="123">
        <f t="shared" ref="BR485" si="8719">J485/J498</f>
        <v>5.3120464441219158E-2</v>
      </c>
      <c r="BS485" s="124">
        <f t="shared" ref="BS485" si="8720">K485/K498</f>
        <v>4.4201030927835054E-2</v>
      </c>
      <c r="BT485" s="125">
        <f t="shared" ref="BT485" si="8721">L485/L498</f>
        <v>4.7489516037628923E-2</v>
      </c>
      <c r="BU485" s="123">
        <f t="shared" ref="BU485" si="8722">M485/M498</f>
        <v>5.072067141032658E-2</v>
      </c>
      <c r="BV485" s="127">
        <f t="shared" ref="BV485" si="8723">N485/N498</f>
        <v>4.6764756496300124E-2</v>
      </c>
      <c r="BW485" s="128">
        <f t="shared" ref="BW485" si="8724">O485/O498</f>
        <v>4.8209309096959363E-2</v>
      </c>
      <c r="BX485" s="123">
        <f t="shared" ref="BX485" si="8725">P485/P498</f>
        <v>5.055338422763634E-2</v>
      </c>
      <c r="BY485" s="124">
        <f t="shared" ref="BY485" si="8726">Q485/Q498</f>
        <v>4.6060891399874453E-2</v>
      </c>
      <c r="BZ485" s="125">
        <f t="shared" ref="BZ485" si="8727">R485/R498</f>
        <v>5.2428060451777142E-2</v>
      </c>
      <c r="CA485" s="126">
        <f t="shared" ref="CA485" si="8728">S485/S498</f>
        <v>5.1387566317507821E-2</v>
      </c>
      <c r="CB485" s="123">
        <f t="shared" ref="CB485" si="8729">T485/T498</f>
        <v>3.9085188770571155E-2</v>
      </c>
      <c r="CC485" s="124">
        <f t="shared" ref="CC485" si="8730">U485/U498</f>
        <v>3.8240698208543866E-2</v>
      </c>
      <c r="CD485" s="125">
        <f t="shared" ref="CD485" si="8731">V485/V498</f>
        <v>4.7792672028596959E-2</v>
      </c>
      <c r="CE485" s="126">
        <f t="shared" ref="CE485" si="8732">W485/W498</f>
        <v>5.1467203682393554E-2</v>
      </c>
      <c r="CF485" s="123">
        <f t="shared" ref="CF485" si="8733">X485/X498</f>
        <v>4.5259742860575963E-2</v>
      </c>
      <c r="CG485" s="124">
        <f t="shared" ref="CG485" si="8734">Y485/Y498</f>
        <v>3.95079086115993E-2</v>
      </c>
      <c r="CH485" s="125">
        <f t="shared" ref="CH485" si="8735">Z485/Z498</f>
        <v>5.4137125527642313E-2</v>
      </c>
      <c r="CI485" s="123">
        <f t="shared" ref="CI485" si="8736">AA485/AA498</f>
        <v>5.6524652943992344E-2</v>
      </c>
      <c r="CJ485" s="129">
        <f t="shared" ref="CJ485" si="8737">AB485/AB498</f>
        <v>5.0639762189408383E-2</v>
      </c>
      <c r="CK485" s="130">
        <f t="shared" ref="CK485" si="8738">AC485/AC498</f>
        <v>5.0162227583281781E-2</v>
      </c>
    </row>
    <row r="486" spans="1:89" ht="13.5" thickTop="1" x14ac:dyDescent="0.2">
      <c r="A486" s="139" t="s">
        <v>28</v>
      </c>
      <c r="B486" s="181">
        <v>1696</v>
      </c>
      <c r="C486" s="175">
        <v>1922</v>
      </c>
      <c r="D486" s="176">
        <v>882</v>
      </c>
      <c r="E486" s="177">
        <v>754</v>
      </c>
      <c r="F486" s="174">
        <v>1231</v>
      </c>
      <c r="G486" s="178">
        <v>1295</v>
      </c>
      <c r="H486" s="176">
        <v>2648</v>
      </c>
      <c r="I486" s="177">
        <v>3098</v>
      </c>
      <c r="J486" s="174">
        <v>439</v>
      </c>
      <c r="K486" s="175">
        <v>341</v>
      </c>
      <c r="L486" s="176">
        <v>1874</v>
      </c>
      <c r="M486" s="174">
        <v>1260</v>
      </c>
      <c r="N486" s="179">
        <v>2685</v>
      </c>
      <c r="O486" s="182">
        <v>2347</v>
      </c>
      <c r="P486" s="174">
        <v>1489</v>
      </c>
      <c r="Q486" s="175">
        <v>1353</v>
      </c>
      <c r="R486" s="176">
        <v>1748</v>
      </c>
      <c r="S486" s="177">
        <v>1595</v>
      </c>
      <c r="T486" s="174">
        <v>585</v>
      </c>
      <c r="U486" s="178">
        <v>294</v>
      </c>
      <c r="V486" s="176">
        <v>1891</v>
      </c>
      <c r="W486" s="183">
        <v>1923</v>
      </c>
      <c r="X486" s="174">
        <v>1436</v>
      </c>
      <c r="Y486" s="178">
        <v>584</v>
      </c>
      <c r="Z486" s="176">
        <v>2697</v>
      </c>
      <c r="AA486" s="174">
        <v>3415</v>
      </c>
      <c r="AB486" s="149">
        <f t="shared" si="8464"/>
        <v>21301</v>
      </c>
      <c r="AC486" s="150">
        <f t="shared" si="8437"/>
        <v>20181</v>
      </c>
      <c r="BI486" s="139" t="s">
        <v>28</v>
      </c>
      <c r="BJ486" s="123">
        <f>B486/B498</f>
        <v>5.4126507946639431E-2</v>
      </c>
      <c r="BK486" s="124">
        <f t="shared" ref="BK486" si="8739">C486/C498</f>
        <v>6.1892187801893477E-2</v>
      </c>
      <c r="BL486" s="125">
        <f t="shared" ref="BL486" si="8740">D486/D498</f>
        <v>5.5812187559324176E-2</v>
      </c>
      <c r="BM486" s="126">
        <f t="shared" ref="BM486" si="8741">E486/E498</f>
        <v>5.0621013763007719E-2</v>
      </c>
      <c r="BN486" s="123">
        <f t="shared" ref="BN486" si="8742">F486/F498</f>
        <v>4.2612849626142341E-2</v>
      </c>
      <c r="BO486" s="124">
        <f t="shared" ref="BO486" si="8743">G486/G498</f>
        <v>5.1137261096193334E-2</v>
      </c>
      <c r="BP486" s="125">
        <f t="shared" ref="BP486" si="8744">H486/H498</f>
        <v>5.6223194190836129E-2</v>
      </c>
      <c r="BQ486" s="126">
        <f t="shared" ref="BQ486" si="8745">I486/I498</f>
        <v>6.094945798658246E-2</v>
      </c>
      <c r="BR486" s="123">
        <f t="shared" ref="BR486" si="8746">J486/J498</f>
        <v>6.3715529753265596E-2</v>
      </c>
      <c r="BS486" s="124">
        <f t="shared" ref="BS486" si="8747">K486/K498</f>
        <v>4.3943298969072161E-2</v>
      </c>
      <c r="BT486" s="125">
        <f t="shared" ref="BT486" si="8748">L486/L498</f>
        <v>7.0799803543768178E-2</v>
      </c>
      <c r="BU486" s="123">
        <f t="shared" ref="BU486" si="8749">M486/M498</f>
        <v>4.5977011494252873E-2</v>
      </c>
      <c r="BV486" s="127">
        <f t="shared" ref="BV486" si="8750">N486/N498</f>
        <v>5.7756840474961282E-2</v>
      </c>
      <c r="BW486" s="128">
        <f t="shared" ref="BW486" si="8751">O486/O498</f>
        <v>4.8812445405765154E-2</v>
      </c>
      <c r="BX486" s="123">
        <f t="shared" ref="BX486" si="8752">P486/P498</f>
        <v>5.4388720458779266E-2</v>
      </c>
      <c r="BY486" s="124">
        <f t="shared" ref="BY486" si="8753">Q486/Q498</f>
        <v>5.3083804143126176E-2</v>
      </c>
      <c r="BZ486" s="125">
        <f t="shared" ref="BZ486" si="8754">R486/R498</f>
        <v>5.6327135629813424E-2</v>
      </c>
      <c r="CA486" s="126">
        <f t="shared" ref="CA486" si="8755">S486/S498</f>
        <v>5.4244320500612161E-2</v>
      </c>
      <c r="CB486" s="123">
        <f t="shared" ref="CB486" si="8756">T486/T498</f>
        <v>7.0788964181994193E-2</v>
      </c>
      <c r="CC486" s="124">
        <f t="shared" ref="CC486" si="8757">U486/U498</f>
        <v>3.3762057877813507E-2</v>
      </c>
      <c r="CD486" s="125">
        <f t="shared" ref="CD486" si="8758">V486/V498</f>
        <v>6.7596067917783734E-2</v>
      </c>
      <c r="CE486" s="126">
        <f t="shared" ref="CE486" si="8759">W486/W498</f>
        <v>5.5322209436133488E-2</v>
      </c>
      <c r="CF486" s="123">
        <f t="shared" ref="CF486" si="8760">X486/X498</f>
        <v>5.7515921015740774E-2</v>
      </c>
      <c r="CG486" s="124">
        <f t="shared" ref="CG486" si="8761">Y486/Y498</f>
        <v>4.1054481546572937E-2</v>
      </c>
      <c r="CH486" s="125">
        <f t="shared" ref="CH486" si="8762">Z486/Z498</f>
        <v>5.5264128519322976E-2</v>
      </c>
      <c r="CI486" s="123">
        <f t="shared" ref="CI486" si="8763">AA486/AA498</f>
        <v>6.5390138822403063E-2</v>
      </c>
      <c r="CJ486" s="129">
        <f t="shared" ref="CJ486" si="8764">AB486/AB498</f>
        <v>5.7355111096750566E-2</v>
      </c>
      <c r="CK486" s="130">
        <f t="shared" ref="CK486" si="8765">AC486/AC498</f>
        <v>5.4519814458111243E-2</v>
      </c>
    </row>
    <row r="487" spans="1:89" x14ac:dyDescent="0.2">
      <c r="A487" s="131" t="s">
        <v>29</v>
      </c>
      <c r="B487" s="184">
        <v>1776</v>
      </c>
      <c r="C487" s="168">
        <v>2756</v>
      </c>
      <c r="D487" s="169">
        <v>1187</v>
      </c>
      <c r="E487" s="170">
        <v>1021</v>
      </c>
      <c r="F487" s="167">
        <v>1627</v>
      </c>
      <c r="G487" s="171">
        <v>1970</v>
      </c>
      <c r="H487" s="169">
        <v>2892</v>
      </c>
      <c r="I487" s="170">
        <v>4054</v>
      </c>
      <c r="J487" s="167">
        <v>673</v>
      </c>
      <c r="K487" s="168">
        <v>344</v>
      </c>
      <c r="L487" s="169">
        <v>2635</v>
      </c>
      <c r="M487" s="167">
        <v>1259</v>
      </c>
      <c r="N487" s="172">
        <v>3485</v>
      </c>
      <c r="O487" s="185">
        <v>2578</v>
      </c>
      <c r="P487" s="167">
        <v>2124</v>
      </c>
      <c r="Q487" s="168">
        <v>1376</v>
      </c>
      <c r="R487" s="169">
        <v>2048</v>
      </c>
      <c r="S487" s="170">
        <v>2311</v>
      </c>
      <c r="T487" s="167">
        <v>986</v>
      </c>
      <c r="U487" s="171">
        <v>304</v>
      </c>
      <c r="V487" s="169">
        <v>2491</v>
      </c>
      <c r="W487" s="186">
        <v>2086</v>
      </c>
      <c r="X487" s="167">
        <v>1885</v>
      </c>
      <c r="Y487" s="171">
        <v>681</v>
      </c>
      <c r="Z487" s="169">
        <v>3136</v>
      </c>
      <c r="AA487" s="167">
        <v>4300</v>
      </c>
      <c r="AB487" s="149">
        <f t="shared" si="8464"/>
        <v>26945</v>
      </c>
      <c r="AC487" s="150">
        <f t="shared" si="8437"/>
        <v>25040</v>
      </c>
      <c r="BI487" s="131" t="s">
        <v>29</v>
      </c>
      <c r="BJ487" s="123">
        <f>B487/B498</f>
        <v>5.6679645113933745E-2</v>
      </c>
      <c r="BK487" s="124">
        <f t="shared" ref="BK487" si="8766">C487/C498</f>
        <v>8.8748631416242674E-2</v>
      </c>
      <c r="BL487" s="125">
        <f t="shared" ref="BL487" si="8767">D487/D498</f>
        <v>7.5112320445485034E-2</v>
      </c>
      <c r="BM487" s="126">
        <f t="shared" ref="BM487" si="8768">E487/E498</f>
        <v>6.8546492111446797E-2</v>
      </c>
      <c r="BN487" s="123">
        <f t="shared" ref="BN487" si="8769">F487/F498</f>
        <v>5.6320963721960673E-2</v>
      </c>
      <c r="BO487" s="124">
        <f t="shared" ref="BO487" si="8770">G487/G498</f>
        <v>7.7791818038224603E-2</v>
      </c>
      <c r="BP487" s="125">
        <f t="shared" ref="BP487" si="8771">H487/H498</f>
        <v>6.1403881268843691E-2</v>
      </c>
      <c r="BQ487" s="126">
        <f t="shared" ref="BQ487" si="8772">I487/I498</f>
        <v>7.975761868224833E-2</v>
      </c>
      <c r="BR487" s="123">
        <f t="shared" ref="BR487" si="8773">J487/J498</f>
        <v>9.7677793904208998E-2</v>
      </c>
      <c r="BS487" s="124">
        <f t="shared" ref="BS487" si="8774">K487/K498</f>
        <v>4.4329896907216497E-2</v>
      </c>
      <c r="BT487" s="125">
        <f t="shared" ref="BT487" si="8775">L487/L498</f>
        <v>9.9550417469492614E-2</v>
      </c>
      <c r="BU487" s="123">
        <f t="shared" ref="BU487" si="8776">M487/M498</f>
        <v>4.594052180259077E-2</v>
      </c>
      <c r="BV487" s="127">
        <f t="shared" ref="BV487" si="8777">N487/N498</f>
        <v>7.4965582515918089E-2</v>
      </c>
      <c r="BW487" s="128">
        <f t="shared" ref="BW487" si="8778">O487/O498</f>
        <v>5.3616738072459549E-2</v>
      </c>
      <c r="BX487" s="123">
        <f t="shared" ref="BX487" si="8779">P487/P498</f>
        <v>7.7583372904262704E-2</v>
      </c>
      <c r="BY487" s="124">
        <f t="shared" ref="BY487" si="8780">Q487/Q498</f>
        <v>5.398618957940992E-2</v>
      </c>
      <c r="BZ487" s="125">
        <f t="shared" ref="BZ487" si="8781">R487/R498</f>
        <v>6.5994264170399247E-2</v>
      </c>
      <c r="CA487" s="126">
        <f t="shared" ref="CA487" si="8782">S487/S498</f>
        <v>7.8594749013739626E-2</v>
      </c>
      <c r="CB487" s="123">
        <f t="shared" ref="CB487" si="8783">T487/T498</f>
        <v>0.11931268151016457</v>
      </c>
      <c r="CC487" s="124">
        <f t="shared" ref="CC487" si="8784">U487/U498</f>
        <v>3.4910427193385392E-2</v>
      </c>
      <c r="CD487" s="125">
        <f t="shared" ref="CD487" si="8785">V487/V498</f>
        <v>8.9043789097408399E-2</v>
      </c>
      <c r="CE487" s="126">
        <f t="shared" ref="CE487" si="8786">W487/W498</f>
        <v>6.0011507479861913E-2</v>
      </c>
      <c r="CF487" s="123">
        <f t="shared" ref="CF487" si="8787">X487/X498</f>
        <v>7.5499659550606807E-2</v>
      </c>
      <c r="CG487" s="124">
        <f t="shared" ref="CG487" si="8788">Y487/Y498</f>
        <v>4.7873462214411251E-2</v>
      </c>
      <c r="CH487" s="125">
        <f t="shared" ref="CH487" si="8789">Z487/Z498</f>
        <v>6.4259661489283221E-2</v>
      </c>
      <c r="CI487" s="123">
        <f t="shared" ref="CI487" si="8790">AA487/AA498</f>
        <v>8.2336045955002393E-2</v>
      </c>
      <c r="CJ487" s="129">
        <f t="shared" ref="CJ487" si="8791">AB487/AB498</f>
        <v>7.2552155697006904E-2</v>
      </c>
      <c r="CK487" s="130">
        <f t="shared" ref="CK487" si="8792">AC487/AC498</f>
        <v>6.7646605917997399E-2</v>
      </c>
    </row>
    <row r="488" spans="1:89" x14ac:dyDescent="0.2">
      <c r="A488" s="139" t="s">
        <v>30</v>
      </c>
      <c r="B488" s="181">
        <v>2032</v>
      </c>
      <c r="C488" s="175">
        <v>3393</v>
      </c>
      <c r="D488" s="176">
        <v>1391</v>
      </c>
      <c r="E488" s="177">
        <v>1170</v>
      </c>
      <c r="F488" s="174">
        <v>1447</v>
      </c>
      <c r="G488" s="178">
        <v>2694</v>
      </c>
      <c r="H488" s="176">
        <v>3077</v>
      </c>
      <c r="I488" s="177">
        <v>4950</v>
      </c>
      <c r="J488" s="174">
        <v>1037</v>
      </c>
      <c r="K488" s="175">
        <v>358</v>
      </c>
      <c r="L488" s="176">
        <v>3010</v>
      </c>
      <c r="M488" s="174">
        <v>1369</v>
      </c>
      <c r="N488" s="179">
        <v>4200</v>
      </c>
      <c r="O488" s="182">
        <v>2943</v>
      </c>
      <c r="P488" s="174">
        <v>2109</v>
      </c>
      <c r="Q488" s="175">
        <v>1723</v>
      </c>
      <c r="R488" s="176">
        <v>2060</v>
      </c>
      <c r="S488" s="177">
        <v>2481</v>
      </c>
      <c r="T488" s="174">
        <v>1125</v>
      </c>
      <c r="U488" s="178">
        <v>373</v>
      </c>
      <c r="V488" s="176">
        <v>2878</v>
      </c>
      <c r="W488" s="183">
        <v>1993</v>
      </c>
      <c r="X488" s="174">
        <v>2462</v>
      </c>
      <c r="Y488" s="178">
        <v>889</v>
      </c>
      <c r="Z488" s="176">
        <v>3325</v>
      </c>
      <c r="AA488" s="174">
        <v>5051</v>
      </c>
      <c r="AB488" s="149">
        <f t="shared" si="8464"/>
        <v>30153</v>
      </c>
      <c r="AC488" s="150">
        <f t="shared" si="8437"/>
        <v>29387</v>
      </c>
      <c r="BI488" s="139" t="s">
        <v>30</v>
      </c>
      <c r="BJ488" s="123">
        <f>B488/B498</f>
        <v>6.4849684049275547E-2</v>
      </c>
      <c r="BK488" s="124">
        <f t="shared" ref="BK488" si="8793">C488/C498</f>
        <v>0.10926128679075159</v>
      </c>
      <c r="BL488" s="125">
        <f t="shared" ref="BL488" si="8794">D488/D498</f>
        <v>8.8021261785736882E-2</v>
      </c>
      <c r="BM488" s="126">
        <f t="shared" ref="BM488" si="8795">E488/E498</f>
        <v>7.8549848942598186E-2</v>
      </c>
      <c r="BN488" s="123">
        <f t="shared" ref="BN488" si="8796">F488/F498</f>
        <v>5.0090002769315981E-2</v>
      </c>
      <c r="BO488" s="124">
        <f t="shared" ref="BO488" si="8797">G488/G498</f>
        <v>0.10638129837308483</v>
      </c>
      <c r="BP488" s="125">
        <f t="shared" ref="BP488" si="8798">H488/H498</f>
        <v>6.5331861225529753E-2</v>
      </c>
      <c r="BQ488" s="126">
        <f t="shared" ref="BQ488" si="8799">I488/I498</f>
        <v>9.7385350882370297E-2</v>
      </c>
      <c r="BR488" s="123">
        <f t="shared" ref="BR488" si="8800">J488/J498</f>
        <v>0.15050798258345427</v>
      </c>
      <c r="BS488" s="124">
        <f t="shared" ref="BS488" si="8801">K488/K498</f>
        <v>4.6134020618556704E-2</v>
      </c>
      <c r="BT488" s="125">
        <f t="shared" ref="BT488" si="8802">L488/L498</f>
        <v>0.11371793418716233</v>
      </c>
      <c r="BU488" s="123">
        <f t="shared" ref="BU488" si="8803">M488/M498</f>
        <v>4.995438788542237E-2</v>
      </c>
      <c r="BV488" s="127">
        <f t="shared" ref="BV488" si="8804">N488/N498</f>
        <v>9.0345895715023231E-2</v>
      </c>
      <c r="BW488" s="128">
        <f t="shared" ref="BW488" si="8805">O488/O498</f>
        <v>6.1207936441911734E-2</v>
      </c>
      <c r="BX488" s="123">
        <f t="shared" ref="BX488" si="8806">P488/P498</f>
        <v>7.703546772838514E-2</v>
      </c>
      <c r="BY488" s="124">
        <f t="shared" ref="BY488" si="8807">Q488/Q498</f>
        <v>6.7600439422473318E-2</v>
      </c>
      <c r="BZ488" s="125">
        <f t="shared" ref="BZ488" si="8808">R488/R498</f>
        <v>6.638094931202268E-2</v>
      </c>
      <c r="CA488" s="126">
        <f t="shared" ref="CA488" si="8809">S488/S498</f>
        <v>8.4376275336688886E-2</v>
      </c>
      <c r="CB488" s="123">
        <f t="shared" ref="CB488" si="8810">T488/T498</f>
        <v>0.1361326234269119</v>
      </c>
      <c r="CC488" s="124">
        <f t="shared" ref="CC488" si="8811">U488/U498</f>
        <v>4.2834175470831418E-2</v>
      </c>
      <c r="CD488" s="125">
        <f t="shared" ref="CD488" si="8812">V488/V498</f>
        <v>0.10287756925826631</v>
      </c>
      <c r="CE488" s="126">
        <f t="shared" ref="CE488" si="8813">W488/W498</f>
        <v>5.7336018411967782E-2</v>
      </c>
      <c r="CF488" s="123">
        <f t="shared" ref="CF488" si="8814">X488/X498</f>
        <v>9.8610165418352227E-2</v>
      </c>
      <c r="CG488" s="124">
        <f t="shared" ref="CG488" si="8815">Y488/Y498</f>
        <v>6.2495606326889282E-2</v>
      </c>
      <c r="CH488" s="125">
        <f t="shared" ref="CH488" si="8816">Z488/Z498</f>
        <v>6.8132453587967712E-2</v>
      </c>
      <c r="CI488" s="123">
        <f t="shared" ref="CI488" si="8817">AA488/AA498</f>
        <v>9.6716132120631876E-2</v>
      </c>
      <c r="CJ488" s="129">
        <f t="shared" ref="CJ488" si="8818">AB488/AB498</f>
        <v>8.1190022294742967E-2</v>
      </c>
      <c r="CK488" s="130">
        <f t="shared" ref="CK488" si="8819">AC488/AC498</f>
        <v>7.9390207991700865E-2</v>
      </c>
    </row>
    <row r="489" spans="1:89" x14ac:dyDescent="0.2">
      <c r="A489" s="131" t="s">
        <v>31</v>
      </c>
      <c r="B489" s="184">
        <v>1854</v>
      </c>
      <c r="C489" s="168">
        <v>3190</v>
      </c>
      <c r="D489" s="169">
        <v>1219</v>
      </c>
      <c r="E489" s="170">
        <v>1126</v>
      </c>
      <c r="F489" s="167">
        <v>1445</v>
      </c>
      <c r="G489" s="171">
        <v>2322</v>
      </c>
      <c r="H489" s="169">
        <v>2985</v>
      </c>
      <c r="I489" s="170">
        <v>5280</v>
      </c>
      <c r="J489" s="167">
        <v>789</v>
      </c>
      <c r="K489" s="168">
        <v>355</v>
      </c>
      <c r="L489" s="169">
        <v>3038</v>
      </c>
      <c r="M489" s="167">
        <v>1041</v>
      </c>
      <c r="N489" s="172">
        <v>4125</v>
      </c>
      <c r="O489" s="185">
        <v>2927</v>
      </c>
      <c r="P489" s="167">
        <v>2122</v>
      </c>
      <c r="Q489" s="168">
        <v>1907</v>
      </c>
      <c r="R489" s="169">
        <v>1994</v>
      </c>
      <c r="S489" s="170">
        <v>2703</v>
      </c>
      <c r="T489" s="167">
        <v>1143</v>
      </c>
      <c r="U489" s="171">
        <v>290</v>
      </c>
      <c r="V489" s="169">
        <v>3082</v>
      </c>
      <c r="W489" s="186">
        <v>2220</v>
      </c>
      <c r="X489" s="167">
        <v>2171</v>
      </c>
      <c r="Y489" s="171">
        <v>867</v>
      </c>
      <c r="Z489" s="169">
        <v>3384</v>
      </c>
      <c r="AA489" s="167">
        <v>5191</v>
      </c>
      <c r="AB489" s="149">
        <f t="shared" si="8464"/>
        <v>29351</v>
      </c>
      <c r="AC489" s="150">
        <f t="shared" si="8437"/>
        <v>29419</v>
      </c>
      <c r="BI489" s="131" t="s">
        <v>31</v>
      </c>
      <c r="BJ489" s="123">
        <f>B489/B498</f>
        <v>5.9168953852045701E-2</v>
      </c>
      <c r="BK489" s="124">
        <f t="shared" ref="BK489" si="8820">C489/C498</f>
        <v>0.10272428672634765</v>
      </c>
      <c r="BL489" s="125">
        <f t="shared" ref="BL489" si="8821">D489/D498</f>
        <v>7.7137252420426503E-2</v>
      </c>
      <c r="BM489" s="126">
        <f t="shared" ref="BM489" si="8822">E489/E498</f>
        <v>7.5595837529372267E-2</v>
      </c>
      <c r="BN489" s="123">
        <f t="shared" ref="BN489" si="8823">F489/F498</f>
        <v>5.0020769869842149E-2</v>
      </c>
      <c r="BO489" s="124">
        <f t="shared" ref="BO489" si="8824">G489/G498</f>
        <v>9.1691675880587589E-2</v>
      </c>
      <c r="BP489" s="125">
        <f t="shared" ref="BP489" si="8825">H489/H498</f>
        <v>6.3378487409231812E-2</v>
      </c>
      <c r="BQ489" s="126">
        <f t="shared" ref="BQ489" si="8826">I489/I498</f>
        <v>0.10387770760786165</v>
      </c>
      <c r="BR489" s="123">
        <f t="shared" ref="BR489" si="8827">J489/J498</f>
        <v>0.11451378809869375</v>
      </c>
      <c r="BS489" s="124">
        <f t="shared" ref="BS489" si="8828">K489/K498</f>
        <v>4.5747422680412368E-2</v>
      </c>
      <c r="BT489" s="125">
        <f t="shared" ref="BT489" si="8829">L489/L498</f>
        <v>0.11477577543541502</v>
      </c>
      <c r="BU489" s="123">
        <f t="shared" ref="BU489" si="8830">M489/M498</f>
        <v>3.7985769020251782E-2</v>
      </c>
      <c r="BV489" s="127">
        <f t="shared" ref="BV489" si="8831">N489/N498</f>
        <v>8.8732576148683531E-2</v>
      </c>
      <c r="BW489" s="128">
        <f t="shared" ref="BW489" si="8832">O489/O498</f>
        <v>6.0875171581880952E-2</v>
      </c>
      <c r="BX489" s="123">
        <f t="shared" ref="BX489" si="8833">P489/P498</f>
        <v>7.7510318880812362E-2</v>
      </c>
      <c r="BY489" s="124">
        <f t="shared" ref="BY489" si="8834">Q489/Q498</f>
        <v>7.4819522912743255E-2</v>
      </c>
      <c r="BZ489" s="125">
        <f t="shared" ref="BZ489" si="8835">R489/R498</f>
        <v>6.4254181033093799E-2</v>
      </c>
      <c r="CA489" s="126">
        <f t="shared" ref="CA489" si="8836">S489/S498</f>
        <v>9.1926268534893218E-2</v>
      </c>
      <c r="CB489" s="123">
        <f t="shared" ref="CB489" si="8837">T489/T498</f>
        <v>0.13831074540174249</v>
      </c>
      <c r="CC489" s="124">
        <f t="shared" ref="CC489" si="8838">U489/U498</f>
        <v>3.3302710151584751E-2</v>
      </c>
      <c r="CD489" s="125">
        <f t="shared" ref="CD489" si="8839">V489/V498</f>
        <v>0.11016979445933869</v>
      </c>
      <c r="CE489" s="126">
        <f t="shared" ref="CE489" si="8840">W489/W498</f>
        <v>6.3866513233601846E-2</v>
      </c>
      <c r="CF489" s="123">
        <f t="shared" ref="CF489" si="8841">X489/X498</f>
        <v>8.6954780310009208E-2</v>
      </c>
      <c r="CG489" s="124">
        <f t="shared" ref="CG489" si="8842">Y489/Y498</f>
        <v>6.0949033391915639E-2</v>
      </c>
      <c r="CH489" s="125">
        <f t="shared" ref="CH489" si="8843">Z489/Z498</f>
        <v>6.9341420433588791E-2</v>
      </c>
      <c r="CI489" s="123">
        <f t="shared" ref="CI489" si="8844">AA489/AA498</f>
        <v>9.9396840593585445E-2</v>
      </c>
      <c r="CJ489" s="129">
        <f t="shared" ref="CJ489" si="8845">AB489/AB498</f>
        <v>7.9030555645308947E-2</v>
      </c>
      <c r="CK489" s="130">
        <f t="shared" ref="CK489" si="8846">AC489/AC498</f>
        <v>7.947665732833728E-2</v>
      </c>
    </row>
    <row r="490" spans="1:89" x14ac:dyDescent="0.2">
      <c r="A490" s="139" t="s">
        <v>32</v>
      </c>
      <c r="B490" s="181">
        <v>2136</v>
      </c>
      <c r="C490" s="175">
        <v>3344</v>
      </c>
      <c r="D490" s="176">
        <v>855</v>
      </c>
      <c r="E490" s="177">
        <v>1306</v>
      </c>
      <c r="F490" s="174">
        <v>1379</v>
      </c>
      <c r="G490" s="178">
        <v>2358</v>
      </c>
      <c r="H490" s="176">
        <v>2955</v>
      </c>
      <c r="I490" s="177">
        <v>4727</v>
      </c>
      <c r="J490" s="174">
        <v>532</v>
      </c>
      <c r="K490" s="175">
        <v>249</v>
      </c>
      <c r="L490" s="176">
        <v>2283</v>
      </c>
      <c r="M490" s="174">
        <v>1180</v>
      </c>
      <c r="N490" s="179">
        <v>3654</v>
      </c>
      <c r="O490" s="182">
        <v>2572</v>
      </c>
      <c r="P490" s="174">
        <v>1694</v>
      </c>
      <c r="Q490" s="175">
        <v>1754</v>
      </c>
      <c r="R490" s="176">
        <v>1969</v>
      </c>
      <c r="S490" s="177">
        <v>2292</v>
      </c>
      <c r="T490" s="174">
        <v>703</v>
      </c>
      <c r="U490" s="178">
        <v>335</v>
      </c>
      <c r="V490" s="176">
        <v>2746</v>
      </c>
      <c r="W490" s="183">
        <v>2116</v>
      </c>
      <c r="X490" s="174">
        <v>1906</v>
      </c>
      <c r="Y490" s="178">
        <v>818</v>
      </c>
      <c r="Z490" s="176">
        <v>3249</v>
      </c>
      <c r="AA490" s="174">
        <v>4475</v>
      </c>
      <c r="AB490" s="149">
        <f t="shared" si="8464"/>
        <v>26061</v>
      </c>
      <c r="AC490" s="150">
        <f t="shared" si="8437"/>
        <v>27526</v>
      </c>
      <c r="BI490" s="139" t="s">
        <v>32</v>
      </c>
      <c r="BJ490" s="123">
        <f>B490/B498</f>
        <v>6.8168762366758159E-2</v>
      </c>
      <c r="BK490" s="124">
        <f t="shared" ref="BK490" si="8847">C490/C498</f>
        <v>0.10768339022348168</v>
      </c>
      <c r="BL490" s="125">
        <f t="shared" ref="BL490" si="8848">D490/D498</f>
        <v>5.4103651205467319E-2</v>
      </c>
      <c r="BM490" s="126">
        <f t="shared" ref="BM490" si="8849">E490/E498</f>
        <v>8.7680429674387383E-2</v>
      </c>
      <c r="BN490" s="123">
        <f t="shared" ref="BN490" si="8850">F490/F498</f>
        <v>4.7736084187205763E-2</v>
      </c>
      <c r="BO490" s="124">
        <f t="shared" ref="BO490" si="8851">G490/G498</f>
        <v>9.3113252250829254E-2</v>
      </c>
      <c r="BP490" s="125">
        <f t="shared" ref="BP490" si="8852">H490/H498</f>
        <v>6.2741517686525972E-2</v>
      </c>
      <c r="BQ490" s="126">
        <f t="shared" ref="BQ490" si="8853">I490/I498</f>
        <v>9.2998091640598871E-2</v>
      </c>
      <c r="BR490" s="123">
        <f t="shared" ref="BR490" si="8854">J490/J498</f>
        <v>7.7213352685050793E-2</v>
      </c>
      <c r="BS490" s="124">
        <f t="shared" ref="BS490" si="8855">K490/K498</f>
        <v>3.2087628865979378E-2</v>
      </c>
      <c r="BT490" s="125">
        <f t="shared" ref="BT490" si="8856">L490/L498</f>
        <v>8.6251841777173294E-2</v>
      </c>
      <c r="BU490" s="123">
        <f t="shared" ref="BU490" si="8857">M490/M498</f>
        <v>4.3057836161284439E-2</v>
      </c>
      <c r="BV490" s="127">
        <f t="shared" ref="BV490" si="8858">N490/N498</f>
        <v>7.8600929272070214E-2</v>
      </c>
      <c r="BW490" s="128">
        <f t="shared" ref="BW490" si="8859">O490/O498</f>
        <v>5.3491951249948003E-2</v>
      </c>
      <c r="BX490" s="123">
        <f t="shared" ref="BX490" si="8860">P490/P498</f>
        <v>6.1876757862439277E-2</v>
      </c>
      <c r="BY490" s="124">
        <f t="shared" ref="BY490" si="8861">Q490/Q498</f>
        <v>6.8816698053986186E-2</v>
      </c>
      <c r="BZ490" s="125">
        <f t="shared" ref="BZ490" si="8862">R490/R498</f>
        <v>6.344858698804498E-2</v>
      </c>
      <c r="CA490" s="126">
        <f t="shared" ref="CA490" si="8863">S490/S498</f>
        <v>7.7948578424704124E-2</v>
      </c>
      <c r="CB490" s="123">
        <f t="shared" ref="CB490" si="8864">T490/T498</f>
        <v>8.5067763794772502E-2</v>
      </c>
      <c r="CC490" s="124">
        <f t="shared" ref="CC490" si="8865">U490/U498</f>
        <v>3.8470372071658245E-2</v>
      </c>
      <c r="CD490" s="125">
        <f t="shared" ref="CD490" si="8866">V490/V498</f>
        <v>9.8159070598748885E-2</v>
      </c>
      <c r="CE490" s="126">
        <f t="shared" ref="CE490" si="8867">W490/W498</f>
        <v>6.0874568469505182E-2</v>
      </c>
      <c r="CF490" s="123">
        <f t="shared" ref="CF490" si="8868">X490/X498</f>
        <v>7.6340769816157325E-2</v>
      </c>
      <c r="CG490" s="124">
        <f t="shared" ref="CG490" si="8869">Y490/Y498</f>
        <v>5.7504393673110721E-2</v>
      </c>
      <c r="CH490" s="125">
        <f t="shared" ref="CH490" si="8870">Z490/Z498</f>
        <v>6.6575140363099874E-2</v>
      </c>
      <c r="CI490" s="123">
        <f t="shared" ref="CI490" si="8871">AA490/AA498</f>
        <v>8.5686931546194348E-2</v>
      </c>
      <c r="CJ490" s="129">
        <f t="shared" ref="CJ490" si="8872">AB490/AB498</f>
        <v>7.0171895699376388E-2</v>
      </c>
      <c r="CK490" s="130">
        <f t="shared" ref="CK490" si="8873">AC490/AC498</f>
        <v>7.4362638757939151E-2</v>
      </c>
    </row>
    <row r="491" spans="1:89" x14ac:dyDescent="0.2">
      <c r="A491" s="131" t="s">
        <v>33</v>
      </c>
      <c r="B491" s="184">
        <v>1846</v>
      </c>
      <c r="C491" s="168">
        <v>2183</v>
      </c>
      <c r="D491" s="169">
        <v>694</v>
      </c>
      <c r="E491" s="170">
        <v>1094</v>
      </c>
      <c r="F491" s="167">
        <v>1264</v>
      </c>
      <c r="G491" s="171">
        <v>2030</v>
      </c>
      <c r="H491" s="169">
        <v>2501</v>
      </c>
      <c r="I491" s="170">
        <v>3857</v>
      </c>
      <c r="J491" s="167">
        <v>436</v>
      </c>
      <c r="K491" s="168">
        <v>175</v>
      </c>
      <c r="L491" s="169">
        <v>2046</v>
      </c>
      <c r="M491" s="167">
        <v>1178</v>
      </c>
      <c r="N491" s="172">
        <v>3223</v>
      </c>
      <c r="O491" s="185">
        <v>2749</v>
      </c>
      <c r="P491" s="167">
        <v>1418</v>
      </c>
      <c r="Q491" s="168">
        <v>1819</v>
      </c>
      <c r="R491" s="169">
        <v>1641</v>
      </c>
      <c r="S491" s="170">
        <v>2158</v>
      </c>
      <c r="T491" s="167">
        <v>502</v>
      </c>
      <c r="U491" s="171">
        <v>364</v>
      </c>
      <c r="V491" s="169">
        <v>2657</v>
      </c>
      <c r="W491" s="186">
        <v>2033</v>
      </c>
      <c r="X491" s="167">
        <v>1366</v>
      </c>
      <c r="Y491" s="171">
        <v>659</v>
      </c>
      <c r="Z491" s="169">
        <v>2852</v>
      </c>
      <c r="AA491" s="167">
        <v>3327</v>
      </c>
      <c r="AB491" s="149">
        <f t="shared" si="8464"/>
        <v>22446</v>
      </c>
      <c r="AC491" s="150">
        <f t="shared" si="8437"/>
        <v>23626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5.8913640135316268E-2</v>
      </c>
      <c r="BK491" s="124">
        <f t="shared" ref="BK491" si="8874">C491/C498</f>
        <v>7.0296902170412831E-2</v>
      </c>
      <c r="BL491" s="125">
        <f t="shared" ref="BL491" si="8875">D491/D498</f>
        <v>4.3915712206543063E-2</v>
      </c>
      <c r="BM491" s="126">
        <f t="shared" ref="BM491" si="8876">E491/E498</f>
        <v>7.3447465592480693E-2</v>
      </c>
      <c r="BN491" s="123">
        <f t="shared" ref="BN491" si="8877">F491/F498</f>
        <v>4.3755192467460534E-2</v>
      </c>
      <c r="BO491" s="124">
        <f t="shared" ref="BO491" si="8878">G491/G498</f>
        <v>8.0161111988627395E-2</v>
      </c>
      <c r="BP491" s="125">
        <f t="shared" ref="BP491" si="8879">H491/H498</f>
        <v>5.3102042549577476E-2</v>
      </c>
      <c r="BQ491" s="126">
        <f t="shared" ref="BQ491" si="8880">I491/I498</f>
        <v>7.5881878455212576E-2</v>
      </c>
      <c r="BR491" s="123">
        <f t="shared" ref="BR491" si="8881">J491/J498</f>
        <v>6.328011611030479E-2</v>
      </c>
      <c r="BS491" s="124">
        <f t="shared" ref="BS491" si="8882">K491/K498</f>
        <v>2.2551546391752577E-2</v>
      </c>
      <c r="BT491" s="125">
        <f t="shared" ref="BT491" si="8883">L491/L498</f>
        <v>7.7297971211606031E-2</v>
      </c>
      <c r="BU491" s="123">
        <f t="shared" ref="BU491" si="8884">M491/M498</f>
        <v>4.2984856777960226E-2</v>
      </c>
      <c r="BV491" s="127">
        <f t="shared" ref="BV491" si="8885">N491/N498</f>
        <v>6.932971949750473E-2</v>
      </c>
      <c r="BW491" s="128">
        <f t="shared" ref="BW491" si="8886">O491/O498</f>
        <v>5.717316251403852E-2</v>
      </c>
      <c r="BX491" s="123">
        <f t="shared" ref="BX491" si="8887">P491/P498</f>
        <v>5.1795302626292145E-2</v>
      </c>
      <c r="BY491" s="124">
        <f t="shared" ref="BY491" si="8888">Q491/Q498</f>
        <v>7.1366917765222845E-2</v>
      </c>
      <c r="BZ491" s="125">
        <f t="shared" ref="BZ491" si="8889">R491/R498</f>
        <v>5.287919311700448E-2</v>
      </c>
      <c r="CA491" s="126">
        <f t="shared" ref="CA491" si="8890">S491/S498</f>
        <v>7.3391375323085289E-2</v>
      </c>
      <c r="CB491" s="123">
        <f t="shared" ref="CB491" si="8891">T491/T498</f>
        <v>6.0745401742497582E-2</v>
      </c>
      <c r="CC491" s="124">
        <f t="shared" ref="CC491" si="8892">U491/U498</f>
        <v>4.1800643086816719E-2</v>
      </c>
      <c r="CD491" s="125">
        <f t="shared" ref="CD491" si="8893">V491/V498</f>
        <v>9.4977658623771222E-2</v>
      </c>
      <c r="CE491" s="126">
        <f t="shared" ref="CE491" si="8894">W491/W498</f>
        <v>5.84867663981588E-2</v>
      </c>
      <c r="CF491" s="123">
        <f t="shared" ref="CF491" si="8895">X491/X498</f>
        <v>5.4712220130572357E-2</v>
      </c>
      <c r="CG491" s="124">
        <f t="shared" ref="CG491" si="8896">Y491/Y498</f>
        <v>4.6326889279437608E-2</v>
      </c>
      <c r="CH491" s="125">
        <f t="shared" ref="CH491" si="8897">Z491/Z498</f>
        <v>5.8440227859513957E-2</v>
      </c>
      <c r="CI491" s="123">
        <f t="shared" ref="CI491" si="8898">AA491/AA498</f>
        <v>6.3705122067975115E-2</v>
      </c>
      <c r="CJ491" s="129">
        <f t="shared" ref="CJ491" si="8899">AB491/AB498</f>
        <v>6.0438140166079679E-2</v>
      </c>
      <c r="CK491" s="130">
        <f t="shared" ref="CK491" si="8900">AC491/AC498</f>
        <v>6.3826625855375657E-2</v>
      </c>
    </row>
    <row r="492" spans="1:89" x14ac:dyDescent="0.2">
      <c r="A492" s="139" t="s">
        <v>34</v>
      </c>
      <c r="B492" s="181">
        <v>757</v>
      </c>
      <c r="C492" s="175">
        <v>1747</v>
      </c>
      <c r="D492" s="176">
        <v>325</v>
      </c>
      <c r="E492" s="177">
        <v>928</v>
      </c>
      <c r="F492" s="174">
        <v>611</v>
      </c>
      <c r="G492" s="178">
        <v>1841</v>
      </c>
      <c r="H492" s="176">
        <v>1561</v>
      </c>
      <c r="I492" s="177">
        <v>3165</v>
      </c>
      <c r="J492" s="174">
        <v>392</v>
      </c>
      <c r="K492" s="175">
        <v>132</v>
      </c>
      <c r="L492" s="176">
        <v>1410</v>
      </c>
      <c r="M492" s="174">
        <v>865</v>
      </c>
      <c r="N492" s="179">
        <v>2550</v>
      </c>
      <c r="O492" s="182">
        <v>2284</v>
      </c>
      <c r="P492" s="174">
        <v>1011</v>
      </c>
      <c r="Q492" s="175">
        <v>1590</v>
      </c>
      <c r="R492" s="176">
        <v>1285</v>
      </c>
      <c r="S492" s="177">
        <v>1548</v>
      </c>
      <c r="T492" s="174">
        <v>352</v>
      </c>
      <c r="U492" s="178">
        <v>346</v>
      </c>
      <c r="V492" s="176">
        <v>2499</v>
      </c>
      <c r="W492" s="183">
        <v>1414</v>
      </c>
      <c r="X492" s="174">
        <v>954</v>
      </c>
      <c r="Y492" s="178">
        <v>687</v>
      </c>
      <c r="Z492" s="176">
        <v>2089</v>
      </c>
      <c r="AA492" s="174">
        <v>2731</v>
      </c>
      <c r="AB492" s="149">
        <f t="shared" si="8464"/>
        <v>15796</v>
      </c>
      <c r="AC492" s="150">
        <f t="shared" si="8437"/>
        <v>19278</v>
      </c>
      <c r="BI492" s="139" t="s">
        <v>34</v>
      </c>
      <c r="BJ492" s="123">
        <f>B492/B498</f>
        <v>2.4159060445522434E-2</v>
      </c>
      <c r="BK492" s="124">
        <f t="shared" ref="BK492" si="8901">C492/C498</f>
        <v>5.6256842918786631E-2</v>
      </c>
      <c r="BL492" s="125">
        <f t="shared" ref="BL492" si="8902">D492/D498</f>
        <v>2.0565715370499272E-2</v>
      </c>
      <c r="BM492" s="126">
        <f t="shared" ref="BM492" si="8903">E492/E498</f>
        <v>6.2302786169855656E-2</v>
      </c>
      <c r="BN492" s="123">
        <f t="shared" ref="BN492" si="8904">F492/F498</f>
        <v>2.1150650789255054E-2</v>
      </c>
      <c r="BO492" s="124">
        <f t="shared" ref="BO492" si="8905">G492/G498</f>
        <v>7.2697836044858632E-2</v>
      </c>
      <c r="BP492" s="125">
        <f t="shared" ref="BP492" si="8906">H492/H498</f>
        <v>3.314365790479426E-2</v>
      </c>
      <c r="BQ492" s="126">
        <f t="shared" ref="BQ492" si="8907">I492/I498</f>
        <v>6.2267603139939801E-2</v>
      </c>
      <c r="BR492" s="123">
        <f t="shared" ref="BR492" si="8908">J492/J498</f>
        <v>5.6894049346879534E-2</v>
      </c>
      <c r="BS492" s="124">
        <f t="shared" ref="BS492" si="8909">K492/K498</f>
        <v>1.7010309278350514E-2</v>
      </c>
      <c r="BT492" s="125">
        <f t="shared" ref="BT492" si="8910">L492/L498</f>
        <v>5.3269862858438176E-2</v>
      </c>
      <c r="BU492" s="123">
        <f t="shared" ref="BU492" si="8911">M492/M498</f>
        <v>3.1563583287721221E-2</v>
      </c>
      <c r="BV492" s="127">
        <f t="shared" ref="BV492" si="8912">N492/N498</f>
        <v>5.4852865255549818E-2</v>
      </c>
      <c r="BW492" s="128">
        <f t="shared" ref="BW492" si="8913">O492/O498</f>
        <v>4.7502183769393955E-2</v>
      </c>
      <c r="BX492" s="123">
        <f t="shared" ref="BX492" si="8914">P492/P498</f>
        <v>3.6928808854147642E-2</v>
      </c>
      <c r="BY492" s="124">
        <f t="shared" ref="BY492" si="8915">Q492/Q498</f>
        <v>6.2382297551789076E-2</v>
      </c>
      <c r="BZ492" s="125">
        <f t="shared" ref="BZ492" si="8916">R492/R498</f>
        <v>4.1407533915509297E-2</v>
      </c>
      <c r="CA492" s="126">
        <f t="shared" ref="CA492" si="8917">S492/S498</f>
        <v>5.2645898517208543E-2</v>
      </c>
      <c r="CB492" s="123">
        <f t="shared" ref="CB492" si="8918">T492/T498</f>
        <v>4.2594385285575992E-2</v>
      </c>
      <c r="CC492" s="124">
        <f t="shared" ref="CC492" si="8919">U492/U498</f>
        <v>3.9733578318787321E-2</v>
      </c>
      <c r="CD492" s="125">
        <f t="shared" ref="CD492" si="8920">V492/V498</f>
        <v>8.9329758713136725E-2</v>
      </c>
      <c r="CE492" s="126">
        <f t="shared" ref="CE492" si="8921">W492/W498</f>
        <v>4.0678941311852707E-2</v>
      </c>
      <c r="CF492" s="123">
        <f t="shared" ref="CF492" si="8922">X492/X498</f>
        <v>3.8210437777866785E-2</v>
      </c>
      <c r="CG492" s="124">
        <f t="shared" ref="CG492" si="8923">Y492/Y498</f>
        <v>4.8295254833040424E-2</v>
      </c>
      <c r="CH492" s="125">
        <f t="shared" ref="CH492" si="8924">Z492/Z498</f>
        <v>4.2805622720380312E-2</v>
      </c>
      <c r="CI492" s="123">
        <f t="shared" ref="CI492" si="8925">AA492/AA498</f>
        <v>5.2292963140258497E-2</v>
      </c>
      <c r="CJ492" s="129">
        <f t="shared" ref="CJ492" si="8926">AB492/AB498</f>
        <v>4.2532338147705365E-2</v>
      </c>
      <c r="CK492" s="130">
        <f t="shared" ref="CK492" si="8927">AC492/AC498</f>
        <v>5.2080322239902312E-2</v>
      </c>
    </row>
    <row r="493" spans="1:89" x14ac:dyDescent="0.2">
      <c r="A493" s="131" t="s">
        <v>35</v>
      </c>
      <c r="B493" s="184">
        <v>0</v>
      </c>
      <c r="C493" s="168">
        <v>879</v>
      </c>
      <c r="D493" s="169">
        <v>10</v>
      </c>
      <c r="E493" s="170">
        <v>528</v>
      </c>
      <c r="F493" s="167">
        <v>19</v>
      </c>
      <c r="G493" s="171">
        <v>1083</v>
      </c>
      <c r="H493" s="169">
        <v>160</v>
      </c>
      <c r="I493" s="170">
        <v>1343</v>
      </c>
      <c r="J493" s="167">
        <v>69</v>
      </c>
      <c r="K493" s="168">
        <v>90</v>
      </c>
      <c r="L493" s="169">
        <v>586</v>
      </c>
      <c r="M493" s="167">
        <v>224</v>
      </c>
      <c r="N493" s="172">
        <v>807</v>
      </c>
      <c r="O493" s="185">
        <v>487</v>
      </c>
      <c r="P493" s="167">
        <v>189</v>
      </c>
      <c r="Q493" s="168">
        <v>374</v>
      </c>
      <c r="R493" s="169">
        <v>232</v>
      </c>
      <c r="S493" s="170">
        <v>306</v>
      </c>
      <c r="T493" s="167">
        <v>37</v>
      </c>
      <c r="U493" s="171">
        <v>23</v>
      </c>
      <c r="V493" s="169">
        <v>441</v>
      </c>
      <c r="W493" s="186">
        <v>49</v>
      </c>
      <c r="X493" s="167">
        <v>99</v>
      </c>
      <c r="Y493" s="171">
        <v>15</v>
      </c>
      <c r="Z493" s="169">
        <v>127</v>
      </c>
      <c r="AA493" s="167">
        <v>127</v>
      </c>
      <c r="AB493" s="149">
        <f t="shared" si="8464"/>
        <v>2776</v>
      </c>
      <c r="AC493" s="150">
        <f t="shared" si="8437"/>
        <v>5528</v>
      </c>
      <c r="BI493" s="131" t="s">
        <v>35</v>
      </c>
      <c r="BJ493" s="123">
        <f>B493/B498</f>
        <v>0</v>
      </c>
      <c r="BK493" s="124">
        <f t="shared" ref="BK493" si="8928">C493/C498</f>
        <v>2.8305532298576672E-2</v>
      </c>
      <c r="BL493" s="125">
        <f t="shared" ref="BL493" si="8929">D493/D498</f>
        <v>6.3279124216920836E-4</v>
      </c>
      <c r="BM493" s="126">
        <f t="shared" ref="BM493" si="8930">E493/E498</f>
        <v>3.5448136958710977E-2</v>
      </c>
      <c r="BN493" s="123">
        <f t="shared" ref="BN493" si="8931">F493/F498</f>
        <v>6.577125450013847E-4</v>
      </c>
      <c r="BO493" s="124">
        <f t="shared" ref="BO493" si="8932">G493/G498</f>
        <v>4.2765755804770177E-2</v>
      </c>
      <c r="BP493" s="125">
        <f t="shared" ref="BP493" si="8933">H493/H498</f>
        <v>3.397171854431186E-3</v>
      </c>
      <c r="BQ493" s="126">
        <f t="shared" ref="BQ493" si="8934">I493/I498</f>
        <v>2.64219244919239E-2</v>
      </c>
      <c r="BR493" s="123">
        <f t="shared" ref="BR493" si="8935">J493/J498</f>
        <v>1.0014513788098693E-2</v>
      </c>
      <c r="BS493" s="124">
        <f t="shared" ref="BS493" si="8936">K493/K498</f>
        <v>1.1597938144329897E-2</v>
      </c>
      <c r="BT493" s="125">
        <f t="shared" ref="BT493" si="8937">L493/L498</f>
        <v>2.2139106124145227E-2</v>
      </c>
      <c r="BU493" s="123">
        <f t="shared" ref="BU493" si="8938">M493/M498</f>
        <v>8.1736909323116228E-3</v>
      </c>
      <c r="BV493" s="127">
        <f t="shared" ref="BV493" si="8939">N493/N498</f>
        <v>1.7359318533815178E-2</v>
      </c>
      <c r="BW493" s="128">
        <f t="shared" ref="BW493" si="8940">O493/O498</f>
        <v>1.0128530427186888E-2</v>
      </c>
      <c r="BX493" s="123">
        <f t="shared" ref="BX493" si="8941">P493/P498</f>
        <v>6.9036052160572747E-3</v>
      </c>
      <c r="BY493" s="124">
        <f t="shared" ref="BY493" si="8942">Q493/Q498</f>
        <v>1.4673571876961708E-2</v>
      </c>
      <c r="BZ493" s="125">
        <f t="shared" ref="BZ493" si="8943">R493/R498</f>
        <v>7.47591273805304E-3</v>
      </c>
      <c r="CA493" s="126">
        <f t="shared" ref="CA493" si="8944">S493/S498</f>
        <v>1.0406747381308666E-2</v>
      </c>
      <c r="CB493" s="123">
        <f t="shared" ref="CB493" si="8945">T493/T498</f>
        <v>4.4772507260406585E-3</v>
      </c>
      <c r="CC493" s="124">
        <f t="shared" ref="CC493" si="8946">U493/U498</f>
        <v>2.6412494258153422E-3</v>
      </c>
      <c r="CD493" s="125">
        <f t="shared" ref="CD493" si="8947">V493/V498</f>
        <v>1.5764075067024128E-2</v>
      </c>
      <c r="CE493" s="126">
        <f t="shared" ref="CE493" si="8948">W493/W498</f>
        <v>1.4096662830840045E-3</v>
      </c>
      <c r="CF493" s="123">
        <f t="shared" ref="CF493" si="8949">X493/X498</f>
        <v>3.9652341090239112E-3</v>
      </c>
      <c r="CG493" s="124">
        <f t="shared" ref="CG493" si="8950">Y493/Y498</f>
        <v>1.054481546572935E-3</v>
      </c>
      <c r="CH493" s="125">
        <f t="shared" ref="CH493" si="8951">Z493/Z498</f>
        <v>2.6023523626080899E-3</v>
      </c>
      <c r="CI493" s="123">
        <f t="shared" ref="CI493" si="8952">AA493/AA498</f>
        <v>2.4317855433221638E-3</v>
      </c>
      <c r="CJ493" s="129">
        <f t="shared" ref="CJ493" si="8953">AB493/AB498</f>
        <v>7.4746626169935482E-3</v>
      </c>
      <c r="CK493" s="130">
        <f t="shared" ref="CK493" si="8954">AC493/AC498</f>
        <v>1.4934122903941279E-2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0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0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64"/>
        <v>0</v>
      </c>
      <c r="AC494" s="150">
        <f t="shared" si="8437"/>
        <v>0</v>
      </c>
      <c r="BI494" s="139" t="s">
        <v>36</v>
      </c>
      <c r="BJ494" s="123">
        <f>B494/B498</f>
        <v>0</v>
      </c>
      <c r="BK494" s="124">
        <f t="shared" ref="BK494" si="8955">C494/C498</f>
        <v>0</v>
      </c>
      <c r="BL494" s="125">
        <f t="shared" ref="BL494" si="8956">D494/D498</f>
        <v>0</v>
      </c>
      <c r="BM494" s="126">
        <f t="shared" ref="BM494" si="8957">E494/E498</f>
        <v>0</v>
      </c>
      <c r="BN494" s="123">
        <f t="shared" ref="BN494" si="8958">F494/F498</f>
        <v>0</v>
      </c>
      <c r="BO494" s="124">
        <f t="shared" ref="BO494" si="8959">G494/G498</f>
        <v>0</v>
      </c>
      <c r="BP494" s="125">
        <f t="shared" ref="BP494" si="8960">H494/H498</f>
        <v>0</v>
      </c>
      <c r="BQ494" s="126">
        <f t="shared" ref="BQ494" si="8961">I494/I498</f>
        <v>0</v>
      </c>
      <c r="BR494" s="123">
        <f t="shared" ref="BR494" si="8962">J494/J498</f>
        <v>0</v>
      </c>
      <c r="BS494" s="124">
        <f t="shared" ref="BS494" si="8963">K494/K498</f>
        <v>0</v>
      </c>
      <c r="BT494" s="125">
        <f t="shared" ref="BT494" si="8964">L494/L498</f>
        <v>0</v>
      </c>
      <c r="BU494" s="123">
        <f t="shared" ref="BU494" si="8965">M494/M498</f>
        <v>0</v>
      </c>
      <c r="BV494" s="127">
        <f t="shared" ref="BV494" si="8966">N494/N498</f>
        <v>0</v>
      </c>
      <c r="BW494" s="128">
        <f t="shared" ref="BW494" si="8967">O494/O498</f>
        <v>0</v>
      </c>
      <c r="BX494" s="123">
        <f t="shared" ref="BX494" si="8968">P494/P498</f>
        <v>0</v>
      </c>
      <c r="BY494" s="124">
        <f t="shared" ref="BY494" si="8969">Q494/Q498</f>
        <v>0</v>
      </c>
      <c r="BZ494" s="125">
        <f t="shared" ref="BZ494" si="8970">R494/R498</f>
        <v>0</v>
      </c>
      <c r="CA494" s="126">
        <f t="shared" ref="CA494" si="8971">S494/S498</f>
        <v>0</v>
      </c>
      <c r="CB494" s="123">
        <f t="shared" ref="CB494" si="8972">T494/T498</f>
        <v>0</v>
      </c>
      <c r="CC494" s="124">
        <f t="shared" ref="CC494" si="8973">U494/U498</f>
        <v>0</v>
      </c>
      <c r="CD494" s="125">
        <f t="shared" ref="CD494" si="8974">V494/V498</f>
        <v>0</v>
      </c>
      <c r="CE494" s="126">
        <f t="shared" ref="CE494" si="8975">W494/W498</f>
        <v>0</v>
      </c>
      <c r="CF494" s="123">
        <f t="shared" ref="CF494" si="8976">X494/X498</f>
        <v>0</v>
      </c>
      <c r="CG494" s="124">
        <f t="shared" ref="CG494" si="8977">Y494/Y498</f>
        <v>0</v>
      </c>
      <c r="CH494" s="125">
        <f t="shared" ref="CH494" si="8978">Z494/Z498</f>
        <v>0</v>
      </c>
      <c r="CI494" s="123">
        <f t="shared" ref="CI494" si="8979">AA494/AA498</f>
        <v>0</v>
      </c>
      <c r="CJ494" s="129">
        <f t="shared" ref="CJ494" si="8980">AB494/AB498</f>
        <v>0</v>
      </c>
      <c r="CK494" s="130">
        <f t="shared" ref="CK494" si="8981">AC494/AC498</f>
        <v>0</v>
      </c>
    </row>
    <row r="495" spans="1:89" x14ac:dyDescent="0.2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51">
        <f t="shared" ref="AB495:AB497" si="8982">SUM(B495,D495,F495,H495,J495,L495,N495,P495,R495,T495,V495,X495,Z495)</f>
        <v>0</v>
      </c>
      <c r="AC495" s="152">
        <f t="shared" ref="AC495:AC497" si="8983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4">C495/C498</f>
        <v>0</v>
      </c>
      <c r="BL495" s="125">
        <f t="shared" ref="BL495" si="8985">D495/D498</f>
        <v>0</v>
      </c>
      <c r="BM495" s="126">
        <f t="shared" ref="BM495" si="8986">E495/E498</f>
        <v>0</v>
      </c>
      <c r="BN495" s="123">
        <f t="shared" ref="BN495" si="8987">F495/F498</f>
        <v>0</v>
      </c>
      <c r="BO495" s="124">
        <f t="shared" ref="BO495" si="8988">G495/G498</f>
        <v>0</v>
      </c>
      <c r="BP495" s="125">
        <f t="shared" ref="BP495" si="8989">H495/H498</f>
        <v>0</v>
      </c>
      <c r="BQ495" s="126">
        <f t="shared" ref="BQ495" si="8990">I495/I498</f>
        <v>0</v>
      </c>
      <c r="BR495" s="123">
        <f t="shared" ref="BR495" si="8991">J495/J498</f>
        <v>0</v>
      </c>
      <c r="BS495" s="124">
        <f t="shared" ref="BS495" si="8992">K495/K498</f>
        <v>0</v>
      </c>
      <c r="BT495" s="125">
        <f t="shared" ref="BT495" si="8993">L495/L498</f>
        <v>0</v>
      </c>
      <c r="BU495" s="123">
        <f t="shared" ref="BU495" si="8994">M495/M498</f>
        <v>0</v>
      </c>
      <c r="BV495" s="127">
        <f t="shared" ref="BV495" si="8995">N495/N498</f>
        <v>0</v>
      </c>
      <c r="BW495" s="128">
        <f t="shared" ref="BW495" si="8996">O495/O498</f>
        <v>0</v>
      </c>
      <c r="BX495" s="123">
        <f t="shared" ref="BX495" si="8997">P495/P498</f>
        <v>0</v>
      </c>
      <c r="BY495" s="124">
        <f t="shared" ref="BY495" si="8998">Q495/Q498</f>
        <v>0</v>
      </c>
      <c r="BZ495" s="125">
        <f t="shared" ref="BZ495" si="8999">R495/R498</f>
        <v>0</v>
      </c>
      <c r="CA495" s="126">
        <f t="shared" ref="CA495" si="9000">S495/S498</f>
        <v>0</v>
      </c>
      <c r="CB495" s="123">
        <f t="shared" ref="CB495" si="9001">T495/T498</f>
        <v>0</v>
      </c>
      <c r="CC495" s="124">
        <f t="shared" ref="CC495" si="9002">U495/U498</f>
        <v>0</v>
      </c>
      <c r="CD495" s="125">
        <f t="shared" ref="CD495" si="9003">V495/V498</f>
        <v>0</v>
      </c>
      <c r="CE495" s="126">
        <f t="shared" ref="CE495" si="9004">W495/W498</f>
        <v>0</v>
      </c>
      <c r="CF495" s="123">
        <f t="shared" ref="CF495" si="9005">X495/X498</f>
        <v>0</v>
      </c>
      <c r="CG495" s="124">
        <f t="shared" ref="CG495" si="9006">Y495/Y498</f>
        <v>0</v>
      </c>
      <c r="CH495" s="125">
        <f t="shared" ref="CH495" si="9007">Z495/Z498</f>
        <v>0</v>
      </c>
      <c r="CI495" s="123">
        <f t="shared" ref="CI495" si="9008">AA495/AA498</f>
        <v>0</v>
      </c>
      <c r="CJ495" s="129">
        <f t="shared" ref="CJ495" si="9009">AB495/AB498</f>
        <v>0</v>
      </c>
      <c r="CK495" s="130">
        <f t="shared" ref="CK495" si="9010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2"/>
        <v>0</v>
      </c>
      <c r="AC496" s="152">
        <f t="shared" si="8983"/>
        <v>0</v>
      </c>
      <c r="BI496" s="139" t="s">
        <v>38</v>
      </c>
      <c r="BJ496" s="123">
        <f>B496/B498</f>
        <v>0</v>
      </c>
      <c r="BK496" s="124">
        <f t="shared" ref="BK496" si="9011">C496/C498</f>
        <v>0</v>
      </c>
      <c r="BL496" s="125">
        <f t="shared" ref="BL496" si="9012">D496/D498</f>
        <v>0</v>
      </c>
      <c r="BM496" s="126">
        <f t="shared" ref="BM496" si="9013">E496/E498</f>
        <v>0</v>
      </c>
      <c r="BN496" s="123">
        <f t="shared" ref="BN496" si="9014">F496/F498</f>
        <v>0</v>
      </c>
      <c r="BO496" s="124">
        <f t="shared" ref="BO496" si="9015">G496/G498</f>
        <v>0</v>
      </c>
      <c r="BP496" s="125">
        <f t="shared" ref="BP496" si="9016">H496/H498</f>
        <v>0</v>
      </c>
      <c r="BQ496" s="126">
        <f t="shared" ref="BQ496" si="9017">I496/I498</f>
        <v>0</v>
      </c>
      <c r="BR496" s="123">
        <f t="shared" ref="BR496" si="9018">J496/J498</f>
        <v>0</v>
      </c>
      <c r="BS496" s="124">
        <f t="shared" ref="BS496" si="9019">K496/K498</f>
        <v>0</v>
      </c>
      <c r="BT496" s="125">
        <f t="shared" ref="BT496" si="9020">L496/L498</f>
        <v>0</v>
      </c>
      <c r="BU496" s="123">
        <f t="shared" ref="BU496" si="9021">M496/M498</f>
        <v>0</v>
      </c>
      <c r="BV496" s="127">
        <f t="shared" ref="BV496" si="9022">N496/N498</f>
        <v>0</v>
      </c>
      <c r="BW496" s="128">
        <f t="shared" ref="BW496" si="9023">O496/O498</f>
        <v>0</v>
      </c>
      <c r="BX496" s="123">
        <f t="shared" ref="BX496" si="9024">P496/P498</f>
        <v>0</v>
      </c>
      <c r="BY496" s="124">
        <f t="shared" ref="BY496" si="9025">Q496/Q498</f>
        <v>0</v>
      </c>
      <c r="BZ496" s="125">
        <f t="shared" ref="BZ496" si="9026">R496/R498</f>
        <v>0</v>
      </c>
      <c r="CA496" s="126">
        <f t="shared" ref="CA496" si="9027">S496/S498</f>
        <v>0</v>
      </c>
      <c r="CB496" s="123">
        <f t="shared" ref="CB496" si="9028">T496/T498</f>
        <v>0</v>
      </c>
      <c r="CC496" s="124">
        <f t="shared" ref="CC496" si="9029">U496/U498</f>
        <v>0</v>
      </c>
      <c r="CD496" s="125">
        <f t="shared" ref="CD496" si="9030">V496/V498</f>
        <v>0</v>
      </c>
      <c r="CE496" s="126">
        <f t="shared" ref="CE496" si="9031">W496/W498</f>
        <v>0</v>
      </c>
      <c r="CF496" s="123">
        <f t="shared" ref="CF496" si="9032">X496/X498</f>
        <v>0</v>
      </c>
      <c r="CG496" s="124">
        <f t="shared" ref="CG496" si="9033">Y496/Y498</f>
        <v>0</v>
      </c>
      <c r="CH496" s="125">
        <f t="shared" ref="CH496" si="9034">Z496/Z498</f>
        <v>0</v>
      </c>
      <c r="CI496" s="123">
        <f t="shared" ref="CI496" si="9035">AA496/AA498</f>
        <v>0</v>
      </c>
      <c r="CJ496" s="129">
        <f t="shared" ref="CJ496" si="9036">AB496/AB498</f>
        <v>0</v>
      </c>
      <c r="CK496" s="130">
        <f t="shared" ref="CK496" si="9037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2"/>
        <v>0</v>
      </c>
      <c r="AC497" s="152">
        <f t="shared" si="8983"/>
        <v>0</v>
      </c>
      <c r="BI497" s="131" t="s">
        <v>39</v>
      </c>
      <c r="BJ497" s="123">
        <f>B497/B498</f>
        <v>0</v>
      </c>
      <c r="BK497" s="124">
        <f t="shared" ref="BK497" si="9038">C497/C498</f>
        <v>0</v>
      </c>
      <c r="BL497" s="125">
        <f t="shared" ref="BL497" si="9039">D497/D498</f>
        <v>0</v>
      </c>
      <c r="BM497" s="126">
        <f t="shared" ref="BM497" si="9040">E497/E498</f>
        <v>0</v>
      </c>
      <c r="BN497" s="123">
        <f t="shared" ref="BN497" si="9041">F497/F498</f>
        <v>0</v>
      </c>
      <c r="BO497" s="124">
        <f t="shared" ref="BO497" si="9042">G497/G498</f>
        <v>0</v>
      </c>
      <c r="BP497" s="125">
        <f t="shared" ref="BP497" si="9043">H497/H498</f>
        <v>0</v>
      </c>
      <c r="BQ497" s="126">
        <f t="shared" ref="BQ497" si="9044">I497/I498</f>
        <v>0</v>
      </c>
      <c r="BR497" s="123">
        <f t="shared" ref="BR497" si="9045">J497/J498</f>
        <v>0</v>
      </c>
      <c r="BS497" s="124">
        <f t="shared" ref="BS497" si="9046">K497/K498</f>
        <v>0</v>
      </c>
      <c r="BT497" s="125">
        <f t="shared" ref="BT497" si="9047">L497/L498</f>
        <v>0</v>
      </c>
      <c r="BU497" s="123">
        <f t="shared" ref="BU497" si="9048">M497/M498</f>
        <v>0</v>
      </c>
      <c r="BV497" s="127">
        <f t="shared" ref="BV497" si="9049">N497/N498</f>
        <v>0</v>
      </c>
      <c r="BW497" s="128">
        <f t="shared" ref="BW497" si="9050">O497/O498</f>
        <v>0</v>
      </c>
      <c r="BX497" s="123">
        <f t="shared" ref="BX497" si="9051">P497/P498</f>
        <v>0</v>
      </c>
      <c r="BY497" s="124">
        <f t="shared" ref="BY497" si="9052">Q497/Q498</f>
        <v>0</v>
      </c>
      <c r="BZ497" s="125">
        <f t="shared" ref="BZ497" si="9053">R497/R498</f>
        <v>0</v>
      </c>
      <c r="CA497" s="126">
        <f t="shared" ref="CA497" si="9054">S497/S498</f>
        <v>0</v>
      </c>
      <c r="CB497" s="123">
        <f t="shared" ref="CB497" si="9055">T497/T498</f>
        <v>0</v>
      </c>
      <c r="CC497" s="124">
        <f t="shared" ref="CC497" si="9056">U497/U498</f>
        <v>0</v>
      </c>
      <c r="CD497" s="125">
        <f t="shared" ref="CD497" si="9057">V497/V498</f>
        <v>0</v>
      </c>
      <c r="CE497" s="126">
        <f t="shared" ref="CE497" si="9058">W497/W498</f>
        <v>0</v>
      </c>
      <c r="CF497" s="123">
        <f t="shared" ref="CF497" si="9059">X497/X498</f>
        <v>0</v>
      </c>
      <c r="CG497" s="124">
        <f t="shared" ref="CG497" si="9060">Y497/Y498</f>
        <v>0</v>
      </c>
      <c r="CH497" s="125">
        <f t="shared" ref="CH497" si="9061">Z497/Z498</f>
        <v>0</v>
      </c>
      <c r="CI497" s="123">
        <f t="shared" ref="CI497" si="9062">AA497/AA498</f>
        <v>0</v>
      </c>
      <c r="CJ497" s="129">
        <f t="shared" ref="CJ497" si="9063">AB497/AB498</f>
        <v>0</v>
      </c>
      <c r="CK497" s="130">
        <f t="shared" ref="CK497" si="9064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5">SUM(B475:B497)</f>
        <v>31334</v>
      </c>
      <c r="C498" s="1">
        <f t="shared" si="9065"/>
        <v>31054</v>
      </c>
      <c r="D498" s="14">
        <f t="shared" si="9065"/>
        <v>15803</v>
      </c>
      <c r="E498" s="1">
        <f t="shared" si="9065"/>
        <v>14895</v>
      </c>
      <c r="F498" s="14">
        <f t="shared" si="9065"/>
        <v>28888</v>
      </c>
      <c r="G498" s="1">
        <f t="shared" si="9065"/>
        <v>25324</v>
      </c>
      <c r="H498" s="14">
        <f t="shared" si="9065"/>
        <v>47098</v>
      </c>
      <c r="I498" s="1">
        <f t="shared" si="9065"/>
        <v>50829</v>
      </c>
      <c r="J498" s="14">
        <f t="shared" si="9065"/>
        <v>6890</v>
      </c>
      <c r="K498" s="1">
        <f t="shared" si="9065"/>
        <v>7760</v>
      </c>
      <c r="L498" s="14">
        <f t="shared" si="9065"/>
        <v>26469</v>
      </c>
      <c r="M498" s="1">
        <f t="shared" si="9065"/>
        <v>27405</v>
      </c>
      <c r="N498" s="14">
        <f t="shared" si="9065"/>
        <v>46488</v>
      </c>
      <c r="O498" s="1">
        <f t="shared" si="9065"/>
        <v>48082</v>
      </c>
      <c r="P498" s="14">
        <f t="shared" si="9065"/>
        <v>27377</v>
      </c>
      <c r="Q498" s="1">
        <f t="shared" si="9065"/>
        <v>25488</v>
      </c>
      <c r="R498" s="14">
        <f t="shared" si="9065"/>
        <v>31033</v>
      </c>
      <c r="S498" s="1">
        <f t="shared" si="9065"/>
        <v>29404</v>
      </c>
      <c r="T498" s="14">
        <f t="shared" si="9065"/>
        <v>8264</v>
      </c>
      <c r="U498" s="1">
        <f t="shared" si="9065"/>
        <v>8708</v>
      </c>
      <c r="V498" s="14">
        <f t="shared" si="9065"/>
        <v>27975</v>
      </c>
      <c r="W498" s="1">
        <f t="shared" si="9065"/>
        <v>34760</v>
      </c>
      <c r="X498" s="14">
        <f t="shared" si="9065"/>
        <v>24967</v>
      </c>
      <c r="Y498" s="1">
        <f t="shared" si="9065"/>
        <v>14225</v>
      </c>
      <c r="Z498" s="14">
        <f t="shared" si="9065"/>
        <v>48802</v>
      </c>
      <c r="AA498" s="1">
        <f t="shared" si="9065"/>
        <v>52225</v>
      </c>
      <c r="AB498" s="153">
        <f>SUM(AB474:AB497)</f>
        <v>371388</v>
      </c>
      <c r="AC498" s="154">
        <f t="shared" ref="AC498" si="9066">SUM(AC474:AC497)</f>
        <v>370159</v>
      </c>
      <c r="BI498" s="221" t="s">
        <v>13</v>
      </c>
      <c r="BJ498" s="147">
        <f>SUM(BJ474:BJ497)</f>
        <v>1</v>
      </c>
      <c r="BK498" s="148">
        <f t="shared" ref="BK498:CK498" si="9067">SUM(BK474:BK497)</f>
        <v>1</v>
      </c>
      <c r="BL498" s="147">
        <f t="shared" si="9067"/>
        <v>0.99999999999999989</v>
      </c>
      <c r="BM498" s="148">
        <f t="shared" si="9067"/>
        <v>1</v>
      </c>
      <c r="BN498" s="147">
        <f t="shared" si="9067"/>
        <v>1</v>
      </c>
      <c r="BO498" s="148">
        <f t="shared" si="9067"/>
        <v>0.99999999999999989</v>
      </c>
      <c r="BP498" s="147">
        <f t="shared" si="9067"/>
        <v>1</v>
      </c>
      <c r="BQ498" s="148">
        <f t="shared" si="9067"/>
        <v>1</v>
      </c>
      <c r="BR498" s="147">
        <f t="shared" si="9067"/>
        <v>1</v>
      </c>
      <c r="BS498" s="148">
        <f t="shared" si="9067"/>
        <v>0.99999999999999978</v>
      </c>
      <c r="BT498" s="147">
        <f t="shared" si="9067"/>
        <v>1</v>
      </c>
      <c r="BU498" s="148">
        <f t="shared" si="9067"/>
        <v>0.99999999999999989</v>
      </c>
      <c r="BV498" s="147">
        <f t="shared" si="9067"/>
        <v>1.0000000000000002</v>
      </c>
      <c r="BW498" s="148">
        <f t="shared" si="9067"/>
        <v>0.99999999999999989</v>
      </c>
      <c r="BX498" s="147">
        <f t="shared" si="9067"/>
        <v>0.99999999999999989</v>
      </c>
      <c r="BY498" s="148">
        <f t="shared" si="9067"/>
        <v>0.99999999999999989</v>
      </c>
      <c r="BZ498" s="147">
        <f t="shared" si="9067"/>
        <v>0.99999999999999989</v>
      </c>
      <c r="CA498" s="148">
        <f t="shared" si="9067"/>
        <v>1.0000000000000002</v>
      </c>
      <c r="CB498" s="147">
        <f t="shared" si="9067"/>
        <v>1</v>
      </c>
      <c r="CC498" s="148">
        <f t="shared" si="9067"/>
        <v>1</v>
      </c>
      <c r="CD498" s="147">
        <f t="shared" si="9067"/>
        <v>1</v>
      </c>
      <c r="CE498" s="148">
        <f t="shared" si="9067"/>
        <v>1</v>
      </c>
      <c r="CF498" s="147">
        <f t="shared" si="9067"/>
        <v>1</v>
      </c>
      <c r="CG498" s="148">
        <f t="shared" si="9067"/>
        <v>1</v>
      </c>
      <c r="CH498" s="147">
        <f t="shared" si="9067"/>
        <v>1</v>
      </c>
      <c r="CI498" s="148">
        <f t="shared" si="9067"/>
        <v>0.99999999999999989</v>
      </c>
      <c r="CJ498" s="147">
        <f t="shared" si="9067"/>
        <v>1</v>
      </c>
      <c r="CK498" s="148">
        <f t="shared" si="9067"/>
        <v>1</v>
      </c>
    </row>
    <row r="499" spans="1:89" ht="13.5" thickTop="1" x14ac:dyDescent="0.2">
      <c r="A499" s="165"/>
    </row>
    <row r="501" spans="1:89" x14ac:dyDescent="0.2">
      <c r="A501" s="285">
        <f>+A470+1</f>
        <v>44912</v>
      </c>
      <c r="B501" s="285"/>
      <c r="C501" s="285"/>
      <c r="D501" s="285"/>
      <c r="BI501" s="282">
        <f>+BI470+1</f>
        <v>44912</v>
      </c>
      <c r="BJ501" s="282"/>
      <c r="BK501" s="282"/>
      <c r="BL501" s="282"/>
    </row>
    <row r="502" spans="1:89" ht="13.5" thickBot="1" x14ac:dyDescent="0.25">
      <c r="AE502" t="s">
        <v>84</v>
      </c>
    </row>
    <row r="503" spans="1:89" ht="14.25" thickTop="1" thickBot="1" x14ac:dyDescent="0.25">
      <c r="A503" s="280" t="s">
        <v>0</v>
      </c>
      <c r="B503" s="274" t="s">
        <v>1</v>
      </c>
      <c r="C503" s="275"/>
      <c r="D503" s="274" t="s">
        <v>2</v>
      </c>
      <c r="E503" s="275"/>
      <c r="F503" s="274" t="s">
        <v>3</v>
      </c>
      <c r="G503" s="275"/>
      <c r="H503" s="274" t="s">
        <v>4</v>
      </c>
      <c r="I503" s="275"/>
      <c r="J503" s="274" t="s">
        <v>5</v>
      </c>
      <c r="K503" s="275"/>
      <c r="L503" s="274" t="s">
        <v>6</v>
      </c>
      <c r="M503" s="275"/>
      <c r="N503" s="274" t="s">
        <v>7</v>
      </c>
      <c r="O503" s="275"/>
      <c r="P503" s="274" t="s">
        <v>8</v>
      </c>
      <c r="Q503" s="275"/>
      <c r="R503" s="274" t="s">
        <v>9</v>
      </c>
      <c r="S503" s="275"/>
      <c r="T503" s="274" t="s">
        <v>10</v>
      </c>
      <c r="U503" s="275"/>
      <c r="V503" s="274" t="s">
        <v>11</v>
      </c>
      <c r="W503" s="275"/>
      <c r="X503" s="274" t="s">
        <v>12</v>
      </c>
      <c r="Y503" s="275"/>
      <c r="Z503" s="276" t="s">
        <v>40</v>
      </c>
      <c r="AA503" s="277"/>
      <c r="AB503" s="278" t="s">
        <v>41</v>
      </c>
      <c r="AC503" s="279"/>
      <c r="AE503" s="280" t="s">
        <v>0</v>
      </c>
      <c r="AF503" s="274" t="s">
        <v>1</v>
      </c>
      <c r="AG503" s="275"/>
      <c r="AH503" s="274" t="s">
        <v>2</v>
      </c>
      <c r="AI503" s="275"/>
      <c r="AJ503" s="274" t="s">
        <v>3</v>
      </c>
      <c r="AK503" s="275"/>
      <c r="AL503" s="274" t="s">
        <v>4</v>
      </c>
      <c r="AM503" s="275"/>
      <c r="AN503" s="274" t="s">
        <v>5</v>
      </c>
      <c r="AO503" s="275"/>
      <c r="AP503" s="274" t="s">
        <v>6</v>
      </c>
      <c r="AQ503" s="275"/>
      <c r="AR503" s="274" t="s">
        <v>7</v>
      </c>
      <c r="AS503" s="275"/>
      <c r="AT503" s="274" t="s">
        <v>8</v>
      </c>
      <c r="AU503" s="275"/>
      <c r="AV503" s="274" t="s">
        <v>9</v>
      </c>
      <c r="AW503" s="275"/>
      <c r="AX503" s="274" t="s">
        <v>10</v>
      </c>
      <c r="AY503" s="275"/>
      <c r="AZ503" s="274" t="s">
        <v>11</v>
      </c>
      <c r="BA503" s="275"/>
      <c r="BB503" s="274" t="s">
        <v>12</v>
      </c>
      <c r="BC503" s="275"/>
      <c r="BD503" s="276" t="s">
        <v>40</v>
      </c>
      <c r="BE503" s="277"/>
      <c r="BF503" s="278" t="s">
        <v>41</v>
      </c>
      <c r="BG503" s="279"/>
      <c r="BI503" s="280" t="s">
        <v>0</v>
      </c>
      <c r="BJ503" s="274" t="s">
        <v>1</v>
      </c>
      <c r="BK503" s="275"/>
      <c r="BL503" s="274" t="s">
        <v>2</v>
      </c>
      <c r="BM503" s="275"/>
      <c r="BN503" s="274" t="s">
        <v>3</v>
      </c>
      <c r="BO503" s="275"/>
      <c r="BP503" s="274" t="s">
        <v>4</v>
      </c>
      <c r="BQ503" s="275"/>
      <c r="BR503" s="274" t="s">
        <v>5</v>
      </c>
      <c r="BS503" s="275"/>
      <c r="BT503" s="274" t="s">
        <v>6</v>
      </c>
      <c r="BU503" s="275"/>
      <c r="BV503" s="274" t="s">
        <v>7</v>
      </c>
      <c r="BW503" s="275"/>
      <c r="BX503" s="274" t="s">
        <v>8</v>
      </c>
      <c r="BY503" s="275"/>
      <c r="BZ503" s="274" t="s">
        <v>9</v>
      </c>
      <c r="CA503" s="275"/>
      <c r="CB503" s="274" t="s">
        <v>10</v>
      </c>
      <c r="CC503" s="275"/>
      <c r="CD503" s="274" t="s">
        <v>11</v>
      </c>
      <c r="CE503" s="275"/>
      <c r="CF503" s="274" t="s">
        <v>12</v>
      </c>
      <c r="CG503" s="275"/>
      <c r="CH503" s="276" t="s">
        <v>40</v>
      </c>
      <c r="CI503" s="277"/>
      <c r="CJ503" s="274" t="s">
        <v>41</v>
      </c>
      <c r="CK503" s="275"/>
    </row>
    <row r="504" spans="1:89" ht="15" thickTop="1" thickBot="1" x14ac:dyDescent="0.3">
      <c r="A504" s="281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81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81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1207</v>
      </c>
      <c r="AG505" s="164">
        <f t="shared" ref="AG505:AV506" si="9068">SUMIF($A$9:$A$32,$AE505,C$505:C$528)</f>
        <v>1159</v>
      </c>
      <c r="AH505" s="121">
        <f t="shared" si="9068"/>
        <v>644</v>
      </c>
      <c r="AI505" s="159">
        <f t="shared" si="9068"/>
        <v>582</v>
      </c>
      <c r="AJ505" s="120">
        <f t="shared" si="9068"/>
        <v>1629</v>
      </c>
      <c r="AK505" s="122">
        <f t="shared" si="9068"/>
        <v>1230</v>
      </c>
      <c r="AL505" s="121">
        <f t="shared" si="9068"/>
        <v>2292</v>
      </c>
      <c r="AM505" s="159">
        <f t="shared" si="9068"/>
        <v>2231</v>
      </c>
      <c r="AN505" s="120">
        <f t="shared" si="9068"/>
        <v>157</v>
      </c>
      <c r="AO505" s="122">
        <f t="shared" si="9068"/>
        <v>432</v>
      </c>
      <c r="AP505" s="121">
        <f t="shared" si="9068"/>
        <v>969</v>
      </c>
      <c r="AQ505" s="120">
        <f t="shared" si="9068"/>
        <v>1150</v>
      </c>
      <c r="AR505" s="158">
        <f t="shared" si="9068"/>
        <v>2521</v>
      </c>
      <c r="AS505" s="160">
        <f t="shared" si="9068"/>
        <v>2502</v>
      </c>
      <c r="AT505" s="120">
        <f t="shared" si="9068"/>
        <v>1380</v>
      </c>
      <c r="AU505" s="122">
        <f t="shared" si="9068"/>
        <v>1125</v>
      </c>
      <c r="AV505" s="121">
        <f t="shared" si="9068"/>
        <v>1819</v>
      </c>
      <c r="AW505" s="159">
        <f t="shared" ref="AW505:BE506" si="9069">SUMIF($A$9:$A$32,$AE505,S$505:S$528)</f>
        <v>1247</v>
      </c>
      <c r="AX505" s="120">
        <f t="shared" si="9069"/>
        <v>290</v>
      </c>
      <c r="AY505" s="122">
        <f t="shared" si="9069"/>
        <v>422</v>
      </c>
      <c r="AZ505" s="121">
        <f t="shared" si="9069"/>
        <v>945</v>
      </c>
      <c r="BA505" s="159">
        <f t="shared" si="9069"/>
        <v>1307</v>
      </c>
      <c r="BB505" s="120">
        <f t="shared" si="9069"/>
        <v>1161</v>
      </c>
      <c r="BC505" s="122">
        <f t="shared" si="9069"/>
        <v>897</v>
      </c>
      <c r="BD505" s="21">
        <f t="shared" si="9069"/>
        <v>1980</v>
      </c>
      <c r="BE505" s="163">
        <f t="shared" si="9069"/>
        <v>2499</v>
      </c>
      <c r="BF505" s="149">
        <f>AF505+AH505+AJ505+AL505+AN505+AP505+AR505+AT505+AV505+AX505+AZ505+BB505+BD505</f>
        <v>16994</v>
      </c>
      <c r="BG505" s="150">
        <f>AG505+AI505+AK505+AM505+AO505+AQ505+AS505+AU505+AW505+AY505+BA505+BC505+BE505</f>
        <v>16783</v>
      </c>
      <c r="BI505" s="119" t="s">
        <v>16</v>
      </c>
      <c r="BJ505" s="123">
        <f>B505/B529</f>
        <v>0</v>
      </c>
      <c r="BK505" s="124">
        <f t="shared" ref="BK505" si="9070">C505/C529</f>
        <v>0</v>
      </c>
      <c r="BL505" s="125">
        <f t="shared" ref="BL505" si="9071">D505/D529</f>
        <v>0</v>
      </c>
      <c r="BM505" s="126">
        <f t="shared" ref="BM505" si="9072">E505/E529</f>
        <v>0</v>
      </c>
      <c r="BN505" s="123">
        <f t="shared" ref="BN505" si="9073">F505/F529</f>
        <v>0</v>
      </c>
      <c r="BO505" s="124">
        <f t="shared" ref="BO505" si="9074">G505/G529</f>
        <v>0</v>
      </c>
      <c r="BP505" s="125">
        <f t="shared" ref="BP505" si="9075">H505/H529</f>
        <v>0</v>
      </c>
      <c r="BQ505" s="126">
        <f t="shared" ref="BQ505" si="9076">I505/I529</f>
        <v>0</v>
      </c>
      <c r="BR505" s="123">
        <f t="shared" ref="BR505" si="9077">J505/J529</f>
        <v>0</v>
      </c>
      <c r="BS505" s="124">
        <f t="shared" ref="BS505" si="9078">K505/K529</f>
        <v>0</v>
      </c>
      <c r="BT505" s="125">
        <f t="shared" ref="BT505" si="9079">L505/L529</f>
        <v>0</v>
      </c>
      <c r="BU505" s="123">
        <f t="shared" ref="BU505" si="9080">M505/M529</f>
        <v>0</v>
      </c>
      <c r="BV505" s="127">
        <f t="shared" ref="BV505" si="9081">N505/N529</f>
        <v>0</v>
      </c>
      <c r="BW505" s="128">
        <f t="shared" ref="BW505" si="9082">O505/O529</f>
        <v>0</v>
      </c>
      <c r="BX505" s="123">
        <f t="shared" ref="BX505" si="9083">P505/P529</f>
        <v>0</v>
      </c>
      <c r="BY505" s="124">
        <f t="shared" ref="BY505" si="9084">Q505/Q529</f>
        <v>0</v>
      </c>
      <c r="BZ505" s="125">
        <f t="shared" ref="BZ505" si="9085">R505/R529</f>
        <v>0</v>
      </c>
      <c r="CA505" s="126">
        <f t="shared" ref="CA505" si="9086">S505/S529</f>
        <v>0</v>
      </c>
      <c r="CB505" s="123">
        <f t="shared" ref="CB505" si="9087">T505/T529</f>
        <v>0</v>
      </c>
      <c r="CC505" s="124">
        <f t="shared" ref="CC505" si="9088">U505/U529</f>
        <v>0</v>
      </c>
      <c r="CD505" s="125">
        <f t="shared" ref="CD505" si="9089">V505/V529</f>
        <v>0</v>
      </c>
      <c r="CE505" s="126">
        <f t="shared" ref="CE505" si="9090">W505/W529</f>
        <v>0</v>
      </c>
      <c r="CF505" s="123">
        <f t="shared" ref="CF505" si="9091">X505/X529</f>
        <v>0</v>
      </c>
      <c r="CG505" s="124">
        <f t="shared" ref="CG505" si="9092">Y505/Y529</f>
        <v>0</v>
      </c>
      <c r="CH505" s="125">
        <f t="shared" ref="CH505" si="9093">Z505/Z529</f>
        <v>0</v>
      </c>
      <c r="CI505" s="123">
        <f t="shared" ref="CI505" si="9094">AA505/AA529</f>
        <v>0</v>
      </c>
      <c r="CJ505" s="129">
        <f>AB505/AB529</f>
        <v>0</v>
      </c>
      <c r="CK505" s="130">
        <f t="shared" ref="CK505" si="9095">AC505/AC529</f>
        <v>0</v>
      </c>
    </row>
    <row r="506" spans="1:89" x14ac:dyDescent="0.2">
      <c r="A506" s="131" t="s">
        <v>17</v>
      </c>
      <c r="B506" s="167">
        <v>150</v>
      </c>
      <c r="C506" s="168">
        <v>0</v>
      </c>
      <c r="D506" s="169">
        <v>132</v>
      </c>
      <c r="E506" s="170">
        <v>1</v>
      </c>
      <c r="F506" s="167">
        <v>330</v>
      </c>
      <c r="G506" s="171">
        <v>5</v>
      </c>
      <c r="H506" s="169">
        <v>320</v>
      </c>
      <c r="I506" s="170">
        <v>44</v>
      </c>
      <c r="J506" s="167">
        <v>4</v>
      </c>
      <c r="K506" s="171">
        <v>16</v>
      </c>
      <c r="L506" s="169">
        <v>55</v>
      </c>
      <c r="M506" s="167">
        <v>29</v>
      </c>
      <c r="N506" s="172">
        <v>131</v>
      </c>
      <c r="O506" s="173">
        <v>112</v>
      </c>
      <c r="P506" s="167">
        <v>91</v>
      </c>
      <c r="Q506" s="171">
        <v>41</v>
      </c>
      <c r="R506" s="169">
        <v>33</v>
      </c>
      <c r="S506" s="170">
        <v>47</v>
      </c>
      <c r="T506" s="167">
        <v>3</v>
      </c>
      <c r="U506" s="171">
        <v>18</v>
      </c>
      <c r="V506" s="169">
        <v>8</v>
      </c>
      <c r="W506" s="170">
        <v>9</v>
      </c>
      <c r="X506" s="167">
        <v>1</v>
      </c>
      <c r="Y506" s="171">
        <v>0</v>
      </c>
      <c r="Z506" s="169">
        <v>0</v>
      </c>
      <c r="AA506" s="167">
        <v>0</v>
      </c>
      <c r="AB506" s="149">
        <f>B506+D506+F506+H506+J506+L506+N506+P506+R506+T506+V506+X506+Z506</f>
        <v>1258</v>
      </c>
      <c r="AC506" s="150">
        <f t="shared" ref="AC506:AC525" si="9096">C506+E506+G506+I506+K506+M506+O506+Q506+S506+U506+W506+Y506+AA506</f>
        <v>322</v>
      </c>
      <c r="AE506" s="226" t="str">
        <f>$AE$10</f>
        <v>08:00 - 08:59</v>
      </c>
      <c r="AF506" s="120">
        <f>SUMIF($A$9:$A$32,$AE506,B$505:B$528)</f>
        <v>1233</v>
      </c>
      <c r="AG506" s="168">
        <f t="shared" si="9068"/>
        <v>1107</v>
      </c>
      <c r="AH506" s="169">
        <f t="shared" si="9068"/>
        <v>647</v>
      </c>
      <c r="AI506" s="170">
        <f t="shared" si="9068"/>
        <v>602</v>
      </c>
      <c r="AJ506" s="167">
        <f t="shared" si="9068"/>
        <v>1582</v>
      </c>
      <c r="AK506" s="171">
        <f t="shared" si="9068"/>
        <v>1125</v>
      </c>
      <c r="AL506" s="169">
        <f t="shared" si="9068"/>
        <v>2413</v>
      </c>
      <c r="AM506" s="170">
        <f t="shared" si="9068"/>
        <v>2135</v>
      </c>
      <c r="AN506" s="167">
        <f t="shared" si="9068"/>
        <v>148</v>
      </c>
      <c r="AO506" s="171">
        <f t="shared" si="9068"/>
        <v>476</v>
      </c>
      <c r="AP506" s="169">
        <f t="shared" si="9068"/>
        <v>751</v>
      </c>
      <c r="AQ506" s="167">
        <f t="shared" si="9068"/>
        <v>1277</v>
      </c>
      <c r="AR506" s="172">
        <f t="shared" si="9068"/>
        <v>2210</v>
      </c>
      <c r="AS506" s="173">
        <f t="shared" si="9068"/>
        <v>2445</v>
      </c>
      <c r="AT506" s="167">
        <f t="shared" si="9068"/>
        <v>1351</v>
      </c>
      <c r="AU506" s="171">
        <f t="shared" si="9068"/>
        <v>1003</v>
      </c>
      <c r="AV506" s="169">
        <f t="shared" si="9068"/>
        <v>1781</v>
      </c>
      <c r="AW506" s="170">
        <f t="shared" si="9069"/>
        <v>1164</v>
      </c>
      <c r="AX506" s="167">
        <f t="shared" si="9069"/>
        <v>230</v>
      </c>
      <c r="AY506" s="171">
        <f t="shared" si="9069"/>
        <v>409</v>
      </c>
      <c r="AZ506" s="169">
        <f t="shared" si="9069"/>
        <v>819</v>
      </c>
      <c r="BA506" s="170">
        <f t="shared" si="9069"/>
        <v>1426</v>
      </c>
      <c r="BB506" s="167">
        <f t="shared" si="9069"/>
        <v>1066</v>
      </c>
      <c r="BC506" s="171">
        <f t="shared" si="9069"/>
        <v>784</v>
      </c>
      <c r="BD506" s="169">
        <f t="shared" si="9069"/>
        <v>2298</v>
      </c>
      <c r="BE506" s="167">
        <f t="shared" si="9069"/>
        <v>2389</v>
      </c>
      <c r="BF506" s="151">
        <f>SUM(AF506,AH506,AJ506,AL506,AN506,AP506,AR506,AT506,AV506,AX506,AZ506,BB506,BD506)</f>
        <v>16529</v>
      </c>
      <c r="BG506" s="152">
        <f>SUM(AG506,AI506,AK506,AM506,AO506,AQ506,AS506,AU506,AW506,AY506,BA506,BC506,BE506)</f>
        <v>16342</v>
      </c>
      <c r="BI506" s="131" t="s">
        <v>17</v>
      </c>
      <c r="BJ506" s="123">
        <f>B506/B529</f>
        <v>5.9896977199217346E-3</v>
      </c>
      <c r="BK506" s="124">
        <f t="shared" ref="BK506" si="9097">C506/C529</f>
        <v>0</v>
      </c>
      <c r="BL506" s="125">
        <f t="shared" ref="BL506" si="9098">D506/D529</f>
        <v>1.1858772796693917E-2</v>
      </c>
      <c r="BM506" s="126">
        <f t="shared" ref="BM506" si="9099">E506/E529</f>
        <v>8.6102979163079038E-5</v>
      </c>
      <c r="BN506" s="123">
        <f t="shared" ref="BN506" si="9100">F506/F529</f>
        <v>1.4561179014252305E-2</v>
      </c>
      <c r="BO506" s="124">
        <f t="shared" ref="BO506" si="9101">G506/G529</f>
        <v>2.0214271275520516E-4</v>
      </c>
      <c r="BP506" s="125">
        <f t="shared" ref="BP506" si="9102">H506/H529</f>
        <v>7.8344962663728732E-3</v>
      </c>
      <c r="BQ506" s="126">
        <f t="shared" ref="BQ506" si="9103">I506/I529</f>
        <v>9.3593125159533732E-4</v>
      </c>
      <c r="BR506" s="123">
        <f t="shared" ref="BR506" si="9104">J506/J529</f>
        <v>7.7821011673151756E-4</v>
      </c>
      <c r="BS506" s="124">
        <f t="shared" ref="BS506" si="9105">K506/K529</f>
        <v>3.0171600980577031E-3</v>
      </c>
      <c r="BT506" s="125">
        <f t="shared" ref="BT506" si="9106">L506/L529</f>
        <v>2.7872092433993819E-3</v>
      </c>
      <c r="BU506" s="123">
        <f t="shared" ref="BU506" si="9107">M506/M529</f>
        <v>1.5398502628365103E-3</v>
      </c>
      <c r="BV506" s="127">
        <f t="shared" ref="BV506" si="9108">N506/N529</f>
        <v>3.094731868651075E-3</v>
      </c>
      <c r="BW506" s="128">
        <f t="shared" ref="BW506" si="9109">O506/O529</f>
        <v>2.8289257659569094E-3</v>
      </c>
      <c r="BX506" s="123">
        <f t="shared" ref="BX506" si="9110">P506/P529</f>
        <v>3.8487565555743531E-3</v>
      </c>
      <c r="BY506" s="124">
        <f t="shared" ref="BY506" si="9111">Q506/Q529</f>
        <v>2.2283819772813741E-3</v>
      </c>
      <c r="BZ506" s="125">
        <f t="shared" ref="BZ506" si="9112">R506/R529</f>
        <v>1.1237868210454622E-3</v>
      </c>
      <c r="CA506" s="126">
        <f t="shared" ref="CA506" si="9113">S506/S529</f>
        <v>1.8749002712621669E-3</v>
      </c>
      <c r="CB506" s="123">
        <f t="shared" ref="CB506" si="9114">T506/T529</f>
        <v>6.3438359061112281E-4</v>
      </c>
      <c r="CC506" s="124">
        <f t="shared" ref="CC506" si="9115">U506/U529</f>
        <v>3.9884777309993355E-3</v>
      </c>
      <c r="CD506" s="125">
        <f t="shared" ref="CD506" si="9116">V506/V529</f>
        <v>3.4283265481037069E-4</v>
      </c>
      <c r="CE506" s="126">
        <f t="shared" ref="CE506" si="9117">W506/W529</f>
        <v>3.2742751118710662E-4</v>
      </c>
      <c r="CF506" s="123">
        <f t="shared" ref="CF506" si="9118">X506/X529</f>
        <v>4.8398025360565291E-5</v>
      </c>
      <c r="CG506" s="124">
        <f t="shared" ref="CG506" si="9119">Y506/Y529</f>
        <v>0</v>
      </c>
      <c r="CH506" s="125">
        <f t="shared" ref="CH506" si="9120">Z506/Z529</f>
        <v>0</v>
      </c>
      <c r="CI506" s="123">
        <f t="shared" ref="CI506" si="9121">AA506/AA529</f>
        <v>0</v>
      </c>
      <c r="CJ506" s="129">
        <f>AB506/AB529</f>
        <v>4.0549644304193246E-3</v>
      </c>
      <c r="CK506" s="130">
        <f t="shared" ref="CK506" si="9122">AC506/AC529</f>
        <v>1.0423309368353926E-3</v>
      </c>
    </row>
    <row r="507" spans="1:89" ht="13.5" thickBot="1" x14ac:dyDescent="0.25">
      <c r="A507" s="139" t="s">
        <v>18</v>
      </c>
      <c r="B507" s="174">
        <v>645</v>
      </c>
      <c r="C507" s="175">
        <v>310</v>
      </c>
      <c r="D507" s="176">
        <v>475</v>
      </c>
      <c r="E507" s="177">
        <v>200</v>
      </c>
      <c r="F507" s="174">
        <v>1509</v>
      </c>
      <c r="G507" s="178">
        <v>344</v>
      </c>
      <c r="H507" s="176">
        <v>1387</v>
      </c>
      <c r="I507" s="177">
        <v>741</v>
      </c>
      <c r="J507" s="174">
        <v>53</v>
      </c>
      <c r="K507" s="178">
        <v>183</v>
      </c>
      <c r="L507" s="176">
        <v>436</v>
      </c>
      <c r="M507" s="174">
        <v>500</v>
      </c>
      <c r="N507" s="179">
        <v>1308</v>
      </c>
      <c r="O507" s="180">
        <v>1220</v>
      </c>
      <c r="P507" s="174">
        <v>685</v>
      </c>
      <c r="Q507" s="178">
        <v>682</v>
      </c>
      <c r="R507" s="176">
        <v>769</v>
      </c>
      <c r="S507" s="177">
        <v>642</v>
      </c>
      <c r="T507" s="174">
        <v>131</v>
      </c>
      <c r="U507" s="178">
        <v>289</v>
      </c>
      <c r="V507" s="176">
        <v>384</v>
      </c>
      <c r="W507" s="177">
        <v>697</v>
      </c>
      <c r="X507" s="174">
        <v>670</v>
      </c>
      <c r="Y507" s="178">
        <v>403</v>
      </c>
      <c r="Z507" s="176">
        <v>1238</v>
      </c>
      <c r="AA507" s="174">
        <v>1111</v>
      </c>
      <c r="AB507" s="149">
        <f t="shared" ref="AB507:AB525" si="9123">B507+D507+F507+H507+J507+L507+N507+P507+R507+T507+V507+X507+Z507</f>
        <v>9690</v>
      </c>
      <c r="AC507" s="150">
        <f t="shared" si="9096"/>
        <v>7322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2.5755700195663461E-2</v>
      </c>
      <c r="BK507" s="124">
        <f t="shared" ref="BK507" si="9124">C507/C529</f>
        <v>1.0682288077188146E-2</v>
      </c>
      <c r="BL507" s="125">
        <f t="shared" ref="BL507" si="9125">D507/D529</f>
        <v>4.2673614230527353E-2</v>
      </c>
      <c r="BM507" s="126">
        <f t="shared" ref="BM507" si="9126">E507/E529</f>
        <v>1.7220595832615808E-2</v>
      </c>
      <c r="BN507" s="123">
        <f t="shared" ref="BN507" si="9127">F507/F529</f>
        <v>6.658430040153554E-2</v>
      </c>
      <c r="BO507" s="124">
        <f t="shared" ref="BO507" si="9128">G507/G529</f>
        <v>1.3907418637558115E-2</v>
      </c>
      <c r="BP507" s="125">
        <f t="shared" ref="BP507" si="9129">H507/H529</f>
        <v>3.3957644754559924E-2</v>
      </c>
      <c r="BQ507" s="126">
        <f t="shared" ref="BQ507" si="9130">I507/I529</f>
        <v>1.576193312345784E-2</v>
      </c>
      <c r="BR507" s="123">
        <f t="shared" ref="BR507" si="9131">J507/J529</f>
        <v>1.0311284046692607E-2</v>
      </c>
      <c r="BS507" s="124">
        <f t="shared" ref="BS507" si="9132">K507/K529</f>
        <v>3.4508768621534978E-2</v>
      </c>
      <c r="BT507" s="125">
        <f t="shared" ref="BT507" si="9133">L507/L529</f>
        <v>2.2094967820402371E-2</v>
      </c>
      <c r="BU507" s="123">
        <f t="shared" ref="BU507" si="9134">M507/M529</f>
        <v>2.6549142462698454E-2</v>
      </c>
      <c r="BV507" s="127">
        <f t="shared" ref="BV507" si="9135">N507/N529</f>
        <v>3.0900070871722182E-2</v>
      </c>
      <c r="BW507" s="128">
        <f t="shared" ref="BW507" si="9136">O507/O529</f>
        <v>3.0815084236316334E-2</v>
      </c>
      <c r="BX507" s="123">
        <f t="shared" ref="BX507" si="9137">P507/P529</f>
        <v>2.8971409237015733E-2</v>
      </c>
      <c r="BY507" s="124">
        <f t="shared" ref="BY507" si="9138">Q507/Q529</f>
        <v>3.7067231914777975E-2</v>
      </c>
      <c r="BZ507" s="125">
        <f t="shared" ref="BZ507" si="9139">R507/R529</f>
        <v>2.6187638344968501E-2</v>
      </c>
      <c r="CA507" s="126">
        <f t="shared" ref="CA507" si="9140">S507/S529</f>
        <v>2.5610339875538537E-2</v>
      </c>
      <c r="CB507" s="123">
        <f t="shared" ref="CB507" si="9141">T507/T529</f>
        <v>2.7701416790019032E-2</v>
      </c>
      <c r="CC507" s="124">
        <f t="shared" ref="CC507" si="9142">U507/U529</f>
        <v>6.4037225792155997E-2</v>
      </c>
      <c r="CD507" s="125">
        <f t="shared" ref="CD507" si="9143">V507/V529</f>
        <v>1.6455967430897792E-2</v>
      </c>
      <c r="CE507" s="126">
        <f t="shared" ref="CE507" si="9144">W507/W529</f>
        <v>2.5357441699712591E-2</v>
      </c>
      <c r="CF507" s="123">
        <f t="shared" ref="CF507" si="9145">X507/X529</f>
        <v>3.2426676991578744E-2</v>
      </c>
      <c r="CG507" s="124">
        <f t="shared" ref="CG507" si="9146">Y507/Y529</f>
        <v>4.2238759039932919E-2</v>
      </c>
      <c r="CH507" s="125">
        <f t="shared" ref="CH507" si="9147">Z507/Z529</f>
        <v>2.9747458971093543E-2</v>
      </c>
      <c r="CI507" s="123">
        <f t="shared" ref="CI507" si="9148">AA507/AA529</f>
        <v>2.3239274583220032E-2</v>
      </c>
      <c r="CJ507" s="129">
        <f t="shared" ref="CJ507" si="9149">AB507/AB529</f>
        <v>3.1234185477554258E-2</v>
      </c>
      <c r="CK507" s="130">
        <f t="shared" ref="CK507" si="9150">AC507/AC529</f>
        <v>2.3701699128909147E-2</v>
      </c>
    </row>
    <row r="508" spans="1:89" ht="14.25" thickTop="1" thickBot="1" x14ac:dyDescent="0.25">
      <c r="A508" s="131" t="s">
        <v>19</v>
      </c>
      <c r="B508" s="167">
        <v>889</v>
      </c>
      <c r="C508" s="168">
        <v>990</v>
      </c>
      <c r="D508" s="169">
        <v>619</v>
      </c>
      <c r="E508" s="170">
        <v>568</v>
      </c>
      <c r="F508" s="167">
        <v>1758</v>
      </c>
      <c r="G508" s="171">
        <v>1045</v>
      </c>
      <c r="H508" s="169">
        <v>2052</v>
      </c>
      <c r="I508" s="170">
        <v>1853</v>
      </c>
      <c r="J508" s="167">
        <v>111</v>
      </c>
      <c r="K508" s="171">
        <v>392</v>
      </c>
      <c r="L508" s="169">
        <v>812</v>
      </c>
      <c r="M508" s="167">
        <v>922</v>
      </c>
      <c r="N508" s="172">
        <v>2188</v>
      </c>
      <c r="O508" s="173">
        <v>2192</v>
      </c>
      <c r="P508" s="167">
        <v>1304</v>
      </c>
      <c r="Q508" s="171">
        <v>1081</v>
      </c>
      <c r="R508" s="169">
        <v>1531</v>
      </c>
      <c r="S508" s="170">
        <v>1131</v>
      </c>
      <c r="T508" s="167">
        <v>271</v>
      </c>
      <c r="U508" s="171">
        <v>445</v>
      </c>
      <c r="V508" s="169">
        <v>905</v>
      </c>
      <c r="W508" s="170">
        <v>1273</v>
      </c>
      <c r="X508" s="167">
        <v>1088</v>
      </c>
      <c r="Y508" s="171">
        <v>731</v>
      </c>
      <c r="Z508" s="169">
        <v>1857</v>
      </c>
      <c r="AA508" s="167">
        <v>1812</v>
      </c>
      <c r="AB508" s="149">
        <f t="shared" si="9123"/>
        <v>15385</v>
      </c>
      <c r="AC508" s="150">
        <f t="shared" si="9096"/>
        <v>14435</v>
      </c>
      <c r="AE508" s="221" t="s">
        <v>13</v>
      </c>
      <c r="AF508" s="14">
        <f t="shared" ref="AF508:BG508" si="9151">SUM(AF505:AF507)</f>
        <v>2440</v>
      </c>
      <c r="AG508" s="1">
        <f t="shared" si="9151"/>
        <v>2266</v>
      </c>
      <c r="AH508" s="14">
        <f t="shared" si="9151"/>
        <v>1291</v>
      </c>
      <c r="AI508" s="1">
        <f t="shared" si="9151"/>
        <v>1184</v>
      </c>
      <c r="AJ508" s="14">
        <f t="shared" si="9151"/>
        <v>3211</v>
      </c>
      <c r="AK508" s="1">
        <f t="shared" si="9151"/>
        <v>2355</v>
      </c>
      <c r="AL508" s="14">
        <f t="shared" si="9151"/>
        <v>4705</v>
      </c>
      <c r="AM508" s="1">
        <f t="shared" si="9151"/>
        <v>4366</v>
      </c>
      <c r="AN508" s="14">
        <f t="shared" si="9151"/>
        <v>305</v>
      </c>
      <c r="AO508" s="1">
        <f t="shared" si="9151"/>
        <v>908</v>
      </c>
      <c r="AP508" s="14">
        <f t="shared" si="9151"/>
        <v>1720</v>
      </c>
      <c r="AQ508" s="1">
        <f t="shared" si="9151"/>
        <v>2427</v>
      </c>
      <c r="AR508" s="14">
        <f t="shared" si="9151"/>
        <v>4731</v>
      </c>
      <c r="AS508" s="1">
        <f t="shared" si="9151"/>
        <v>4947</v>
      </c>
      <c r="AT508" s="14">
        <f t="shared" si="9151"/>
        <v>2731</v>
      </c>
      <c r="AU508" s="1">
        <f t="shared" si="9151"/>
        <v>2128</v>
      </c>
      <c r="AV508" s="14">
        <f t="shared" si="9151"/>
        <v>3600</v>
      </c>
      <c r="AW508" s="1">
        <f t="shared" si="9151"/>
        <v>2411</v>
      </c>
      <c r="AX508" s="14">
        <f t="shared" si="9151"/>
        <v>520</v>
      </c>
      <c r="AY508" s="1">
        <f t="shared" si="9151"/>
        <v>831</v>
      </c>
      <c r="AZ508" s="14">
        <f t="shared" si="9151"/>
        <v>1764</v>
      </c>
      <c r="BA508" s="1">
        <f t="shared" si="9151"/>
        <v>2733</v>
      </c>
      <c r="BB508" s="14">
        <f t="shared" si="9151"/>
        <v>2227</v>
      </c>
      <c r="BC508" s="1">
        <f t="shared" si="9151"/>
        <v>1681</v>
      </c>
      <c r="BD508" s="14">
        <f t="shared" si="9151"/>
        <v>4278</v>
      </c>
      <c r="BE508" s="1">
        <f t="shared" si="9151"/>
        <v>4888</v>
      </c>
      <c r="BF508" s="153">
        <f t="shared" si="9151"/>
        <v>33523</v>
      </c>
      <c r="BG508" s="154">
        <f t="shared" si="9151"/>
        <v>33125</v>
      </c>
      <c r="BI508" s="131" t="s">
        <v>19</v>
      </c>
      <c r="BJ508" s="123">
        <f>B508/B529</f>
        <v>3.5498941820069484E-2</v>
      </c>
      <c r="BK508" s="124">
        <f t="shared" ref="BK508" si="9152">C508/C529</f>
        <v>3.4114403859407304E-2</v>
      </c>
      <c r="BL508" s="125">
        <f t="shared" ref="BL508" si="9153">D508/D529</f>
        <v>5.5610457281466179E-2</v>
      </c>
      <c r="BM508" s="126">
        <f t="shared" ref="BM508" si="9154">E508/E529</f>
        <v>4.8906492164628897E-2</v>
      </c>
      <c r="BN508" s="123">
        <f t="shared" ref="BN508" si="9155">F508/F529</f>
        <v>7.7571371839562281E-2</v>
      </c>
      <c r="BO508" s="124">
        <f t="shared" ref="BO508" si="9156">G508/G529</f>
        <v>4.2247826965837884E-2</v>
      </c>
      <c r="BP508" s="125">
        <f t="shared" ref="BP508" si="9157">H508/H529</f>
        <v>5.0238707308116047E-2</v>
      </c>
      <c r="BQ508" s="126">
        <f t="shared" ref="BQ508" si="9158">I508/I529</f>
        <v>3.9415468391049091E-2</v>
      </c>
      <c r="BR508" s="123">
        <f t="shared" ref="BR508" si="9159">J508/J529</f>
        <v>2.1595330739299611E-2</v>
      </c>
      <c r="BS508" s="124">
        <f t="shared" ref="BS508" si="9160">K508/K529</f>
        <v>7.3920422402413727E-2</v>
      </c>
      <c r="BT508" s="125">
        <f t="shared" ref="BT508" si="9161">L508/L529</f>
        <v>4.1149343738914511E-2</v>
      </c>
      <c r="BU508" s="123">
        <f t="shared" ref="BU508" si="9162">M508/M529</f>
        <v>4.8956618701215954E-2</v>
      </c>
      <c r="BV508" s="127">
        <f t="shared" ref="BV508" si="9163">N508/N529</f>
        <v>5.1689109378691235E-2</v>
      </c>
      <c r="BW508" s="128">
        <f t="shared" ref="BW508" si="9164">O508/O529</f>
        <v>5.5366118562299511E-2</v>
      </c>
      <c r="BX508" s="123">
        <f t="shared" ref="BX508" si="9165">P508/P529</f>
        <v>5.5151412620537979E-2</v>
      </c>
      <c r="BY508" s="124">
        <f t="shared" ref="BY508" si="9166">Q508/Q529</f>
        <v>5.8753193108321104E-2</v>
      </c>
      <c r="BZ508" s="125">
        <f t="shared" ref="BZ508" si="9167">R508/R529</f>
        <v>5.2136897667290995E-2</v>
      </c>
      <c r="CA508" s="126">
        <f t="shared" ref="CA508" si="9168">S508/S529</f>
        <v>4.5117280995691719E-2</v>
      </c>
      <c r="CB508" s="123">
        <f t="shared" ref="CB508" si="9169">T508/T529</f>
        <v>5.7305984351871432E-2</v>
      </c>
      <c r="CC508" s="124">
        <f t="shared" ref="CC508" si="9170">U508/U529</f>
        <v>9.8604032794150226E-2</v>
      </c>
      <c r="CD508" s="125">
        <f t="shared" ref="CD508" si="9171">V508/V529</f>
        <v>3.8782944075423181E-2</v>
      </c>
      <c r="CE508" s="126">
        <f t="shared" ref="CE508" si="9172">W508/W529</f>
        <v>4.6312802415687415E-2</v>
      </c>
      <c r="CF508" s="123">
        <f t="shared" ref="CF508" si="9173">X508/X529</f>
        <v>5.2657051592295036E-2</v>
      </c>
      <c r="CG508" s="124">
        <f t="shared" ref="CG508" si="9174">Y508/Y529</f>
        <v>7.6616706844146315E-2</v>
      </c>
      <c r="CH508" s="125">
        <f t="shared" ref="CH508" si="9175">Z508/Z529</f>
        <v>4.4621188456640315E-2</v>
      </c>
      <c r="CI508" s="123">
        <f t="shared" ref="CI508" si="9176">AA508/AA529</f>
        <v>3.7902399230238248E-2</v>
      </c>
      <c r="CJ508" s="129">
        <f t="shared" ref="CJ508" si="9177">AB508/AB529</f>
        <v>4.9591119047695795E-2</v>
      </c>
      <c r="CK508" s="130">
        <f t="shared" ref="CK508" si="9178">AC508/AC529</f>
        <v>4.6726854264654949E-2</v>
      </c>
    </row>
    <row r="509" spans="1:89" ht="13.5" thickTop="1" x14ac:dyDescent="0.2">
      <c r="A509" s="139" t="s">
        <v>20</v>
      </c>
      <c r="B509" s="174">
        <v>1207</v>
      </c>
      <c r="C509" s="175">
        <v>1159</v>
      </c>
      <c r="D509" s="176">
        <v>644</v>
      </c>
      <c r="E509" s="177">
        <v>582</v>
      </c>
      <c r="F509" s="174">
        <v>1629</v>
      </c>
      <c r="G509" s="178">
        <v>1230</v>
      </c>
      <c r="H509" s="176">
        <v>2292</v>
      </c>
      <c r="I509" s="177">
        <v>2231</v>
      </c>
      <c r="J509" s="174">
        <v>157</v>
      </c>
      <c r="K509" s="178">
        <v>432</v>
      </c>
      <c r="L509" s="176">
        <v>969</v>
      </c>
      <c r="M509" s="174">
        <v>1150</v>
      </c>
      <c r="N509" s="179">
        <v>2521</v>
      </c>
      <c r="O509" s="180">
        <v>2502</v>
      </c>
      <c r="P509" s="174">
        <v>1380</v>
      </c>
      <c r="Q509" s="178">
        <v>1125</v>
      </c>
      <c r="R509" s="176">
        <v>1819</v>
      </c>
      <c r="S509" s="177">
        <v>1247</v>
      </c>
      <c r="T509" s="174">
        <v>290</v>
      </c>
      <c r="U509" s="178">
        <v>422</v>
      </c>
      <c r="V509" s="176">
        <v>945</v>
      </c>
      <c r="W509" s="177">
        <v>1307</v>
      </c>
      <c r="X509" s="174">
        <v>1161</v>
      </c>
      <c r="Y509" s="178">
        <v>897</v>
      </c>
      <c r="Z509" s="176">
        <v>1980</v>
      </c>
      <c r="AA509" s="174">
        <v>2499</v>
      </c>
      <c r="AB509" s="149">
        <f t="shared" si="9123"/>
        <v>16994</v>
      </c>
      <c r="AC509" s="150">
        <f t="shared" si="9096"/>
        <v>16783</v>
      </c>
      <c r="BI509" s="139" t="s">
        <v>20</v>
      </c>
      <c r="BJ509" s="123">
        <f>B509/B529</f>
        <v>4.8197100986303559E-2</v>
      </c>
      <c r="BK509" s="124">
        <f t="shared" ref="BK509" si="9179">C509/C529</f>
        <v>3.9937973811164713E-2</v>
      </c>
      <c r="BL509" s="125">
        <f t="shared" ref="BL509" si="9180">D509/D529</f>
        <v>5.7856436977809719E-2</v>
      </c>
      <c r="BM509" s="126">
        <f t="shared" ref="BM509" si="9181">E509/E529</f>
        <v>5.0111933872912004E-2</v>
      </c>
      <c r="BN509" s="123">
        <f t="shared" ref="BN509" si="9182">F509/F529</f>
        <v>7.1879274588536379E-2</v>
      </c>
      <c r="BO509" s="124">
        <f t="shared" ref="BO509" si="9183">G509/G529</f>
        <v>4.972710733778047E-2</v>
      </c>
      <c r="BP509" s="125">
        <f t="shared" ref="BP509" si="9184">H509/H529</f>
        <v>5.6114579507895702E-2</v>
      </c>
      <c r="BQ509" s="126">
        <f t="shared" ref="BQ509" si="9185">I509/I529</f>
        <v>4.7455968688845399E-2</v>
      </c>
      <c r="BR509" s="123">
        <f t="shared" ref="BR509" si="9186">J509/J529</f>
        <v>3.0544747081712061E-2</v>
      </c>
      <c r="BS509" s="124">
        <f t="shared" ref="BS509" si="9187">K509/K529</f>
        <v>8.1463322647557984E-2</v>
      </c>
      <c r="BT509" s="125">
        <f t="shared" ref="BT509" si="9188">L509/L529</f>
        <v>4.910555921552729E-2</v>
      </c>
      <c r="BU509" s="123">
        <f t="shared" ref="BU509" si="9189">M509/M529</f>
        <v>6.1063027664206446E-2</v>
      </c>
      <c r="BV509" s="127">
        <f t="shared" ref="BV509" si="9190">N509/N529</f>
        <v>5.9555870540987481E-2</v>
      </c>
      <c r="BW509" s="128">
        <f t="shared" ref="BW509" si="9191">O509/O529</f>
        <v>6.3196180950215952E-2</v>
      </c>
      <c r="BX509" s="123">
        <f t="shared" ref="BX509" si="9192">P509/P529</f>
        <v>5.8365758754863814E-2</v>
      </c>
      <c r="BY509" s="124">
        <f t="shared" ref="BY509" si="9193">Q509/Q529</f>
        <v>6.1144627425403553E-2</v>
      </c>
      <c r="BZ509" s="125">
        <f t="shared" ref="BZ509" si="9194">R509/R529</f>
        <v>6.194449174186957E-2</v>
      </c>
      <c r="CA509" s="126">
        <f t="shared" ref="CA509" si="9195">S509/S529</f>
        <v>4.9744694431147277E-2</v>
      </c>
      <c r="CB509" s="123">
        <f t="shared" ref="CB509" si="9196">T509/T529</f>
        <v>6.1323747092408544E-2</v>
      </c>
      <c r="CC509" s="124">
        <f t="shared" ref="CC509" si="9197">U509/U529</f>
        <v>9.350764458231775E-2</v>
      </c>
      <c r="CD509" s="125">
        <f t="shared" ref="CD509" si="9198">V509/V529</f>
        <v>4.0497107349475037E-2</v>
      </c>
      <c r="CE509" s="126">
        <f t="shared" ref="CE509" si="9199">W509/W529</f>
        <v>4.7549750791283152E-2</v>
      </c>
      <c r="CF509" s="123">
        <f t="shared" ref="CF509" si="9200">X509/X529</f>
        <v>5.6190107443616299E-2</v>
      </c>
      <c r="CG509" s="124">
        <f t="shared" ref="CG509" si="9201">Y509/Y529</f>
        <v>9.4015302379205537E-2</v>
      </c>
      <c r="CH509" s="125">
        <f t="shared" ref="CH509" si="9202">Z509/Z529</f>
        <v>4.7576711440036522E-2</v>
      </c>
      <c r="CI509" s="123">
        <f t="shared" ref="CI509" si="9203">AA509/AA529</f>
        <v>5.2272679733093477E-2</v>
      </c>
      <c r="CJ509" s="129">
        <f t="shared" ref="CJ509" si="9204">AB509/AB529</f>
        <v>5.4777476574360891E-2</v>
      </c>
      <c r="CK509" s="130">
        <f t="shared" ref="CK509" si="9205">AC509/AC529</f>
        <v>5.4327453766796256E-2</v>
      </c>
    </row>
    <row r="510" spans="1:89" ht="13.5" thickBot="1" x14ac:dyDescent="0.25">
      <c r="A510" s="131" t="s">
        <v>21</v>
      </c>
      <c r="B510" s="167">
        <v>1233</v>
      </c>
      <c r="C510" s="168">
        <v>1107</v>
      </c>
      <c r="D510" s="169">
        <v>647</v>
      </c>
      <c r="E510" s="170">
        <v>602</v>
      </c>
      <c r="F510" s="167">
        <v>1582</v>
      </c>
      <c r="G510" s="171">
        <v>1125</v>
      </c>
      <c r="H510" s="169">
        <v>2413</v>
      </c>
      <c r="I510" s="170">
        <v>2135</v>
      </c>
      <c r="J510" s="167">
        <v>148</v>
      </c>
      <c r="K510" s="171">
        <v>476</v>
      </c>
      <c r="L510" s="169">
        <v>751</v>
      </c>
      <c r="M510" s="167">
        <v>1277</v>
      </c>
      <c r="N510" s="172">
        <v>2210</v>
      </c>
      <c r="O510" s="173">
        <v>2445</v>
      </c>
      <c r="P510" s="167">
        <v>1351</v>
      </c>
      <c r="Q510" s="171">
        <v>1003</v>
      </c>
      <c r="R510" s="169">
        <v>1781</v>
      </c>
      <c r="S510" s="170">
        <v>1164</v>
      </c>
      <c r="T510" s="167">
        <v>230</v>
      </c>
      <c r="U510" s="171">
        <v>409</v>
      </c>
      <c r="V510" s="169">
        <v>819</v>
      </c>
      <c r="W510" s="170">
        <v>1426</v>
      </c>
      <c r="X510" s="167">
        <v>1066</v>
      </c>
      <c r="Y510" s="171">
        <v>784</v>
      </c>
      <c r="Z510" s="169">
        <v>2298</v>
      </c>
      <c r="AA510" s="167">
        <v>2389</v>
      </c>
      <c r="AB510" s="149">
        <f t="shared" si="9123"/>
        <v>16529</v>
      </c>
      <c r="AC510" s="150">
        <f t="shared" si="9096"/>
        <v>16342</v>
      </c>
      <c r="AE510" t="s">
        <v>85</v>
      </c>
      <c r="BI510" s="131" t="s">
        <v>21</v>
      </c>
      <c r="BJ510" s="123">
        <f>B510/B529</f>
        <v>4.9235315257756658E-2</v>
      </c>
      <c r="BK510" s="124">
        <f t="shared" ref="BK510" si="9206">C510/C529</f>
        <v>3.8146106133700897E-2</v>
      </c>
      <c r="BL510" s="125">
        <f t="shared" ref="BL510" si="9207">D510/D529</f>
        <v>5.8125954541370949E-2</v>
      </c>
      <c r="BM510" s="126">
        <f t="shared" ref="BM510" si="9208">E510/E529</f>
        <v>5.1833993456173587E-2</v>
      </c>
      <c r="BN510" s="123">
        <f t="shared" ref="BN510" si="9209">F510/F529</f>
        <v>6.9805409698627724E-2</v>
      </c>
      <c r="BO510" s="124">
        <f t="shared" ref="BO510" si="9210">G510/G529</f>
        <v>4.5482110369921162E-2</v>
      </c>
      <c r="BP510" s="125">
        <f t="shared" ref="BP510" si="9211">H510/H529</f>
        <v>5.9076998408617944E-2</v>
      </c>
      <c r="BQ510" s="126">
        <f t="shared" ref="BQ510" si="9212">I510/I529</f>
        <v>4.5413936867182848E-2</v>
      </c>
      <c r="BR510" s="123">
        <f t="shared" ref="BR510" si="9213">J510/J529</f>
        <v>2.8793774319066146E-2</v>
      </c>
      <c r="BS510" s="124">
        <f t="shared" ref="BS510" si="9214">K510/K529</f>
        <v>8.9760512917216664E-2</v>
      </c>
      <c r="BT510" s="125">
        <f t="shared" ref="BT510" si="9215">L510/L529</f>
        <v>3.8058075305326101E-2</v>
      </c>
      <c r="BU510" s="123">
        <f t="shared" ref="BU510" si="9216">M510/M529</f>
        <v>6.7806509849731855E-2</v>
      </c>
      <c r="BV510" s="127">
        <f t="shared" ref="BV510" si="9217">N510/N529</f>
        <v>5.2208835341365459E-2</v>
      </c>
      <c r="BW510" s="128">
        <f t="shared" ref="BW510" si="9218">O510/O529</f>
        <v>6.1756459801470029E-2</v>
      </c>
      <c r="BX510" s="123">
        <f t="shared" ref="BX510" si="9219">P510/P529</f>
        <v>5.7139231940450008E-2</v>
      </c>
      <c r="BY510" s="124">
        <f t="shared" ref="BY510" si="9220">Q510/Q529</f>
        <v>5.4513832273493122E-2</v>
      </c>
      <c r="BZ510" s="125">
        <f t="shared" ref="BZ510" si="9221">R510/R529</f>
        <v>6.065043419036268E-2</v>
      </c>
      <c r="CA510" s="126">
        <f t="shared" ref="CA510" si="9222">S510/S529</f>
        <v>4.6433700335088562E-2</v>
      </c>
      <c r="CB510" s="123">
        <f t="shared" ref="CB510" si="9223">T510/T529</f>
        <v>4.8636075280186084E-2</v>
      </c>
      <c r="CC510" s="124">
        <f t="shared" ref="CC510" si="9224">U510/U529</f>
        <v>9.0627077332151557E-2</v>
      </c>
      <c r="CD510" s="125">
        <f t="shared" ref="CD510" si="9225">V510/V529</f>
        <v>3.5097493036211701E-2</v>
      </c>
      <c r="CE510" s="126">
        <f t="shared" ref="CE510" si="9226">W510/W529</f>
        <v>5.187907010586823E-2</v>
      </c>
      <c r="CF510" s="123">
        <f t="shared" ref="CF510" si="9227">X510/X529</f>
        <v>5.1592295034362599E-2</v>
      </c>
      <c r="CG510" s="124">
        <f t="shared" ref="CG510" si="9228">Y510/Y529</f>
        <v>8.217168011738811E-2</v>
      </c>
      <c r="CH510" s="125">
        <f t="shared" ref="CH510" si="9229">Z510/Z529</f>
        <v>5.5217819641012085E-2</v>
      </c>
      <c r="CI510" s="123">
        <f t="shared" ref="CI510" si="9230">AA510/AA529</f>
        <v>4.9971761457527138E-2</v>
      </c>
      <c r="CJ510" s="129">
        <f t="shared" ref="CJ510" si="9231">AB510/AB529</f>
        <v>5.3278622472496831E-2</v>
      </c>
      <c r="CK510" s="130">
        <f t="shared" ref="CK510" si="9232">AC510/AC529</f>
        <v>5.2899913570695609E-2</v>
      </c>
    </row>
    <row r="511" spans="1:89" ht="14.25" thickTop="1" thickBot="1" x14ac:dyDescent="0.25">
      <c r="A511" s="139" t="s">
        <v>22</v>
      </c>
      <c r="B511" s="174">
        <v>1329</v>
      </c>
      <c r="C511" s="175">
        <v>1483</v>
      </c>
      <c r="D511" s="176">
        <v>704</v>
      </c>
      <c r="E511" s="177">
        <v>600</v>
      </c>
      <c r="F511" s="174">
        <v>1795</v>
      </c>
      <c r="G511" s="178">
        <v>890</v>
      </c>
      <c r="H511" s="176">
        <v>2637</v>
      </c>
      <c r="I511" s="177">
        <v>2138</v>
      </c>
      <c r="J511" s="174">
        <v>185</v>
      </c>
      <c r="K511" s="178">
        <v>522</v>
      </c>
      <c r="L511" s="176">
        <v>681</v>
      </c>
      <c r="M511" s="174">
        <v>1484</v>
      </c>
      <c r="N511" s="179">
        <v>2072</v>
      </c>
      <c r="O511" s="180">
        <v>2711</v>
      </c>
      <c r="P511" s="174">
        <v>1369</v>
      </c>
      <c r="Q511" s="178">
        <v>845</v>
      </c>
      <c r="R511" s="176">
        <v>2002</v>
      </c>
      <c r="S511" s="177">
        <v>1261</v>
      </c>
      <c r="T511" s="174">
        <v>191</v>
      </c>
      <c r="U511" s="178">
        <v>288</v>
      </c>
      <c r="V511" s="176">
        <v>776</v>
      </c>
      <c r="W511" s="177">
        <v>1737</v>
      </c>
      <c r="X511" s="174">
        <v>1150</v>
      </c>
      <c r="Y511" s="178">
        <v>522</v>
      </c>
      <c r="Z511" s="176">
        <v>2431</v>
      </c>
      <c r="AA511" s="174">
        <v>2290</v>
      </c>
      <c r="AB511" s="149">
        <f t="shared" si="9123"/>
        <v>17322</v>
      </c>
      <c r="AC511" s="150">
        <f t="shared" si="9096"/>
        <v>16771</v>
      </c>
      <c r="AE511" s="280" t="s">
        <v>0</v>
      </c>
      <c r="AF511" s="274" t="s">
        <v>1</v>
      </c>
      <c r="AG511" s="275"/>
      <c r="AH511" s="274" t="s">
        <v>2</v>
      </c>
      <c r="AI511" s="275"/>
      <c r="AJ511" s="274" t="s">
        <v>3</v>
      </c>
      <c r="AK511" s="275"/>
      <c r="AL511" s="274" t="s">
        <v>4</v>
      </c>
      <c r="AM511" s="275"/>
      <c r="AN511" s="274" t="s">
        <v>5</v>
      </c>
      <c r="AO511" s="275"/>
      <c r="AP511" s="274" t="s">
        <v>6</v>
      </c>
      <c r="AQ511" s="275"/>
      <c r="AR511" s="274" t="s">
        <v>7</v>
      </c>
      <c r="AS511" s="275"/>
      <c r="AT511" s="274" t="s">
        <v>8</v>
      </c>
      <c r="AU511" s="275"/>
      <c r="AV511" s="274" t="s">
        <v>9</v>
      </c>
      <c r="AW511" s="275"/>
      <c r="AX511" s="274" t="s">
        <v>10</v>
      </c>
      <c r="AY511" s="275"/>
      <c r="AZ511" s="274" t="s">
        <v>11</v>
      </c>
      <c r="BA511" s="275"/>
      <c r="BB511" s="274" t="s">
        <v>12</v>
      </c>
      <c r="BC511" s="275"/>
      <c r="BD511" s="276" t="s">
        <v>40</v>
      </c>
      <c r="BE511" s="277"/>
      <c r="BF511" s="278" t="s">
        <v>41</v>
      </c>
      <c r="BG511" s="279"/>
      <c r="BI511" s="139" t="s">
        <v>22</v>
      </c>
      <c r="BJ511" s="123">
        <f>B511/B529</f>
        <v>5.3068721798506566E-2</v>
      </c>
      <c r="BK511" s="124">
        <f t="shared" ref="BK511" si="9233">C511/C529</f>
        <v>5.1102687801516194E-2</v>
      </c>
      <c r="BL511" s="125">
        <f t="shared" ref="BL511" si="9234">D511/D529</f>
        <v>6.3246788249034222E-2</v>
      </c>
      <c r="BM511" s="126">
        <f t="shared" ref="BM511" si="9235">E511/E529</f>
        <v>5.1661787497847424E-2</v>
      </c>
      <c r="BN511" s="123">
        <f t="shared" ref="BN511" si="9236">F511/F529</f>
        <v>7.9203988880554202E-2</v>
      </c>
      <c r="BO511" s="124">
        <f t="shared" ref="BO511" si="9237">G511/G529</f>
        <v>3.5981402870426518E-2</v>
      </c>
      <c r="BP511" s="125">
        <f t="shared" ref="BP511" si="9238">H511/H529</f>
        <v>6.4561145795078961E-2</v>
      </c>
      <c r="BQ511" s="126">
        <f t="shared" ref="BQ511" si="9239">I511/I529</f>
        <v>4.5477750361609802E-2</v>
      </c>
      <c r="BR511" s="123">
        <f t="shared" ref="BR511" si="9240">J511/J529</f>
        <v>3.5992217898832682E-2</v>
      </c>
      <c r="BS511" s="124">
        <f t="shared" ref="BS511" si="9241">K511/K529</f>
        <v>9.8434848199132563E-2</v>
      </c>
      <c r="BT511" s="125">
        <f t="shared" ref="BT511" si="9242">L511/L529</f>
        <v>3.4510718086454166E-2</v>
      </c>
      <c r="BU511" s="123">
        <f t="shared" ref="BU511" si="9243">M511/M529</f>
        <v>7.8797854829289013E-2</v>
      </c>
      <c r="BV511" s="127">
        <f t="shared" ref="BV511" si="9244">N511/N529</f>
        <v>4.8948736120954406E-2</v>
      </c>
      <c r="BW511" s="128">
        <f t="shared" ref="BW511" si="9245">O511/O529</f>
        <v>6.8475158495617694E-2</v>
      </c>
      <c r="BX511" s="123">
        <f t="shared" ref="BX511" si="9246">P511/P529</f>
        <v>5.7900524445948232E-2</v>
      </c>
      <c r="BY511" s="124">
        <f t="shared" ref="BY511" si="9247">Q511/Q529</f>
        <v>4.5926409043969781E-2</v>
      </c>
      <c r="BZ511" s="125">
        <f t="shared" ref="BZ511" si="9248">R511/R529</f>
        <v>6.8176400476758048E-2</v>
      </c>
      <c r="CA511" s="126">
        <f t="shared" ref="CA511" si="9249">S511/S529</f>
        <v>5.0303175363012605E-2</v>
      </c>
      <c r="CB511" s="123">
        <f t="shared" ref="CB511" si="9250">T511/T529</f>
        <v>4.0389088602241489E-2</v>
      </c>
      <c r="CC511" s="124">
        <f t="shared" ref="CC511" si="9251">U511/U529</f>
        <v>6.3815643695989369E-2</v>
      </c>
      <c r="CD511" s="125">
        <f t="shared" ref="CD511" si="9252">V511/V529</f>
        <v>3.3254767516605957E-2</v>
      </c>
      <c r="CE511" s="126">
        <f t="shared" ref="CE511" si="9253">W511/W529</f>
        <v>6.319350965911158E-2</v>
      </c>
      <c r="CF511" s="123">
        <f t="shared" ref="CF511" si="9254">X511/X529</f>
        <v>5.5657729164650081E-2</v>
      </c>
      <c r="CG511" s="124">
        <f t="shared" ref="CG511" si="9255">Y511/Y529</f>
        <v>5.4711246200607903E-2</v>
      </c>
      <c r="CH511" s="125">
        <f t="shared" ref="CH511" si="9256">Z511/Z529</f>
        <v>5.8413629045822618E-2</v>
      </c>
      <c r="CI511" s="123">
        <f t="shared" ref="CI511" si="9257">AA511/AA529</f>
        <v>4.7900935009517434E-2</v>
      </c>
      <c r="CJ511" s="129">
        <f t="shared" ref="CJ511" si="9258">AB511/AB529</f>
        <v>5.5834732801052098E-2</v>
      </c>
      <c r="CK511" s="130">
        <f t="shared" ref="CK511" si="9259">AC511/AC529</f>
        <v>5.4288609135609844E-2</v>
      </c>
    </row>
    <row r="512" spans="1:89" ht="15" thickTop="1" thickBot="1" x14ac:dyDescent="0.3">
      <c r="A512" s="131" t="s">
        <v>23</v>
      </c>
      <c r="B512" s="167">
        <v>1416</v>
      </c>
      <c r="C512" s="168">
        <v>1578</v>
      </c>
      <c r="D512" s="169">
        <v>713</v>
      </c>
      <c r="E512" s="170">
        <v>569</v>
      </c>
      <c r="F512" s="167">
        <v>1548</v>
      </c>
      <c r="G512" s="171">
        <v>865</v>
      </c>
      <c r="H512" s="169">
        <v>2407</v>
      </c>
      <c r="I512" s="170">
        <v>2260</v>
      </c>
      <c r="J512" s="167">
        <v>188</v>
      </c>
      <c r="K512" s="171">
        <v>453</v>
      </c>
      <c r="L512" s="169">
        <v>594</v>
      </c>
      <c r="M512" s="167">
        <v>1331</v>
      </c>
      <c r="N512" s="172">
        <v>1904</v>
      </c>
      <c r="O512" s="173">
        <v>2462</v>
      </c>
      <c r="P512" s="167">
        <v>1521</v>
      </c>
      <c r="Q512" s="171">
        <v>845</v>
      </c>
      <c r="R512" s="169">
        <v>1868</v>
      </c>
      <c r="S512" s="170">
        <v>1084</v>
      </c>
      <c r="T512" s="167">
        <v>176</v>
      </c>
      <c r="U512" s="171">
        <v>249</v>
      </c>
      <c r="V512" s="169">
        <v>795</v>
      </c>
      <c r="W512" s="170">
        <v>1893</v>
      </c>
      <c r="X512" s="167">
        <v>1132</v>
      </c>
      <c r="Y512" s="171">
        <v>432</v>
      </c>
      <c r="Z512" s="169">
        <v>2379</v>
      </c>
      <c r="AA512" s="167">
        <v>2675</v>
      </c>
      <c r="AB512" s="149">
        <f t="shared" si="9123"/>
        <v>16641</v>
      </c>
      <c r="AC512" s="150">
        <f t="shared" si="9096"/>
        <v>16696</v>
      </c>
      <c r="AE512" s="281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5.6542746476061174E-2</v>
      </c>
      <c r="BK512" s="124">
        <f t="shared" ref="BK512" si="9260">C512/C529</f>
        <v>5.4376292212267405E-2</v>
      </c>
      <c r="BL512" s="125">
        <f t="shared" ref="BL512" si="9261">D512/D529</f>
        <v>6.4055340939717903E-2</v>
      </c>
      <c r="BM512" s="126">
        <f t="shared" ref="BM512" si="9262">E512/E529</f>
        <v>4.8992595143791978E-2</v>
      </c>
      <c r="BN512" s="123">
        <f t="shared" ref="BN512" si="9263">F512/F529</f>
        <v>6.8305167012310819E-2</v>
      </c>
      <c r="BO512" s="124">
        <f t="shared" ref="BO512" si="9264">G512/G529</f>
        <v>3.4970689306650496E-2</v>
      </c>
      <c r="BP512" s="125">
        <f t="shared" ref="BP512" si="9265">H512/H529</f>
        <v>5.8930101603623455E-2</v>
      </c>
      <c r="BQ512" s="126">
        <f t="shared" ref="BQ512" si="9266">I512/I529</f>
        <v>4.8072832468305966E-2</v>
      </c>
      <c r="BR512" s="123">
        <f t="shared" ref="BR512" si="9267">J512/J529</f>
        <v>3.6575875486381325E-2</v>
      </c>
      <c r="BS512" s="124">
        <f t="shared" ref="BS512" si="9268">K512/K529</f>
        <v>8.5423345276258722E-2</v>
      </c>
      <c r="BT512" s="125">
        <f t="shared" ref="BT512" si="9269">L512/L529</f>
        <v>3.0101859828713322E-2</v>
      </c>
      <c r="BU512" s="123">
        <f t="shared" ref="BU512" si="9270">M512/M529</f>
        <v>7.067381723570329E-2</v>
      </c>
      <c r="BV512" s="127">
        <f t="shared" ref="BV512" si="9271">N512/N529</f>
        <v>4.4979919678714862E-2</v>
      </c>
      <c r="BW512" s="128">
        <f t="shared" ref="BW512" si="9272">O512/O529</f>
        <v>6.2185850319517059E-2</v>
      </c>
      <c r="BX512" s="123">
        <f t="shared" ref="BX512" si="9273">P512/P529</f>
        <v>6.4329216714599902E-2</v>
      </c>
      <c r="BY512" s="124">
        <f t="shared" ref="BY512" si="9274">Q512/Q529</f>
        <v>4.5926409043969781E-2</v>
      </c>
      <c r="BZ512" s="125">
        <f t="shared" ref="BZ512" si="9275">R512/R529</f>
        <v>6.3613144900391619E-2</v>
      </c>
      <c r="CA512" s="126">
        <f t="shared" ref="CA512" si="9276">S512/S529</f>
        <v>4.3242380724429555E-2</v>
      </c>
      <c r="CB512" s="123">
        <f t="shared" ref="CB512" si="9277">T512/T529</f>
        <v>3.7217170649185873E-2</v>
      </c>
      <c r="CC512" s="124">
        <f t="shared" ref="CC512" si="9278">U512/U529</f>
        <v>5.5173941945490801E-2</v>
      </c>
      <c r="CD512" s="125">
        <f t="shared" ref="CD512" si="9279">V512/V529</f>
        <v>3.4068995071780586E-2</v>
      </c>
      <c r="CE512" s="126">
        <f t="shared" ref="CE512" si="9280">W512/W529</f>
        <v>6.8868919853021432E-2</v>
      </c>
      <c r="CF512" s="123">
        <f t="shared" ref="CF512" si="9281">X512/X529</f>
        <v>5.4786564708159909E-2</v>
      </c>
      <c r="CG512" s="124">
        <f t="shared" ref="CG512" si="9282">Y512/Y529</f>
        <v>4.5278272717744469E-2</v>
      </c>
      <c r="CH512" s="125">
        <f t="shared" ref="CH512" si="9283">Z512/Z529</f>
        <v>5.7164139654468128E-2</v>
      </c>
      <c r="CI512" s="123">
        <f t="shared" ref="CI512" si="9284">AA512/AA529</f>
        <v>5.5954148973999626E-2</v>
      </c>
      <c r="CJ512" s="129">
        <f t="shared" ref="CJ512" si="9285">AB512/AB529</f>
        <v>5.3639636793806025E-2</v>
      </c>
      <c r="CK512" s="130">
        <f t="shared" ref="CK512" si="9286">AC512/AC529</f>
        <v>5.4045830190694769E-2</v>
      </c>
    </row>
    <row r="513" spans="1:89" ht="13.5" thickTop="1" x14ac:dyDescent="0.2">
      <c r="A513" s="139" t="s">
        <v>24</v>
      </c>
      <c r="B513" s="181">
        <v>1451</v>
      </c>
      <c r="C513" s="175">
        <v>1961</v>
      </c>
      <c r="D513" s="176">
        <v>652</v>
      </c>
      <c r="E513" s="177">
        <v>473</v>
      </c>
      <c r="F513" s="174">
        <v>1466</v>
      </c>
      <c r="G513" s="178">
        <v>761</v>
      </c>
      <c r="H513" s="176">
        <v>2615</v>
      </c>
      <c r="I513" s="177">
        <v>2319</v>
      </c>
      <c r="J513" s="174">
        <v>179</v>
      </c>
      <c r="K513" s="178">
        <v>401</v>
      </c>
      <c r="L513" s="176">
        <v>606</v>
      </c>
      <c r="M513" s="174">
        <v>1471</v>
      </c>
      <c r="N513" s="179">
        <v>1829</v>
      </c>
      <c r="O513" s="182">
        <v>2436</v>
      </c>
      <c r="P513" s="174">
        <v>1537</v>
      </c>
      <c r="Q513" s="178">
        <v>712</v>
      </c>
      <c r="R513" s="176">
        <v>1952</v>
      </c>
      <c r="S513" s="177">
        <v>1067</v>
      </c>
      <c r="T513" s="174">
        <v>238</v>
      </c>
      <c r="U513" s="178">
        <v>215</v>
      </c>
      <c r="V513" s="176">
        <v>830</v>
      </c>
      <c r="W513" s="183">
        <v>2061</v>
      </c>
      <c r="X513" s="174">
        <v>1034</v>
      </c>
      <c r="Y513" s="178">
        <v>427</v>
      </c>
      <c r="Z513" s="176">
        <v>2461</v>
      </c>
      <c r="AA513" s="174">
        <v>2353</v>
      </c>
      <c r="AB513" s="149">
        <f t="shared" si="9123"/>
        <v>16850</v>
      </c>
      <c r="AC513" s="150">
        <f t="shared" si="9096"/>
        <v>16657</v>
      </c>
      <c r="AE513" s="224" t="str">
        <f>$AE$17</f>
        <v>17:00 - 17:59</v>
      </c>
      <c r="AF513" s="120">
        <f t="shared" ref="AF513:AU514" si="9287">SUMIF($A$9:$A$32,$AE513,B$505:B$528)</f>
        <v>2152</v>
      </c>
      <c r="AG513" s="164">
        <f t="shared" si="9287"/>
        <v>2385</v>
      </c>
      <c r="AH513" s="121">
        <f t="shared" si="9287"/>
        <v>823</v>
      </c>
      <c r="AI513" s="159">
        <f t="shared" si="9287"/>
        <v>988</v>
      </c>
      <c r="AJ513" s="120">
        <f t="shared" si="9287"/>
        <v>1303</v>
      </c>
      <c r="AK513" s="122">
        <f t="shared" si="9287"/>
        <v>2591</v>
      </c>
      <c r="AL513" s="121">
        <f t="shared" si="9287"/>
        <v>2935</v>
      </c>
      <c r="AM513" s="159">
        <f t="shared" si="9287"/>
        <v>4123</v>
      </c>
      <c r="AN513" s="120">
        <f t="shared" si="9287"/>
        <v>615</v>
      </c>
      <c r="AO513" s="122">
        <f t="shared" si="9287"/>
        <v>280</v>
      </c>
      <c r="AP513" s="121">
        <f t="shared" si="9287"/>
        <v>1959</v>
      </c>
      <c r="AQ513" s="120">
        <f t="shared" si="9287"/>
        <v>1201</v>
      </c>
      <c r="AR513" s="158">
        <f t="shared" si="9287"/>
        <v>3463</v>
      </c>
      <c r="AS513" s="160">
        <f t="shared" si="9287"/>
        <v>2912</v>
      </c>
      <c r="AT513" s="120">
        <f t="shared" si="9287"/>
        <v>1767</v>
      </c>
      <c r="AU513" s="122">
        <f t="shared" si="9287"/>
        <v>1518</v>
      </c>
      <c r="AV513" s="121">
        <f t="shared" ref="AP513:BE514" si="9288">SUMIF($A$9:$A$32,$AE513,R$505:R$528)</f>
        <v>2194</v>
      </c>
      <c r="AW513" s="159">
        <f t="shared" si="9288"/>
        <v>2432</v>
      </c>
      <c r="AX513" s="120">
        <f t="shared" si="9288"/>
        <v>452</v>
      </c>
      <c r="AY513" s="122">
        <f t="shared" si="9288"/>
        <v>276</v>
      </c>
      <c r="AZ513" s="121">
        <f t="shared" si="9288"/>
        <v>1935</v>
      </c>
      <c r="BA513" s="159">
        <f t="shared" si="9288"/>
        <v>1955</v>
      </c>
      <c r="BB513" s="120">
        <f t="shared" si="9288"/>
        <v>2019</v>
      </c>
      <c r="BC513" s="122">
        <f t="shared" si="9288"/>
        <v>663</v>
      </c>
      <c r="BD513" s="21">
        <f t="shared" si="9288"/>
        <v>3104</v>
      </c>
      <c r="BE513" s="163">
        <f t="shared" si="9288"/>
        <v>4182</v>
      </c>
      <c r="BF513" s="149">
        <f>AF513+AH513+AJ513+AL513+AN513+AP513+AR513+AT513+AV513+AX513+AZ513+BB513+BD513</f>
        <v>24721</v>
      </c>
      <c r="BG513" s="150">
        <f>AG513+AI513+AK513+AM513+AO513+AQ513+AS513+AU513+AW513+AY513+BA513+BC513+BE513</f>
        <v>25506</v>
      </c>
      <c r="BI513" s="139" t="s">
        <v>24</v>
      </c>
      <c r="BJ513" s="123">
        <f>B513/B529</f>
        <v>5.7940342610709579E-2</v>
      </c>
      <c r="BK513" s="124">
        <f t="shared" ref="BK513" si="9289">C513/C529</f>
        <v>6.7574086836664368E-2</v>
      </c>
      <c r="BL513" s="125">
        <f t="shared" ref="BL513" si="9290">D513/D529</f>
        <v>5.8575150480639653E-2</v>
      </c>
      <c r="BM513" s="126">
        <f t="shared" ref="BM513" si="9291">E513/E529</f>
        <v>4.072670914413639E-2</v>
      </c>
      <c r="BN513" s="123">
        <f t="shared" ref="BN513" si="9292">F513/F529</f>
        <v>6.4686934651193573E-2</v>
      </c>
      <c r="BO513" s="124">
        <f t="shared" ref="BO513" si="9293">G513/G529</f>
        <v>3.0766120881342229E-2</v>
      </c>
      <c r="BP513" s="125">
        <f t="shared" ref="BP513" si="9294">H513/H529</f>
        <v>6.4022524176765822E-2</v>
      </c>
      <c r="BQ513" s="126">
        <f t="shared" ref="BQ513" si="9295">I513/I529</f>
        <v>4.9327831192036077E-2</v>
      </c>
      <c r="BR513" s="123">
        <f t="shared" ref="BR513" si="9296">J513/J529</f>
        <v>3.482490272373541E-2</v>
      </c>
      <c r="BS513" s="124">
        <f t="shared" ref="BS513" si="9297">K513/K529</f>
        <v>7.5617574957571182E-2</v>
      </c>
      <c r="BT513" s="125">
        <f t="shared" ref="BT513" si="9298">L513/L529</f>
        <v>3.0709978209091368E-2</v>
      </c>
      <c r="BU513" s="123">
        <f t="shared" ref="BU513" si="9299">M513/M529</f>
        <v>7.8107577125258856E-2</v>
      </c>
      <c r="BV513" s="127">
        <f t="shared" ref="BV513" si="9300">N513/N529</f>
        <v>4.3208126624143632E-2</v>
      </c>
      <c r="BW513" s="128">
        <f t="shared" ref="BW513" si="9301">O513/O529</f>
        <v>6.1529135409562778E-2</v>
      </c>
      <c r="BX513" s="123">
        <f t="shared" ref="BX513" si="9302">P513/P529</f>
        <v>6.5005921163931654E-2</v>
      </c>
      <c r="BY513" s="124">
        <f t="shared" ref="BY513" si="9303">Q513/Q529</f>
        <v>3.869775531278874E-2</v>
      </c>
      <c r="BZ513" s="125">
        <f t="shared" ref="BZ513" si="9304">R513/R529</f>
        <v>6.6473693172143702E-2</v>
      </c>
      <c r="CA513" s="126">
        <f t="shared" ref="CA513" si="9305">S513/S529</f>
        <v>4.2564225307164513E-2</v>
      </c>
      <c r="CB513" s="123">
        <f t="shared" ref="CB513" si="9306">T513/T529</f>
        <v>5.0327764855149081E-2</v>
      </c>
      <c r="CC513" s="124">
        <f t="shared" ref="CC513" si="9307">U513/U529</f>
        <v>4.7640150675825395E-2</v>
      </c>
      <c r="CD513" s="125">
        <f t="shared" ref="CD513" si="9308">V513/V529</f>
        <v>3.5568887936575956E-2</v>
      </c>
      <c r="CE513" s="126">
        <f t="shared" ref="CE513" si="9309">W513/W529</f>
        <v>7.4980900061847419E-2</v>
      </c>
      <c r="CF513" s="123">
        <f t="shared" ref="CF513" si="9310">X513/X529</f>
        <v>5.0043558222824511E-2</v>
      </c>
      <c r="CG513" s="124">
        <f t="shared" ref="CG513" si="9311">Y513/Y529</f>
        <v>4.475421863536317E-2</v>
      </c>
      <c r="CH513" s="125">
        <f t="shared" ref="CH513" si="9312">Z513/Z529</f>
        <v>5.9134488310065597E-2</v>
      </c>
      <c r="CI513" s="123">
        <f t="shared" ref="CI513" si="9313">AA513/AA529</f>
        <v>4.9218733658250885E-2</v>
      </c>
      <c r="CJ513" s="129">
        <f t="shared" ref="CJ513" si="9314">AB513/AB529</f>
        <v>5.4313315304106213E-2</v>
      </c>
      <c r="CK513" s="130">
        <f t="shared" ref="CK513" si="9315">AC513/AC529</f>
        <v>5.3919585139338928E-2</v>
      </c>
    </row>
    <row r="514" spans="1:89" x14ac:dyDescent="0.2">
      <c r="A514" s="131" t="s">
        <v>25</v>
      </c>
      <c r="B514" s="184">
        <v>1555</v>
      </c>
      <c r="C514" s="168">
        <v>1774</v>
      </c>
      <c r="D514" s="169">
        <v>634</v>
      </c>
      <c r="E514" s="170">
        <v>559</v>
      </c>
      <c r="F514" s="167">
        <v>1384</v>
      </c>
      <c r="G514" s="171">
        <v>985</v>
      </c>
      <c r="H514" s="169">
        <v>2801</v>
      </c>
      <c r="I514" s="170">
        <v>2515</v>
      </c>
      <c r="J514" s="167">
        <v>276</v>
      </c>
      <c r="K514" s="168">
        <v>332</v>
      </c>
      <c r="L514" s="169">
        <v>770</v>
      </c>
      <c r="M514" s="167">
        <v>1591</v>
      </c>
      <c r="N514" s="172">
        <v>2111</v>
      </c>
      <c r="O514" s="185">
        <v>2589</v>
      </c>
      <c r="P514" s="167">
        <v>1496</v>
      </c>
      <c r="Q514" s="168">
        <v>891</v>
      </c>
      <c r="R514" s="169">
        <v>2072</v>
      </c>
      <c r="S514" s="170">
        <v>1253</v>
      </c>
      <c r="T514" s="176">
        <v>263</v>
      </c>
      <c r="U514" s="167">
        <v>217</v>
      </c>
      <c r="V514" s="169">
        <v>1120</v>
      </c>
      <c r="W514" s="186">
        <v>2023</v>
      </c>
      <c r="X514" s="167">
        <v>1356</v>
      </c>
      <c r="Y514" s="171">
        <v>434</v>
      </c>
      <c r="Z514" s="169">
        <v>2603</v>
      </c>
      <c r="AA514" s="167">
        <v>2894</v>
      </c>
      <c r="AB514" s="149">
        <f t="shared" si="9123"/>
        <v>18441</v>
      </c>
      <c r="AC514" s="150">
        <f t="shared" si="9096"/>
        <v>18057</v>
      </c>
      <c r="AE514" s="226" t="str">
        <f>$AE$18</f>
        <v>18:00 - 18:59</v>
      </c>
      <c r="AF514" s="120">
        <f t="shared" si="9287"/>
        <v>2034</v>
      </c>
      <c r="AG514" s="168">
        <f t="shared" si="9287"/>
        <v>2302</v>
      </c>
      <c r="AH514" s="169">
        <f t="shared" si="9287"/>
        <v>622</v>
      </c>
      <c r="AI514" s="170">
        <f t="shared" si="9287"/>
        <v>893</v>
      </c>
      <c r="AJ514" s="167">
        <f t="shared" si="9287"/>
        <v>1109</v>
      </c>
      <c r="AK514" s="171">
        <f t="shared" si="9287"/>
        <v>2496</v>
      </c>
      <c r="AL514" s="169">
        <f t="shared" si="9287"/>
        <v>2790</v>
      </c>
      <c r="AM514" s="170">
        <f t="shared" si="9287"/>
        <v>3856</v>
      </c>
      <c r="AN514" s="167">
        <f t="shared" si="9287"/>
        <v>510</v>
      </c>
      <c r="AO514" s="171">
        <f t="shared" si="9287"/>
        <v>270</v>
      </c>
      <c r="AP514" s="169">
        <f t="shared" si="9288"/>
        <v>1803</v>
      </c>
      <c r="AQ514" s="167">
        <f t="shared" si="9288"/>
        <v>903</v>
      </c>
      <c r="AR514" s="172">
        <f t="shared" si="9288"/>
        <v>3559</v>
      </c>
      <c r="AS514" s="173">
        <f t="shared" si="9288"/>
        <v>2381</v>
      </c>
      <c r="AT514" s="167">
        <f t="shared" si="9288"/>
        <v>1635</v>
      </c>
      <c r="AU514" s="171">
        <f t="shared" si="9288"/>
        <v>1471</v>
      </c>
      <c r="AV514" s="169">
        <f t="shared" si="9288"/>
        <v>1795</v>
      </c>
      <c r="AW514" s="170">
        <f t="shared" si="9288"/>
        <v>2222</v>
      </c>
      <c r="AX514" s="167">
        <f t="shared" si="9288"/>
        <v>366</v>
      </c>
      <c r="AY514" s="171">
        <f t="shared" si="9288"/>
        <v>253</v>
      </c>
      <c r="AZ514" s="169">
        <f t="shared" si="9288"/>
        <v>2219</v>
      </c>
      <c r="BA514" s="170">
        <f t="shared" si="9288"/>
        <v>1920</v>
      </c>
      <c r="BB514" s="167">
        <f t="shared" si="9288"/>
        <v>1762</v>
      </c>
      <c r="BC514" s="171">
        <f t="shared" si="9288"/>
        <v>609</v>
      </c>
      <c r="BD514" s="169">
        <f t="shared" si="9288"/>
        <v>3037</v>
      </c>
      <c r="BE514" s="167">
        <f t="shared" si="9288"/>
        <v>3964</v>
      </c>
      <c r="BF514" s="151">
        <f>SUM(AF514,AH514,AJ514,AL514,AN514,AP514,AR514,AT514,AV514,AX514,AZ514,BB514,BD514)</f>
        <v>23241</v>
      </c>
      <c r="BG514" s="152">
        <f>SUM(AG514,AI514,AK514,AM514,AO514,AQ514,AS514,AU514,AW514,AY514,BA514,BC514,BE514)</f>
        <v>23540</v>
      </c>
      <c r="BI514" s="131" t="s">
        <v>25</v>
      </c>
      <c r="BJ514" s="123">
        <f>B514/B529</f>
        <v>6.2093199696521981E-2</v>
      </c>
      <c r="BK514" s="124">
        <f t="shared" ref="BK514" si="9316">C514/C529</f>
        <v>6.1130254996554098E-2</v>
      </c>
      <c r="BL514" s="125">
        <f t="shared" ref="BL514" si="9317">D514/D529</f>
        <v>5.6958045099272304E-2</v>
      </c>
      <c r="BM514" s="126">
        <f t="shared" ref="BM514" si="9318">E514/E529</f>
        <v>4.8131565352161183E-2</v>
      </c>
      <c r="BN514" s="123">
        <f t="shared" ref="BN514" si="9319">F514/F529</f>
        <v>6.1068702290076333E-2</v>
      </c>
      <c r="BO514" s="124">
        <f t="shared" ref="BO514" si="9320">G514/G529</f>
        <v>3.9822114412775417E-2</v>
      </c>
      <c r="BP514" s="125">
        <f t="shared" ref="BP514" si="9321">H514/H529</f>
        <v>6.8576325131595048E-2</v>
      </c>
      <c r="BQ514" s="126">
        <f t="shared" ref="BQ514" si="9322">I514/I529</f>
        <v>5.3496979494597127E-2</v>
      </c>
      <c r="BR514" s="123">
        <f t="shared" ref="BR514" si="9323">J514/J529</f>
        <v>5.3696498054474705E-2</v>
      </c>
      <c r="BS514" s="124">
        <f t="shared" ref="BS514" si="9324">K514/K529</f>
        <v>6.2606072034697341E-2</v>
      </c>
      <c r="BT514" s="125">
        <f t="shared" ref="BT514" si="9325">L514/L529</f>
        <v>3.9020929407591345E-2</v>
      </c>
      <c r="BU514" s="123">
        <f t="shared" ref="BU514" si="9326">M514/M529</f>
        <v>8.4479371316306479E-2</v>
      </c>
      <c r="BV514" s="127">
        <f t="shared" ref="BV514" si="9327">N514/N529</f>
        <v>4.9870068509331442E-2</v>
      </c>
      <c r="BW514" s="128">
        <f t="shared" ref="BW514" si="9328">O514/O529</f>
        <v>6.5393650071986054E-2</v>
      </c>
      <c r="BX514" s="123">
        <f t="shared" ref="BX514" si="9329">P514/P529</f>
        <v>6.3271866012519037E-2</v>
      </c>
      <c r="BY514" s="124">
        <f t="shared" ref="BY514" si="9330">Q514/Q529</f>
        <v>4.8426544920919613E-2</v>
      </c>
      <c r="BZ514" s="125">
        <f t="shared" ref="BZ514" si="9331">R514/R529</f>
        <v>7.0560190703218117E-2</v>
      </c>
      <c r="CA514" s="126">
        <f t="shared" ref="CA514" si="9332">S514/S529</f>
        <v>4.9984043401946704E-2</v>
      </c>
      <c r="CB514" s="123">
        <f t="shared" ref="CB514" si="9333">T514/T529</f>
        <v>5.5614294776908435E-2</v>
      </c>
      <c r="CC514" s="124">
        <f t="shared" ref="CC514" si="9334">U514/U529</f>
        <v>4.8083314868158651E-2</v>
      </c>
      <c r="CD514" s="125">
        <f t="shared" ref="CD514" si="9335">V514/V529</f>
        <v>4.7996571673451893E-2</v>
      </c>
      <c r="CE514" s="126">
        <f t="shared" ref="CE514" si="9336">W514/W529</f>
        <v>7.3598428347946304E-2</v>
      </c>
      <c r="CF514" s="123">
        <f t="shared" ref="CF514" si="9337">X514/X529</f>
        <v>6.5627722388926529E-2</v>
      </c>
      <c r="CG514" s="124">
        <f t="shared" ref="CG514" si="9338">Y514/Y529</f>
        <v>4.5487894350696993E-2</v>
      </c>
      <c r="CH514" s="125">
        <f t="shared" ref="CH514" si="9339">Z514/Z529</f>
        <v>6.2546555494149031E-2</v>
      </c>
      <c r="CI514" s="123">
        <f t="shared" ref="CI514" si="9340">AA514/AA529</f>
        <v>6.0535068086263515E-2</v>
      </c>
      <c r="CJ514" s="129">
        <f t="shared" ref="CJ514" si="9341">AB514/AB529</f>
        <v>5.9441652671989476E-2</v>
      </c>
      <c r="CK514" s="130">
        <f t="shared" ref="CK514" si="9342">AC514/AC529</f>
        <v>5.8451458777753679E-2</v>
      </c>
    </row>
    <row r="515" spans="1:89" ht="13.5" thickBot="1" x14ac:dyDescent="0.25">
      <c r="A515" s="139" t="s">
        <v>26</v>
      </c>
      <c r="B515" s="181">
        <v>1549</v>
      </c>
      <c r="C515" s="175">
        <v>1992</v>
      </c>
      <c r="D515" s="176">
        <v>745</v>
      </c>
      <c r="E515" s="177">
        <v>641</v>
      </c>
      <c r="F515" s="174">
        <v>1314</v>
      </c>
      <c r="G515" s="178">
        <v>1054</v>
      </c>
      <c r="H515" s="176">
        <v>2558</v>
      </c>
      <c r="I515" s="177">
        <v>2589</v>
      </c>
      <c r="J515" s="174">
        <v>269</v>
      </c>
      <c r="K515" s="175">
        <v>260</v>
      </c>
      <c r="L515" s="176">
        <v>871</v>
      </c>
      <c r="M515" s="174">
        <v>1432</v>
      </c>
      <c r="N515" s="179">
        <v>2479</v>
      </c>
      <c r="O515" s="182">
        <v>2400</v>
      </c>
      <c r="P515" s="174">
        <v>1542</v>
      </c>
      <c r="Q515" s="175">
        <v>828</v>
      </c>
      <c r="R515" s="176">
        <v>1841</v>
      </c>
      <c r="S515" s="177">
        <v>1221</v>
      </c>
      <c r="T515" s="174">
        <v>236</v>
      </c>
      <c r="U515" s="178">
        <v>222</v>
      </c>
      <c r="V515" s="176">
        <v>1063</v>
      </c>
      <c r="W515" s="183">
        <v>1862</v>
      </c>
      <c r="X515" s="174">
        <v>1151</v>
      </c>
      <c r="Y515" s="178">
        <v>470</v>
      </c>
      <c r="Z515" s="176">
        <v>2545</v>
      </c>
      <c r="AA515" s="174">
        <v>3133</v>
      </c>
      <c r="AB515" s="149">
        <f t="shared" si="9123"/>
        <v>18163</v>
      </c>
      <c r="AC515" s="150">
        <f t="shared" si="9096"/>
        <v>18104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6.185361178772511E-2</v>
      </c>
      <c r="BK515" s="124">
        <f t="shared" ref="BK515" si="9343">C515/C529</f>
        <v>6.8642315644383181E-2</v>
      </c>
      <c r="BL515" s="125">
        <f t="shared" ref="BL515" si="9344">D515/D529</f>
        <v>6.6930194951037636E-2</v>
      </c>
      <c r="BM515" s="126">
        <f t="shared" ref="BM515" si="9345">E515/E529</f>
        <v>5.5192009643533664E-2</v>
      </c>
      <c r="BN515" s="123">
        <f t="shared" ref="BN515" si="9346">F515/F529</f>
        <v>5.797996734765918E-2</v>
      </c>
      <c r="BO515" s="124">
        <f t="shared" ref="BO515" si="9347">G515/G529</f>
        <v>4.2611683848797252E-2</v>
      </c>
      <c r="BP515" s="125">
        <f t="shared" ref="BP515" si="9348">H515/H529</f>
        <v>6.2627004529318159E-2</v>
      </c>
      <c r="BQ515" s="126">
        <f t="shared" ref="BQ515" si="9349">I515/I529</f>
        <v>5.5071045690462013E-2</v>
      </c>
      <c r="BR515" s="123">
        <f t="shared" ref="BR515" si="9350">J515/J529</f>
        <v>5.2334630350194554E-2</v>
      </c>
      <c r="BS515" s="124">
        <f t="shared" ref="BS515" si="9351">K515/K529</f>
        <v>4.9028851593437679E-2</v>
      </c>
      <c r="BT515" s="125">
        <f t="shared" ref="BT515" si="9352">L515/L529</f>
        <v>4.4139259109106571E-2</v>
      </c>
      <c r="BU515" s="123">
        <f t="shared" ref="BU515" si="9353">M515/M529</f>
        <v>7.6036744013168373E-2</v>
      </c>
      <c r="BV515" s="127">
        <f t="shared" ref="BV515" si="9354">N515/N529</f>
        <v>5.856366643042759E-2</v>
      </c>
      <c r="BW515" s="128">
        <f t="shared" ref="BW515" si="9355">O515/O529</f>
        <v>6.0619837841933776E-2</v>
      </c>
      <c r="BX515" s="123">
        <f t="shared" ref="BX515" si="9356">P515/P529</f>
        <v>6.5217391304347824E-2</v>
      </c>
      <c r="BY515" s="124">
        <f t="shared" ref="BY515" si="9357">Q515/Q529</f>
        <v>4.5002445785097017E-2</v>
      </c>
      <c r="BZ515" s="125">
        <f t="shared" ref="BZ515" si="9358">R515/R529</f>
        <v>6.2693682955899888E-2</v>
      </c>
      <c r="CA515" s="126">
        <f t="shared" ref="CA515" si="9359">S515/S529</f>
        <v>4.8707515557683101E-2</v>
      </c>
      <c r="CB515" s="123">
        <f t="shared" ref="CB515" si="9360">T515/T529</f>
        <v>4.9904842461408333E-2</v>
      </c>
      <c r="CC515" s="124">
        <f t="shared" ref="CC515" si="9361">U515/U529</f>
        <v>4.9191225348991799E-2</v>
      </c>
      <c r="CD515" s="125">
        <f t="shared" ref="CD515" si="9362">V515/V529</f>
        <v>4.5553889007928006E-2</v>
      </c>
      <c r="CE515" s="126">
        <f t="shared" ref="CE515" si="9363">W515/W529</f>
        <v>6.7741113981154732E-2</v>
      </c>
      <c r="CF515" s="123">
        <f t="shared" ref="CF515" si="9364">X515/X529</f>
        <v>5.5706127190010647E-2</v>
      </c>
      <c r="CG515" s="124">
        <f t="shared" ref="CG515" si="9365">Y515/Y529</f>
        <v>4.9261083743842367E-2</v>
      </c>
      <c r="CH515" s="125">
        <f t="shared" ref="CH515" si="9366">Z515/Z529</f>
        <v>6.1152894249945938E-2</v>
      </c>
      <c r="CI515" s="123">
        <f t="shared" ref="CI515" si="9367">AA515/AA529</f>
        <v>6.5534335975903107E-2</v>
      </c>
      <c r="CJ515" s="129">
        <f t="shared" ref="CJ515" si="9368">AB515/AB529</f>
        <v>5.8545563553025592E-2</v>
      </c>
      <c r="CK515" s="130">
        <f t="shared" ref="CK515" si="9369">AC515/AC529</f>
        <v>5.860360024990046E-2</v>
      </c>
    </row>
    <row r="516" spans="1:89" ht="14.25" thickTop="1" thickBot="1" x14ac:dyDescent="0.25">
      <c r="A516" s="131" t="s">
        <v>27</v>
      </c>
      <c r="B516" s="184">
        <v>1701</v>
      </c>
      <c r="C516" s="168">
        <v>1814</v>
      </c>
      <c r="D516" s="169">
        <v>743</v>
      </c>
      <c r="E516" s="170">
        <v>654</v>
      </c>
      <c r="F516" s="167">
        <v>1394</v>
      </c>
      <c r="G516" s="171">
        <v>1129</v>
      </c>
      <c r="H516" s="169">
        <v>2449</v>
      </c>
      <c r="I516" s="170">
        <v>2942</v>
      </c>
      <c r="J516" s="167">
        <v>270</v>
      </c>
      <c r="K516" s="168">
        <v>238</v>
      </c>
      <c r="L516" s="169">
        <v>1082</v>
      </c>
      <c r="M516" s="167">
        <v>1272</v>
      </c>
      <c r="N516" s="172">
        <v>2194</v>
      </c>
      <c r="O516" s="185">
        <v>2249</v>
      </c>
      <c r="P516" s="167">
        <v>1563</v>
      </c>
      <c r="Q516" s="168">
        <v>920</v>
      </c>
      <c r="R516" s="169">
        <v>1843</v>
      </c>
      <c r="S516" s="170">
        <v>1404</v>
      </c>
      <c r="T516" s="167">
        <v>241</v>
      </c>
      <c r="U516" s="171">
        <v>211</v>
      </c>
      <c r="V516" s="169">
        <v>1378</v>
      </c>
      <c r="W516" s="186">
        <v>1823</v>
      </c>
      <c r="X516" s="167">
        <v>968</v>
      </c>
      <c r="Y516" s="171">
        <v>510</v>
      </c>
      <c r="Z516" s="169">
        <v>2647</v>
      </c>
      <c r="AA516" s="167">
        <v>2918</v>
      </c>
      <c r="AB516" s="149">
        <f t="shared" si="9123"/>
        <v>18473</v>
      </c>
      <c r="AC516" s="150">
        <f t="shared" si="9096"/>
        <v>18084</v>
      </c>
      <c r="AE516" s="221" t="s">
        <v>13</v>
      </c>
      <c r="AF516" s="14">
        <f t="shared" ref="AF516:BG516" si="9370">SUM(AF513:AF515)</f>
        <v>4186</v>
      </c>
      <c r="AG516" s="1">
        <f t="shared" si="9370"/>
        <v>4687</v>
      </c>
      <c r="AH516" s="14">
        <f t="shared" si="9370"/>
        <v>1445</v>
      </c>
      <c r="AI516" s="1">
        <f t="shared" si="9370"/>
        <v>1881</v>
      </c>
      <c r="AJ516" s="14">
        <f t="shared" si="9370"/>
        <v>2412</v>
      </c>
      <c r="AK516" s="1">
        <f t="shared" si="9370"/>
        <v>5087</v>
      </c>
      <c r="AL516" s="14">
        <f t="shared" si="9370"/>
        <v>5725</v>
      </c>
      <c r="AM516" s="1">
        <f t="shared" si="9370"/>
        <v>7979</v>
      </c>
      <c r="AN516" s="14">
        <f t="shared" si="9370"/>
        <v>1125</v>
      </c>
      <c r="AO516" s="1">
        <f t="shared" si="9370"/>
        <v>550</v>
      </c>
      <c r="AP516" s="14">
        <f t="shared" si="9370"/>
        <v>3762</v>
      </c>
      <c r="AQ516" s="1">
        <f t="shared" si="9370"/>
        <v>2104</v>
      </c>
      <c r="AR516" s="14">
        <f t="shared" si="9370"/>
        <v>7022</v>
      </c>
      <c r="AS516" s="1">
        <f t="shared" si="9370"/>
        <v>5293</v>
      </c>
      <c r="AT516" s="14">
        <f t="shared" si="9370"/>
        <v>3402</v>
      </c>
      <c r="AU516" s="1">
        <f t="shared" si="9370"/>
        <v>2989</v>
      </c>
      <c r="AV516" s="14">
        <f t="shared" si="9370"/>
        <v>3989</v>
      </c>
      <c r="AW516" s="1">
        <f t="shared" si="9370"/>
        <v>4654</v>
      </c>
      <c r="AX516" s="14">
        <f t="shared" si="9370"/>
        <v>818</v>
      </c>
      <c r="AY516" s="1">
        <f t="shared" si="9370"/>
        <v>529</v>
      </c>
      <c r="AZ516" s="14">
        <f t="shared" si="9370"/>
        <v>4154</v>
      </c>
      <c r="BA516" s="1">
        <f t="shared" si="9370"/>
        <v>3875</v>
      </c>
      <c r="BB516" s="14">
        <f t="shared" si="9370"/>
        <v>3781</v>
      </c>
      <c r="BC516" s="1">
        <f t="shared" si="9370"/>
        <v>1272</v>
      </c>
      <c r="BD516" s="14">
        <f t="shared" si="9370"/>
        <v>6141</v>
      </c>
      <c r="BE516" s="1">
        <f t="shared" si="9370"/>
        <v>8146</v>
      </c>
      <c r="BF516" s="153">
        <f t="shared" si="9370"/>
        <v>47962</v>
      </c>
      <c r="BG516" s="154">
        <f t="shared" si="9370"/>
        <v>49046</v>
      </c>
      <c r="BI516" s="131" t="s">
        <v>27</v>
      </c>
      <c r="BJ516" s="123">
        <f>B516/B529</f>
        <v>6.7923172143912469E-2</v>
      </c>
      <c r="BK516" s="124">
        <f t="shared" ref="BK516" si="9371">C516/C529</f>
        <v>6.2508614748449348E-2</v>
      </c>
      <c r="BL516" s="125">
        <f t="shared" ref="BL516" si="9372">D516/D529</f>
        <v>6.6750516575330154E-2</v>
      </c>
      <c r="BM516" s="126">
        <f t="shared" ref="BM516" si="9373">E516/E529</f>
        <v>5.6311348372653697E-2</v>
      </c>
      <c r="BN516" s="123">
        <f t="shared" ref="BN516" si="9374">F516/F529</f>
        <v>6.1509950138993075E-2</v>
      </c>
      <c r="BO516" s="124">
        <f t="shared" ref="BO516" si="9375">G516/G529</f>
        <v>4.5643824540125326E-2</v>
      </c>
      <c r="BP516" s="125">
        <f t="shared" ref="BP516" si="9376">H516/H529</f>
        <v>5.9958379238584894E-2</v>
      </c>
      <c r="BQ516" s="126">
        <f t="shared" ref="BQ516" si="9377">I516/I529</f>
        <v>6.2579766868033695E-2</v>
      </c>
      <c r="BR516" s="123">
        <f t="shared" ref="BR516" si="9378">J516/J529</f>
        <v>5.2529182879377433E-2</v>
      </c>
      <c r="BS516" s="124">
        <f t="shared" ref="BS516" si="9379">K516/K529</f>
        <v>4.4880256458608332E-2</v>
      </c>
      <c r="BT516" s="125">
        <f t="shared" ref="BT516" si="9380">L516/L529</f>
        <v>5.4832007297420562E-2</v>
      </c>
      <c r="BU516" s="123">
        <f t="shared" ref="BU516" si="9381">M516/M529</f>
        <v>6.7541018425104862E-2</v>
      </c>
      <c r="BV516" s="127">
        <f t="shared" ref="BV516" si="9382">N516/N529</f>
        <v>5.1830852823056932E-2</v>
      </c>
      <c r="BW516" s="128">
        <f t="shared" ref="BW516" si="9383">O516/O529</f>
        <v>5.6805839711045442E-2</v>
      </c>
      <c r="BX516" s="123">
        <f t="shared" ref="BX516" si="9384">P516/P529</f>
        <v>6.6105565894095747E-2</v>
      </c>
      <c r="BY516" s="124">
        <f t="shared" ref="BY516" si="9385">Q516/Q529</f>
        <v>5.0002717538996683E-2</v>
      </c>
      <c r="BZ516" s="125">
        <f t="shared" ref="BZ516" si="9386">R516/R529</f>
        <v>6.2761791248084453E-2</v>
      </c>
      <c r="CA516" s="126">
        <f t="shared" ref="CA516" si="9387">S516/S529</f>
        <v>5.6007659167065585E-2</v>
      </c>
      <c r="CB516" s="123">
        <f t="shared" ref="CB516" si="9388">T516/T529</f>
        <v>5.0962148445760205E-2</v>
      </c>
      <c r="CC516" s="124">
        <f t="shared" ref="CC516" si="9389">U516/U529</f>
        <v>4.6753822291158875E-2</v>
      </c>
      <c r="CD516" s="125">
        <f t="shared" ref="CD516" si="9390">V516/V529</f>
        <v>5.9052924791086349E-2</v>
      </c>
      <c r="CE516" s="126">
        <f t="shared" ref="CE516" si="9391">W516/W529</f>
        <v>6.6322261432677262E-2</v>
      </c>
      <c r="CF516" s="123">
        <f t="shared" ref="CF516" si="9392">X516/X529</f>
        <v>4.6849288549027202E-2</v>
      </c>
      <c r="CG516" s="124">
        <f t="shared" ref="CG516" si="9393">Y516/Y529</f>
        <v>5.3453516402892781E-2</v>
      </c>
      <c r="CH516" s="125">
        <f t="shared" ref="CH516" si="9394">Z516/Z529</f>
        <v>6.3603815748372053E-2</v>
      </c>
      <c r="CI516" s="123">
        <f t="shared" ref="CI516" si="9395">AA516/AA529</f>
        <v>6.1037086619114354E-2</v>
      </c>
      <c r="CJ516" s="129">
        <f t="shared" ref="CJ516" si="9396">AB516/AB529</f>
        <v>5.9544799620934966E-2</v>
      </c>
      <c r="CK516" s="130">
        <f t="shared" ref="CK516" si="9397">AC516/AC529</f>
        <v>5.8538859197923107E-2</v>
      </c>
    </row>
    <row r="517" spans="1:89" ht="13.5" thickTop="1" x14ac:dyDescent="0.2">
      <c r="A517" s="139" t="s">
        <v>28</v>
      </c>
      <c r="B517" s="181">
        <v>1833</v>
      </c>
      <c r="C517" s="175">
        <v>2103</v>
      </c>
      <c r="D517" s="176">
        <v>870</v>
      </c>
      <c r="E517" s="177">
        <v>721</v>
      </c>
      <c r="F517" s="174">
        <v>1311</v>
      </c>
      <c r="G517" s="178">
        <v>1615</v>
      </c>
      <c r="H517" s="176">
        <v>2596</v>
      </c>
      <c r="I517" s="177">
        <v>3098</v>
      </c>
      <c r="J517" s="174">
        <v>427</v>
      </c>
      <c r="K517" s="175">
        <v>262</v>
      </c>
      <c r="L517" s="176">
        <v>1668</v>
      </c>
      <c r="M517" s="174">
        <v>1264</v>
      </c>
      <c r="N517" s="179">
        <v>2733</v>
      </c>
      <c r="O517" s="182">
        <v>2393</v>
      </c>
      <c r="P517" s="174">
        <v>1790</v>
      </c>
      <c r="Q517" s="175">
        <v>1131</v>
      </c>
      <c r="R517" s="176">
        <v>1913</v>
      </c>
      <c r="S517" s="177">
        <v>1681</v>
      </c>
      <c r="T517" s="174">
        <v>412</v>
      </c>
      <c r="U517" s="178">
        <v>202</v>
      </c>
      <c r="V517" s="176">
        <v>1795</v>
      </c>
      <c r="W517" s="183">
        <v>1842</v>
      </c>
      <c r="X517" s="174">
        <v>1437</v>
      </c>
      <c r="Y517" s="178">
        <v>501</v>
      </c>
      <c r="Z517" s="176">
        <v>2552</v>
      </c>
      <c r="AA517" s="174">
        <v>3253</v>
      </c>
      <c r="AB517" s="149">
        <f t="shared" si="9123"/>
        <v>21337</v>
      </c>
      <c r="AC517" s="150">
        <f t="shared" si="9096"/>
        <v>20066</v>
      </c>
      <c r="BI517" s="139" t="s">
        <v>28</v>
      </c>
      <c r="BJ517" s="123">
        <f>B517/B529</f>
        <v>7.3194106137443593E-2</v>
      </c>
      <c r="BK517" s="124">
        <f t="shared" ref="BK517" si="9398">C517/C529</f>
        <v>7.2467263955892494E-2</v>
      </c>
      <c r="BL517" s="125">
        <f t="shared" ref="BL517" si="9399">D517/D529</f>
        <v>7.8160093432755373E-2</v>
      </c>
      <c r="BM517" s="126">
        <f t="shared" ref="BM517" si="9400">E517/E529</f>
        <v>6.2080247976579989E-2</v>
      </c>
      <c r="BN517" s="123">
        <f t="shared" ref="BN517" si="9401">F517/F529</f>
        <v>5.7847592992984156E-2</v>
      </c>
      <c r="BO517" s="124">
        <f t="shared" ref="BO517" si="9402">G517/G529</f>
        <v>6.5292096219931275E-2</v>
      </c>
      <c r="BP517" s="125">
        <f t="shared" ref="BP517" si="9403">H517/H529</f>
        <v>6.3557350960949929E-2</v>
      </c>
      <c r="BQ517" s="126">
        <f t="shared" ref="BQ517" si="9404">I517/I529</f>
        <v>6.5898068578235339E-2</v>
      </c>
      <c r="BR517" s="123">
        <f t="shared" ref="BR517" si="9405">J517/J529</f>
        <v>8.307392996108949E-2</v>
      </c>
      <c r="BS517" s="124">
        <f t="shared" ref="BS517" si="9406">K517/K529</f>
        <v>4.9405996605694891E-2</v>
      </c>
      <c r="BT517" s="125">
        <f t="shared" ref="BT517" si="9407">L517/L529</f>
        <v>8.4528454872548522E-2</v>
      </c>
      <c r="BU517" s="123">
        <f t="shared" ref="BU517" si="9408">M517/M529</f>
        <v>6.7116232145701699E-2</v>
      </c>
      <c r="BV517" s="127">
        <f t="shared" ref="BV517" si="9409">N517/N529</f>
        <v>6.4564138908575472E-2</v>
      </c>
      <c r="BW517" s="128">
        <f t="shared" ref="BW517" si="9410">O517/O529</f>
        <v>6.0443029981561466E-2</v>
      </c>
      <c r="BX517" s="123">
        <f t="shared" ref="BX517" si="9411">P517/P529</f>
        <v>7.5706310268990024E-2</v>
      </c>
      <c r="BY517" s="124">
        <f t="shared" ref="BY517" si="9412">Q517/Q529</f>
        <v>6.1470732105005706E-2</v>
      </c>
      <c r="BZ517" s="125">
        <f t="shared" ref="BZ517" si="9413">R517/R529</f>
        <v>6.5145581474544523E-2</v>
      </c>
      <c r="CA517" s="126">
        <f t="shared" ref="CA517" si="9414">S517/S529</f>
        <v>6.7057603318972397E-2</v>
      </c>
      <c r="CB517" s="123">
        <f t="shared" ref="CB517" si="9415">T517/T529</f>
        <v>8.7122013110594212E-2</v>
      </c>
      <c r="CC517" s="124">
        <f t="shared" ref="CC517" si="9416">U517/U529</f>
        <v>4.4759583425659208E-2</v>
      </c>
      <c r="CD517" s="125">
        <f t="shared" ref="CD517" si="9417">V517/V529</f>
        <v>7.6923076923076927E-2</v>
      </c>
      <c r="CE517" s="126">
        <f t="shared" ref="CE517" si="9418">W517/W529</f>
        <v>6.7013497289627827E-2</v>
      </c>
      <c r="CF517" s="123">
        <f t="shared" ref="CF517" si="9419">X517/X529</f>
        <v>6.9547962443132313E-2</v>
      </c>
      <c r="CG517" s="124">
        <f t="shared" ref="CG517" si="9420">Y517/Y529</f>
        <v>5.2510219054606434E-2</v>
      </c>
      <c r="CH517" s="125">
        <f t="shared" ref="CH517" si="9421">Z517/Z529</f>
        <v>6.1321094744935967E-2</v>
      </c>
      <c r="CI517" s="123">
        <f t="shared" ref="CI517" si="9422">AA517/AA529</f>
        <v>6.8044428640157292E-2</v>
      </c>
      <c r="CJ517" s="129">
        <f t="shared" ref="CJ517" si="9423">AB517/AB529</f>
        <v>6.8776451551555748E-2</v>
      </c>
      <c r="CK517" s="130">
        <f t="shared" ref="CK517" si="9424">AC517/AC529</f>
        <v>6.4954697448878843E-2</v>
      </c>
    </row>
    <row r="518" spans="1:89" x14ac:dyDescent="0.2">
      <c r="A518" s="131" t="s">
        <v>29</v>
      </c>
      <c r="B518" s="184">
        <v>2155</v>
      </c>
      <c r="C518" s="168">
        <v>2497</v>
      </c>
      <c r="D518" s="169">
        <v>949</v>
      </c>
      <c r="E518" s="170">
        <v>858</v>
      </c>
      <c r="F518" s="167">
        <v>1358</v>
      </c>
      <c r="G518" s="171">
        <v>2274</v>
      </c>
      <c r="H518" s="169">
        <v>2746</v>
      </c>
      <c r="I518" s="170">
        <v>3993</v>
      </c>
      <c r="J518" s="167">
        <v>619</v>
      </c>
      <c r="K518" s="168">
        <v>328</v>
      </c>
      <c r="L518" s="169">
        <v>2134</v>
      </c>
      <c r="M518" s="167">
        <v>1116</v>
      </c>
      <c r="N518" s="172">
        <v>3620</v>
      </c>
      <c r="O518" s="185">
        <v>2534</v>
      </c>
      <c r="P518" s="167">
        <v>2018</v>
      </c>
      <c r="Q518" s="168">
        <v>1261</v>
      </c>
      <c r="R518" s="169">
        <v>2258</v>
      </c>
      <c r="S518" s="170">
        <v>2055</v>
      </c>
      <c r="T518" s="167">
        <v>627</v>
      </c>
      <c r="U518" s="171">
        <v>228</v>
      </c>
      <c r="V518" s="169">
        <v>2237</v>
      </c>
      <c r="W518" s="186">
        <v>2124</v>
      </c>
      <c r="X518" s="167">
        <v>1646</v>
      </c>
      <c r="Y518" s="171">
        <v>642</v>
      </c>
      <c r="Z518" s="169">
        <v>3374</v>
      </c>
      <c r="AA518" s="167">
        <v>4241</v>
      </c>
      <c r="AB518" s="149">
        <f t="shared" si="9123"/>
        <v>25741</v>
      </c>
      <c r="AC518" s="150">
        <f t="shared" si="9096"/>
        <v>24151</v>
      </c>
      <c r="BI518" s="131" t="s">
        <v>29</v>
      </c>
      <c r="BJ518" s="123">
        <f>B518/B529</f>
        <v>8.6051990576208923E-2</v>
      </c>
      <c r="BK518" s="124">
        <f t="shared" ref="BK518" si="9425">C518/C529</f>
        <v>8.6044107512060652E-2</v>
      </c>
      <c r="BL518" s="125">
        <f t="shared" ref="BL518" si="9426">D518/D529</f>
        <v>8.5257389273200965E-2</v>
      </c>
      <c r="BM518" s="126">
        <f t="shared" ref="BM518" si="9427">E518/E529</f>
        <v>7.3876356121921824E-2</v>
      </c>
      <c r="BN518" s="123">
        <f t="shared" ref="BN518" si="9428">F518/F529</f>
        <v>5.9921457882892819E-2</v>
      </c>
      <c r="BO518" s="124">
        <f t="shared" ref="BO518" si="9429">G518/G529</f>
        <v>9.193450576106732E-2</v>
      </c>
      <c r="BP518" s="125">
        <f t="shared" ref="BP518" si="9430">H518/H529</f>
        <v>6.7229771085812212E-2</v>
      </c>
      <c r="BQ518" s="126">
        <f t="shared" ref="BQ518" si="9431">I518/I529</f>
        <v>8.4935761082276864E-2</v>
      </c>
      <c r="BR518" s="123">
        <f t="shared" ref="BR518" si="9432">J518/J529</f>
        <v>0.12042801556420234</v>
      </c>
      <c r="BS518" s="124">
        <f t="shared" ref="BS518" si="9433">K518/K529</f>
        <v>6.1851782010182918E-2</v>
      </c>
      <c r="BT518" s="125">
        <f t="shared" ref="BT518" si="9434">L518/L529</f>
        <v>0.10814371864389601</v>
      </c>
      <c r="BU518" s="123">
        <f t="shared" ref="BU518" si="9435">M518/M529</f>
        <v>5.9257685976742948E-2</v>
      </c>
      <c r="BV518" s="127">
        <f t="shared" ref="BV518" si="9436">N518/N529</f>
        <v>8.5518544767304513E-2</v>
      </c>
      <c r="BW518" s="128">
        <f t="shared" ref="BW518" si="9437">O518/O529</f>
        <v>6.4004445454775072E-2</v>
      </c>
      <c r="BX518" s="123">
        <f t="shared" ref="BX518" si="9438">P518/P529</f>
        <v>8.5349348671967515E-2</v>
      </c>
      <c r="BY518" s="124">
        <f t="shared" ref="BY518" si="9439">Q518/Q529</f>
        <v>6.8536333496385674E-2</v>
      </c>
      <c r="BZ518" s="125">
        <f t="shared" ref="BZ518" si="9440">R518/R529</f>
        <v>7.6894261876383443E-2</v>
      </c>
      <c r="CA518" s="126">
        <f t="shared" ref="CA518" si="9441">S518/S529</f>
        <v>8.1977022498803259E-2</v>
      </c>
      <c r="CB518" s="123">
        <f t="shared" ref="CB518" si="9442">T518/T529</f>
        <v>0.13258617043772467</v>
      </c>
      <c r="CC518" s="124">
        <f t="shared" ref="CC518" si="9443">U518/U529</f>
        <v>5.0520717925991582E-2</v>
      </c>
      <c r="CD518" s="125">
        <f t="shared" ref="CD518" si="9444">V518/V529</f>
        <v>9.5864581101349905E-2</v>
      </c>
      <c r="CE518" s="126">
        <f t="shared" ref="CE518" si="9445">W518/W529</f>
        <v>7.7272892640157159E-2</v>
      </c>
      <c r="CF518" s="123">
        <f t="shared" ref="CF518" si="9446">X518/X529</f>
        <v>7.9663149743490466E-2</v>
      </c>
      <c r="CG518" s="124">
        <f t="shared" ref="CG518" si="9447">Y518/Y529</f>
        <v>6.7288544177759146E-2</v>
      </c>
      <c r="CH518" s="125">
        <f t="shared" ref="CH518" si="9448">Z518/Z529</f>
        <v>8.1072638585193549E-2</v>
      </c>
      <c r="CI518" s="123">
        <f t="shared" ref="CI518" si="9449">AA518/AA529</f>
        <v>8.8710858242516788E-2</v>
      </c>
      <c r="CJ518" s="129">
        <f t="shared" ref="CJ518" si="9450">AB518/AB529</f>
        <v>8.2972050400177924E-2</v>
      </c>
      <c r="CK518" s="130">
        <f t="shared" ref="CK518" si="9451">AC518/AC529</f>
        <v>7.8178057315253319E-2</v>
      </c>
    </row>
    <row r="519" spans="1:89" x14ac:dyDescent="0.2">
      <c r="A519" s="139" t="s">
        <v>30</v>
      </c>
      <c r="B519" s="181">
        <v>2152</v>
      </c>
      <c r="C519" s="175">
        <v>2385</v>
      </c>
      <c r="D519" s="176">
        <v>823</v>
      </c>
      <c r="E519" s="177">
        <v>988</v>
      </c>
      <c r="F519" s="174">
        <v>1303</v>
      </c>
      <c r="G519" s="178">
        <v>2591</v>
      </c>
      <c r="H519" s="176">
        <v>2935</v>
      </c>
      <c r="I519" s="177">
        <v>4123</v>
      </c>
      <c r="J519" s="174">
        <v>615</v>
      </c>
      <c r="K519" s="175">
        <v>280</v>
      </c>
      <c r="L519" s="176">
        <v>1959</v>
      </c>
      <c r="M519" s="174">
        <v>1201</v>
      </c>
      <c r="N519" s="179">
        <v>3463</v>
      </c>
      <c r="O519" s="182">
        <v>2912</v>
      </c>
      <c r="P519" s="174">
        <v>1767</v>
      </c>
      <c r="Q519" s="175">
        <v>1518</v>
      </c>
      <c r="R519" s="176">
        <v>2194</v>
      </c>
      <c r="S519" s="177">
        <v>2432</v>
      </c>
      <c r="T519" s="174">
        <v>452</v>
      </c>
      <c r="U519" s="178">
        <v>276</v>
      </c>
      <c r="V519" s="176">
        <v>1935</v>
      </c>
      <c r="W519" s="183">
        <v>1955</v>
      </c>
      <c r="X519" s="174">
        <v>2019</v>
      </c>
      <c r="Y519" s="178">
        <v>663</v>
      </c>
      <c r="Z519" s="176">
        <v>3104</v>
      </c>
      <c r="AA519" s="174">
        <v>4182</v>
      </c>
      <c r="AB519" s="149">
        <f t="shared" si="9123"/>
        <v>24721</v>
      </c>
      <c r="AC519" s="150">
        <f t="shared" si="9096"/>
        <v>25506</v>
      </c>
      <c r="BI519" s="139" t="s">
        <v>30</v>
      </c>
      <c r="BJ519" s="123">
        <f>B519/B529</f>
        <v>8.593219662181048E-2</v>
      </c>
      <c r="BK519" s="124">
        <f t="shared" ref="BK519" si="9452">C519/C529</f>
        <v>8.2184700206753961E-2</v>
      </c>
      <c r="BL519" s="125">
        <f t="shared" ref="BL519" si="9453">D519/D529</f>
        <v>7.3937651603629501E-2</v>
      </c>
      <c r="BM519" s="126">
        <f t="shared" ref="BM519" si="9454">E519/E529</f>
        <v>8.5069743413122095E-2</v>
      </c>
      <c r="BN519" s="123">
        <f t="shared" ref="BN519" si="9455">F519/F529</f>
        <v>5.7494594713850773E-2</v>
      </c>
      <c r="BO519" s="124">
        <f t="shared" ref="BO519" si="9456">G519/G529</f>
        <v>0.10475035374974732</v>
      </c>
      <c r="BP519" s="125">
        <f t="shared" ref="BP519" si="9457">H519/H529</f>
        <v>7.18570204431387E-2</v>
      </c>
      <c r="BQ519" s="126">
        <f t="shared" ref="BQ519" si="9458">I519/I529</f>
        <v>8.7701012507444914E-2</v>
      </c>
      <c r="BR519" s="123">
        <f t="shared" ref="BR519" si="9459">J519/J529</f>
        <v>0.11964980544747082</v>
      </c>
      <c r="BS519" s="124">
        <f t="shared" ref="BS519" si="9460">K519/K529</f>
        <v>5.2800301716009808E-2</v>
      </c>
      <c r="BT519" s="125">
        <f t="shared" ref="BT519" si="9461">L519/L529</f>
        <v>9.927532559671616E-2</v>
      </c>
      <c r="BU519" s="123">
        <f t="shared" ref="BU519" si="9462">M519/M529</f>
        <v>6.3771040195401682E-2</v>
      </c>
      <c r="BV519" s="127">
        <f t="shared" ref="BV519" si="9463">N519/N529</f>
        <v>8.1809591306402085E-2</v>
      </c>
      <c r="BW519" s="128">
        <f t="shared" ref="BW519" si="9464">O519/O529</f>
        <v>7.3552069914879642E-2</v>
      </c>
      <c r="BX519" s="123">
        <f t="shared" ref="BX519" si="9465">P519/P529</f>
        <v>7.4733547623075616E-2</v>
      </c>
      <c r="BY519" s="124">
        <f t="shared" ref="BY519" si="9466">Q519/Q529</f>
        <v>8.2504483939344536E-2</v>
      </c>
      <c r="BZ519" s="125">
        <f t="shared" ref="BZ519" si="9467">R519/R529</f>
        <v>7.4714796526477098E-2</v>
      </c>
      <c r="CA519" s="126">
        <f t="shared" ref="CA519" si="9468">S519/S529</f>
        <v>9.7016116164033828E-2</v>
      </c>
      <c r="CB519" s="123">
        <f t="shared" ref="CB519" si="9469">T519/T529</f>
        <v>9.5580460985409177E-2</v>
      </c>
      <c r="CC519" s="124">
        <f t="shared" ref="CC519" si="9470">U519/U529</f>
        <v>6.115665854198981E-2</v>
      </c>
      <c r="CD519" s="125">
        <f t="shared" ref="CD519" si="9471">V519/V529</f>
        <v>8.2922648382258407E-2</v>
      </c>
      <c r="CE519" s="126">
        <f t="shared" ref="CE519" si="9472">W519/W529</f>
        <v>7.1124531596754831E-2</v>
      </c>
      <c r="CF519" s="123">
        <f t="shared" ref="CF519" si="9473">X519/X529</f>
        <v>9.7715613202981319E-2</v>
      </c>
      <c r="CG519" s="124">
        <f t="shared" ref="CG519" si="9474">Y519/Y529</f>
        <v>6.9489571323760616E-2</v>
      </c>
      <c r="CH519" s="125">
        <f t="shared" ref="CH519" si="9475">Z519/Z529</f>
        <v>7.4584905207006752E-2</v>
      </c>
      <c r="CI519" s="123">
        <f t="shared" ref="CI519" si="9476">AA519/AA529</f>
        <v>8.7476729349258472E-2</v>
      </c>
      <c r="CJ519" s="129">
        <f t="shared" ref="CJ519" si="9477">AB519/AB529</f>
        <v>7.9684241402540643E-2</v>
      </c>
      <c r="CK519" s="130">
        <f t="shared" ref="CK519" si="9478">AC519/AC529</f>
        <v>8.2564263586719019E-2</v>
      </c>
    </row>
    <row r="520" spans="1:89" x14ac:dyDescent="0.2">
      <c r="A520" s="131" t="s">
        <v>31</v>
      </c>
      <c r="B520" s="184">
        <v>2034</v>
      </c>
      <c r="C520" s="168">
        <v>2302</v>
      </c>
      <c r="D520" s="169">
        <v>622</v>
      </c>
      <c r="E520" s="170">
        <v>893</v>
      </c>
      <c r="F520" s="167">
        <v>1109</v>
      </c>
      <c r="G520" s="171">
        <v>2496</v>
      </c>
      <c r="H520" s="169">
        <v>2790</v>
      </c>
      <c r="I520" s="170">
        <v>3856</v>
      </c>
      <c r="J520" s="167">
        <v>510</v>
      </c>
      <c r="K520" s="168">
        <v>270</v>
      </c>
      <c r="L520" s="169">
        <v>1803</v>
      </c>
      <c r="M520" s="167">
        <v>903</v>
      </c>
      <c r="N520" s="172">
        <v>3559</v>
      </c>
      <c r="O520" s="185">
        <v>2381</v>
      </c>
      <c r="P520" s="167">
        <v>1635</v>
      </c>
      <c r="Q520" s="168">
        <v>1471</v>
      </c>
      <c r="R520" s="169">
        <v>1795</v>
      </c>
      <c r="S520" s="170">
        <v>2222</v>
      </c>
      <c r="T520" s="167">
        <v>366</v>
      </c>
      <c r="U520" s="171">
        <v>253</v>
      </c>
      <c r="V520" s="169">
        <v>2219</v>
      </c>
      <c r="W520" s="186">
        <v>1920</v>
      </c>
      <c r="X520" s="167">
        <v>1762</v>
      </c>
      <c r="Y520" s="171">
        <v>609</v>
      </c>
      <c r="Z520" s="169">
        <v>3037</v>
      </c>
      <c r="AA520" s="167">
        <v>3964</v>
      </c>
      <c r="AB520" s="149">
        <f t="shared" si="9123"/>
        <v>23241</v>
      </c>
      <c r="AC520" s="150">
        <f t="shared" si="9096"/>
        <v>23540</v>
      </c>
      <c r="BI520" s="131" t="s">
        <v>31</v>
      </c>
      <c r="BJ520" s="123">
        <f>B520/B529</f>
        <v>8.1220301082138721E-2</v>
      </c>
      <c r="BK520" s="124">
        <f t="shared" ref="BK520" si="9479">C520/C529</f>
        <v>7.9324603721571324E-2</v>
      </c>
      <c r="BL520" s="125">
        <f t="shared" ref="BL520" si="9480">D520/D529</f>
        <v>5.5879974845027401E-2</v>
      </c>
      <c r="BM520" s="126">
        <f t="shared" ref="BM520" si="9481">E520/E529</f>
        <v>7.6889960392629589E-2</v>
      </c>
      <c r="BN520" s="123">
        <f t="shared" ref="BN520" si="9482">F520/F529</f>
        <v>4.8934386444866078E-2</v>
      </c>
      <c r="BO520" s="124">
        <f t="shared" ref="BO520" si="9483">G520/G529</f>
        <v>0.10090964220739843</v>
      </c>
      <c r="BP520" s="125">
        <f t="shared" ref="BP520" si="9484">H520/H529</f>
        <v>6.8307014322438492E-2</v>
      </c>
      <c r="BQ520" s="126">
        <f t="shared" ref="BQ520" si="9485">I520/I529</f>
        <v>8.2021611503445932E-2</v>
      </c>
      <c r="BR520" s="123">
        <f t="shared" ref="BR520" si="9486">J520/J529</f>
        <v>9.9221789883268477E-2</v>
      </c>
      <c r="BS520" s="124">
        <f t="shared" ref="BS520" si="9487">K520/K529</f>
        <v>5.0914576654723744E-2</v>
      </c>
      <c r="BT520" s="125">
        <f t="shared" ref="BT520" si="9488">L520/L529</f>
        <v>9.1369786651801552E-2</v>
      </c>
      <c r="BU520" s="123">
        <f t="shared" ref="BU520" si="9489">M520/M529</f>
        <v>4.7947751287633407E-2</v>
      </c>
      <c r="BV520" s="127">
        <f t="shared" ref="BV520" si="9490">N520/N529</f>
        <v>8.4077486416253247E-2</v>
      </c>
      <c r="BW520" s="128">
        <f t="shared" ref="BW520" si="9491">O520/O529</f>
        <v>6.0139930792351796E-2</v>
      </c>
      <c r="BX520" s="123">
        <f t="shared" ref="BX520" si="9492">P520/P529</f>
        <v>6.9150735916088654E-2</v>
      </c>
      <c r="BY520" s="124">
        <f t="shared" ref="BY520" si="9493">Q520/Q529</f>
        <v>7.9949997282461008E-2</v>
      </c>
      <c r="BZ520" s="125">
        <f t="shared" ref="BZ520" si="9494">R520/R529</f>
        <v>6.1127192235654694E-2</v>
      </c>
      <c r="CA520" s="126">
        <f t="shared" ref="CA520" si="9495">S520/S529</f>
        <v>8.8638902186053928E-2</v>
      </c>
      <c r="CB520" s="123">
        <f t="shared" ref="CB520" si="9496">T520/T529</f>
        <v>7.7394798054556985E-2</v>
      </c>
      <c r="CC520" s="124">
        <f t="shared" ref="CC520" si="9497">U520/U529</f>
        <v>5.606027033015732E-2</v>
      </c>
      <c r="CD520" s="125">
        <f t="shared" ref="CD520" si="9498">V520/V529</f>
        <v>9.5093207628026574E-2</v>
      </c>
      <c r="CE520" s="126">
        <f t="shared" ref="CE520" si="9499">W520/W529</f>
        <v>6.9851202386582753E-2</v>
      </c>
      <c r="CF520" s="123">
        <f t="shared" ref="CF520" si="9500">X520/X529</f>
        <v>8.5277320685316044E-2</v>
      </c>
      <c r="CG520" s="124">
        <f t="shared" ref="CG520" si="9501">Y520/Y529</f>
        <v>6.3829787234042548E-2</v>
      </c>
      <c r="CH520" s="125">
        <f t="shared" ref="CH520" si="9502">Z520/Z529</f>
        <v>7.2974986183530766E-2</v>
      </c>
      <c r="CI520" s="123">
        <f t="shared" ref="CI520" si="9503">AA520/AA529</f>
        <v>8.2916727675863361E-2</v>
      </c>
      <c r="CJ520" s="129">
        <f t="shared" ref="CJ520" si="9504">AB520/AB529</f>
        <v>7.4913695013812023E-2</v>
      </c>
      <c r="CK520" s="130">
        <f t="shared" ref="CK520" si="9505">AC520/AC529</f>
        <v>7.6200218177345166E-2</v>
      </c>
    </row>
    <row r="521" spans="1:89" x14ac:dyDescent="0.2">
      <c r="A521" s="139" t="s">
        <v>32</v>
      </c>
      <c r="B521" s="181">
        <v>1737</v>
      </c>
      <c r="C521" s="175">
        <v>2078</v>
      </c>
      <c r="D521" s="176">
        <v>486</v>
      </c>
      <c r="E521" s="177">
        <v>1025</v>
      </c>
      <c r="F521" s="174">
        <v>821</v>
      </c>
      <c r="G521" s="178">
        <v>2371</v>
      </c>
      <c r="H521" s="176">
        <v>2490</v>
      </c>
      <c r="I521" s="177">
        <v>3675</v>
      </c>
      <c r="J521" s="174">
        <v>425</v>
      </c>
      <c r="K521" s="175">
        <v>187</v>
      </c>
      <c r="L521" s="176">
        <v>1680</v>
      </c>
      <c r="M521" s="174">
        <v>769</v>
      </c>
      <c r="N521" s="179">
        <v>3149</v>
      </c>
      <c r="O521" s="182">
        <v>2223</v>
      </c>
      <c r="P521" s="174">
        <v>1108</v>
      </c>
      <c r="Q521" s="175">
        <v>1363</v>
      </c>
      <c r="R521" s="176">
        <v>1466</v>
      </c>
      <c r="S521" s="177">
        <v>1936</v>
      </c>
      <c r="T521" s="174">
        <v>264</v>
      </c>
      <c r="U521" s="178">
        <v>199</v>
      </c>
      <c r="V521" s="176">
        <v>2058</v>
      </c>
      <c r="W521" s="183">
        <v>1603</v>
      </c>
      <c r="X521" s="174">
        <v>1446</v>
      </c>
      <c r="Y521" s="178">
        <v>568</v>
      </c>
      <c r="Z521" s="176">
        <v>3133</v>
      </c>
      <c r="AA521" s="174">
        <v>3218</v>
      </c>
      <c r="AB521" s="149">
        <f t="shared" si="9123"/>
        <v>20263</v>
      </c>
      <c r="AC521" s="150">
        <f t="shared" si="9096"/>
        <v>21215</v>
      </c>
      <c r="BI521" s="139" t="s">
        <v>32</v>
      </c>
      <c r="BJ521" s="123">
        <f>B521/B529</f>
        <v>6.9360699596693692E-2</v>
      </c>
      <c r="BK521" s="124">
        <f t="shared" ref="BK521" si="9506">C521/C529</f>
        <v>7.1605789110957954E-2</v>
      </c>
      <c r="BL521" s="125">
        <f t="shared" ref="BL521" si="9507">D521/D529</f>
        <v>4.3661845296918515E-2</v>
      </c>
      <c r="BM521" s="126">
        <f t="shared" ref="BM521" si="9508">E521/E529</f>
        <v>8.8255553642156023E-2</v>
      </c>
      <c r="BN521" s="123">
        <f t="shared" ref="BN521" si="9509">F521/F529</f>
        <v>3.6226448396064072E-2</v>
      </c>
      <c r="BO521" s="124">
        <f t="shared" ref="BO521" si="9510">G521/G529</f>
        <v>9.58560743885183E-2</v>
      </c>
      <c r="BP521" s="125">
        <f t="shared" ref="BP521" si="9511">H521/H529</f>
        <v>6.0962174072713919E-2</v>
      </c>
      <c r="BQ521" s="126">
        <f t="shared" ref="BQ521" si="9512">I521/I529</f>
        <v>7.8171530673019657E-2</v>
      </c>
      <c r="BR521" s="123">
        <f t="shared" ref="BR521" si="9513">J521/J529</f>
        <v>8.2684824902723733E-2</v>
      </c>
      <c r="BS521" s="124">
        <f t="shared" ref="BS521" si="9514">K521/K529</f>
        <v>3.5263058646049408E-2</v>
      </c>
      <c r="BT521" s="125">
        <f t="shared" ref="BT521" si="9515">L521/L529</f>
        <v>8.5136573252926576E-2</v>
      </c>
      <c r="BU521" s="123">
        <f t="shared" ref="BU521" si="9516">M521/M529</f>
        <v>4.0832581107630224E-2</v>
      </c>
      <c r="BV521" s="127">
        <f t="shared" ref="BV521" si="9517">N521/N529</f>
        <v>7.4391684384597215E-2</v>
      </c>
      <c r="BW521" s="128">
        <f t="shared" ref="BW521" si="9518">O521/O529</f>
        <v>5.614912480109116E-2</v>
      </c>
      <c r="BX521" s="123">
        <f t="shared" ref="BX521" si="9519">P521/P529</f>
        <v>4.6861783116223986E-2</v>
      </c>
      <c r="BY521" s="124">
        <f t="shared" ref="BY521" si="9520">Q521/Q529</f>
        <v>7.4080113049622268E-2</v>
      </c>
      <c r="BZ521" s="125">
        <f t="shared" ref="BZ521" si="9521">R521/R529</f>
        <v>4.9923378171292353E-2</v>
      </c>
      <c r="CA521" s="126">
        <f t="shared" ref="CA521" si="9522">S521/S529</f>
        <v>7.7229934577947981E-2</v>
      </c>
      <c r="CB521" s="123">
        <f t="shared" ref="CB521" si="9523">T521/T529</f>
        <v>5.5825755973778812E-2</v>
      </c>
      <c r="CC521" s="124">
        <f t="shared" ref="CC521" si="9524">U521/U529</f>
        <v>4.4094837137159316E-2</v>
      </c>
      <c r="CD521" s="125">
        <f t="shared" ref="CD521" si="9525">V521/V529</f>
        <v>8.8193700449967855E-2</v>
      </c>
      <c r="CE521" s="126">
        <f t="shared" ref="CE521" si="9526">W521/W529</f>
        <v>5.8318477825881329E-2</v>
      </c>
      <c r="CF521" s="123">
        <f t="shared" ref="CF521" si="9527">X521/X529</f>
        <v>6.9983544671377407E-2</v>
      </c>
      <c r="CG521" s="124">
        <f t="shared" ref="CG521" si="9528">Y521/Y529</f>
        <v>5.9532543758515875E-2</v>
      </c>
      <c r="CH521" s="125">
        <f t="shared" ref="CH521" si="9529">Z521/Z529</f>
        <v>7.5281735829108298E-2</v>
      </c>
      <c r="CI521" s="123">
        <f t="shared" ref="CI521" si="9530">AA521/AA529</f>
        <v>6.731231827974983E-2</v>
      </c>
      <c r="CJ521" s="129">
        <f t="shared" ref="CJ521" si="9531">AB521/AB529</f>
        <v>6.5314582077572958E-2</v>
      </c>
      <c r="CK521" s="130">
        <f t="shared" ref="CK521" si="9532">AC521/AC529</f>
        <v>6.8674070884977803E-2</v>
      </c>
    </row>
    <row r="522" spans="1:89" x14ac:dyDescent="0.2">
      <c r="A522" s="131" t="s">
        <v>33</v>
      </c>
      <c r="B522" s="184">
        <v>1386</v>
      </c>
      <c r="C522" s="168">
        <v>1621</v>
      </c>
      <c r="D522" s="169">
        <v>446</v>
      </c>
      <c r="E522" s="170">
        <v>772</v>
      </c>
      <c r="F522" s="167">
        <v>693</v>
      </c>
      <c r="G522" s="171">
        <v>1668</v>
      </c>
      <c r="H522" s="169">
        <v>2110</v>
      </c>
      <c r="I522" s="170">
        <v>3043</v>
      </c>
      <c r="J522" s="167">
        <v>304</v>
      </c>
      <c r="K522" s="168">
        <v>134</v>
      </c>
      <c r="L522" s="169">
        <v>1370</v>
      </c>
      <c r="M522" s="167">
        <v>567</v>
      </c>
      <c r="N522" s="172">
        <v>2201</v>
      </c>
      <c r="O522" s="185">
        <v>1862</v>
      </c>
      <c r="P522" s="167">
        <v>753</v>
      </c>
      <c r="Q522" s="168">
        <v>1255</v>
      </c>
      <c r="R522" s="169">
        <v>1139</v>
      </c>
      <c r="S522" s="170">
        <v>1646</v>
      </c>
      <c r="T522" s="167">
        <v>184</v>
      </c>
      <c r="U522" s="171">
        <v>183</v>
      </c>
      <c r="V522" s="169">
        <v>1858</v>
      </c>
      <c r="W522" s="186">
        <v>1056</v>
      </c>
      <c r="X522" s="167">
        <v>952</v>
      </c>
      <c r="Y522" s="171">
        <v>484</v>
      </c>
      <c r="Z522" s="169">
        <v>2229</v>
      </c>
      <c r="AA522" s="167">
        <v>2674</v>
      </c>
      <c r="AB522" s="149">
        <f t="shared" si="9123"/>
        <v>15625</v>
      </c>
      <c r="AC522" s="150">
        <f t="shared" si="9096"/>
        <v>16965</v>
      </c>
      <c r="BI522" s="131" t="s">
        <v>33</v>
      </c>
      <c r="BJ522" s="123">
        <f>B522/B529</f>
        <v>5.5344806932076829E-2</v>
      </c>
      <c r="BK522" s="124">
        <f t="shared" ref="BK522" si="9533">C522/C529</f>
        <v>5.5858028945554791E-2</v>
      </c>
      <c r="BL522" s="125">
        <f t="shared" ref="BL522" si="9534">D522/D529</f>
        <v>4.0068277782768842E-2</v>
      </c>
      <c r="BM522" s="126">
        <f t="shared" ref="BM522" si="9535">E522/E529</f>
        <v>6.6471499913897017E-2</v>
      </c>
      <c r="BN522" s="123">
        <f t="shared" ref="BN522" si="9536">F522/F529</f>
        <v>3.0578475929929842E-2</v>
      </c>
      <c r="BO522" s="124">
        <f t="shared" ref="BO522" si="9537">G522/G529</f>
        <v>6.7434808975136443E-2</v>
      </c>
      <c r="BP522" s="125">
        <f t="shared" ref="BP522" si="9538">H522/H529</f>
        <v>5.165870975639613E-2</v>
      </c>
      <c r="BQ522" s="126">
        <f t="shared" ref="BQ522" si="9539">I522/I529</f>
        <v>6.4728154513741171E-2</v>
      </c>
      <c r="BR522" s="123">
        <f t="shared" ref="BR522" si="9540">J522/J529</f>
        <v>5.9143968871595329E-2</v>
      </c>
      <c r="BS522" s="124">
        <f t="shared" ref="BS522" si="9541">K522/K529</f>
        <v>2.5268715821233263E-2</v>
      </c>
      <c r="BT522" s="125">
        <f t="shared" ref="BT522" si="9542">L522/L529</f>
        <v>6.9426848426493687E-2</v>
      </c>
      <c r="BU522" s="123">
        <f t="shared" ref="BU522" si="9543">M522/M529</f>
        <v>3.0106727552700049E-2</v>
      </c>
      <c r="BV522" s="127">
        <f t="shared" ref="BV522" si="9544">N522/N529</f>
        <v>5.1996220174816914E-2</v>
      </c>
      <c r="BW522" s="128">
        <f t="shared" ref="BW522" si="9545">O522/O529</f>
        <v>4.7030890859033621E-2</v>
      </c>
      <c r="BX522" s="123">
        <f t="shared" ref="BX522" si="9546">P522/P529</f>
        <v>3.1847403146675689E-2</v>
      </c>
      <c r="BY522" s="124">
        <f t="shared" ref="BY522" si="9547">Q522/Q529</f>
        <v>6.8210228816783527E-2</v>
      </c>
      <c r="BZ522" s="125">
        <f t="shared" ref="BZ522" si="9548">R522/R529</f>
        <v>3.8787672399114591E-2</v>
      </c>
      <c r="CA522" s="126">
        <f t="shared" ref="CA522" si="9549">S522/S529</f>
        <v>6.5661400989309074E-2</v>
      </c>
      <c r="CB522" s="123">
        <f t="shared" ref="CB522" si="9550">T522/T529</f>
        <v>3.890886022414887E-2</v>
      </c>
      <c r="CC522" s="124">
        <f t="shared" ref="CC522" si="9551">U522/U529</f>
        <v>4.0549523598493245E-2</v>
      </c>
      <c r="CD522" s="125">
        <f t="shared" ref="CD522" si="9552">V522/V529</f>
        <v>7.9622884079708592E-2</v>
      </c>
      <c r="CE522" s="126">
        <f t="shared" ref="CE522" si="9553">W522/W529</f>
        <v>3.8418161312620512E-2</v>
      </c>
      <c r="CF522" s="123">
        <f t="shared" ref="CF522" si="9554">X522/X529</f>
        <v>4.6074920143258154E-2</v>
      </c>
      <c r="CG522" s="124">
        <f t="shared" ref="CG522" si="9555">Y522/Y529</f>
        <v>5.0728435174510013E-2</v>
      </c>
      <c r="CH522" s="125">
        <f t="shared" ref="CH522" si="9556">Z522/Z529</f>
        <v>5.355984333325324E-2</v>
      </c>
      <c r="CI522" s="123">
        <f t="shared" ref="CI522" si="9557">AA522/AA529</f>
        <v>5.5933231535130835E-2</v>
      </c>
      <c r="CJ522" s="129">
        <f t="shared" ref="CJ522" si="9558">AB522/AB529</f>
        <v>5.0364721164786921E-2</v>
      </c>
      <c r="CK522" s="130">
        <f t="shared" ref="CK522" si="9559">AC522/AC529</f>
        <v>5.4916597339790173E-2</v>
      </c>
    </row>
    <row r="523" spans="1:89" x14ac:dyDescent="0.2">
      <c r="A523" s="139" t="s">
        <v>34</v>
      </c>
      <c r="B523" s="181">
        <v>621</v>
      </c>
      <c r="C523" s="175">
        <v>1195</v>
      </c>
      <c r="D523" s="176">
        <v>220</v>
      </c>
      <c r="E523" s="177">
        <v>571</v>
      </c>
      <c r="F523" s="174">
        <v>341</v>
      </c>
      <c r="G523" s="178">
        <v>1462</v>
      </c>
      <c r="H523" s="176">
        <v>1121</v>
      </c>
      <c r="I523" s="177">
        <v>2315</v>
      </c>
      <c r="J523" s="174">
        <v>342</v>
      </c>
      <c r="K523" s="175">
        <v>82</v>
      </c>
      <c r="L523" s="176">
        <v>1016</v>
      </c>
      <c r="M523" s="174">
        <v>396</v>
      </c>
      <c r="N523" s="179">
        <v>1978</v>
      </c>
      <c r="O523" s="182">
        <v>1604</v>
      </c>
      <c r="P523" s="174">
        <v>622</v>
      </c>
      <c r="Q523" s="175">
        <v>1182</v>
      </c>
      <c r="R523" s="176">
        <v>932</v>
      </c>
      <c r="S523" s="177">
        <v>1423</v>
      </c>
      <c r="T523" s="174">
        <v>131</v>
      </c>
      <c r="U523" s="178">
        <v>176</v>
      </c>
      <c r="V523" s="176">
        <v>1792</v>
      </c>
      <c r="W523" s="183">
        <v>848</v>
      </c>
      <c r="X523" s="174">
        <v>590</v>
      </c>
      <c r="Y523" s="178">
        <v>455</v>
      </c>
      <c r="Z523" s="176">
        <v>1682</v>
      </c>
      <c r="AA523" s="174">
        <v>2077</v>
      </c>
      <c r="AB523" s="149">
        <f t="shared" si="9123"/>
        <v>11388</v>
      </c>
      <c r="AC523" s="150">
        <f t="shared" si="9096"/>
        <v>13786</v>
      </c>
      <c r="BI523" s="139" t="s">
        <v>34</v>
      </c>
      <c r="BJ523" s="123">
        <f>B523/B529</f>
        <v>2.4797348560475982E-2</v>
      </c>
      <c r="BK523" s="124">
        <f t="shared" ref="BK523" si="9560">C523/C529</f>
        <v>4.1178497587870434E-2</v>
      </c>
      <c r="BL523" s="125">
        <f t="shared" ref="BL523" si="9561">D523/D529</f>
        <v>1.9764621327823195E-2</v>
      </c>
      <c r="BM523" s="126">
        <f t="shared" ref="BM523" si="9562">E523/E529</f>
        <v>4.9164801102118134E-2</v>
      </c>
      <c r="BN523" s="123">
        <f t="shared" ref="BN523" si="9563">F523/F529</f>
        <v>1.5046551648060716E-2</v>
      </c>
      <c r="BO523" s="124">
        <f t="shared" ref="BO523" si="9564">G523/G529</f>
        <v>5.9106529209621991E-2</v>
      </c>
      <c r="BP523" s="125">
        <f t="shared" ref="BP523" si="9565">H523/H529</f>
        <v>2.7445219733137471E-2</v>
      </c>
      <c r="BQ523" s="126">
        <f t="shared" ref="BQ523" si="9566">I523/I529</f>
        <v>4.9242746532800134E-2</v>
      </c>
      <c r="BR523" s="123">
        <f t="shared" ref="BR523" si="9567">J523/J529</f>
        <v>6.6536964980544747E-2</v>
      </c>
      <c r="BS523" s="124">
        <f t="shared" ref="BS523" si="9568">K523/K529</f>
        <v>1.5462945502545729E-2</v>
      </c>
      <c r="BT523" s="125">
        <f t="shared" ref="BT523" si="9569">L523/L529</f>
        <v>5.1487356205341304E-2</v>
      </c>
      <c r="BU523" s="123">
        <f t="shared" ref="BU523" si="9570">M523/M529</f>
        <v>2.1026920830457176E-2</v>
      </c>
      <c r="BV523" s="127">
        <f t="shared" ref="BV523" si="9571">N523/N529</f>
        <v>4.67280888258918E-2</v>
      </c>
      <c r="BW523" s="128">
        <f t="shared" ref="BW523" si="9572">O523/O529</f>
        <v>4.0514258291025736E-2</v>
      </c>
      <c r="BX523" s="123">
        <f t="shared" ref="BX523" si="9573">P523/P529</f>
        <v>2.6306885467771952E-2</v>
      </c>
      <c r="BY523" s="124">
        <f t="shared" ref="BY523" si="9574">Q523/Q529</f>
        <v>6.4242621881623996E-2</v>
      </c>
      <c r="BZ523" s="125">
        <f t="shared" ref="BZ523" si="9575">R523/R529</f>
        <v>3.1738464158011237E-2</v>
      </c>
      <c r="CA523" s="126">
        <f t="shared" ref="CA523" si="9576">S523/S529</f>
        <v>5.6765597574597093E-2</v>
      </c>
      <c r="CB523" s="123">
        <f t="shared" ref="CB523" si="9577">T523/T529</f>
        <v>2.7701416790019032E-2</v>
      </c>
      <c r="CC523" s="124">
        <f t="shared" ref="CC523" si="9578">U523/U529</f>
        <v>3.8998448925326834E-2</v>
      </c>
      <c r="CD523" s="125">
        <f t="shared" ref="CD523" si="9579">V523/V529</f>
        <v>7.6794514677523032E-2</v>
      </c>
      <c r="CE523" s="126">
        <f t="shared" ref="CE523" si="9580">W523/W529</f>
        <v>3.0850947720740714E-2</v>
      </c>
      <c r="CF523" s="123">
        <f t="shared" ref="CF523" si="9581">X523/X529</f>
        <v>2.8554834962733519E-2</v>
      </c>
      <c r="CG523" s="124">
        <f t="shared" ref="CG523" si="9582">Y523/Y529</f>
        <v>4.7688921496698462E-2</v>
      </c>
      <c r="CH523" s="125">
        <f t="shared" ref="CH523" si="9583">Z523/Z529</f>
        <v>4.0416176081889611E-2</v>
      </c>
      <c r="CI523" s="123">
        <f t="shared" ref="CI523" si="9584">AA523/AA529</f>
        <v>4.3445520530466249E-2</v>
      </c>
      <c r="CJ523" s="129">
        <f t="shared" ref="CJ523" si="9585">AB523/AB529</f>
        <v>3.6707420455973978E-2</v>
      </c>
      <c r="CK523" s="130">
        <f t="shared" ref="CK523" si="9586">AC523/AC529</f>
        <v>4.4626007127989822E-2</v>
      </c>
    </row>
    <row r="524" spans="1:89" x14ac:dyDescent="0.2">
      <c r="A524" s="131" t="s">
        <v>35</v>
      </c>
      <c r="B524" s="184">
        <v>0</v>
      </c>
      <c r="C524" s="168">
        <v>671</v>
      </c>
      <c r="D524" s="169">
        <v>7</v>
      </c>
      <c r="E524" s="170">
        <v>337</v>
      </c>
      <c r="F524" s="167">
        <v>18</v>
      </c>
      <c r="G524" s="171">
        <v>825</v>
      </c>
      <c r="H524" s="169">
        <v>126</v>
      </c>
      <c r="I524" s="170">
        <v>1142</v>
      </c>
      <c r="J524" s="167">
        <v>58</v>
      </c>
      <c r="K524" s="168">
        <v>55</v>
      </c>
      <c r="L524" s="169">
        <v>476</v>
      </c>
      <c r="M524" s="167">
        <v>158</v>
      </c>
      <c r="N524" s="172">
        <v>680</v>
      </c>
      <c r="O524" s="185">
        <v>364</v>
      </c>
      <c r="P524" s="167">
        <v>112</v>
      </c>
      <c r="Q524" s="168">
        <v>245</v>
      </c>
      <c r="R524" s="169">
        <v>157</v>
      </c>
      <c r="S524" s="170">
        <v>152</v>
      </c>
      <c r="T524" s="167">
        <v>23</v>
      </c>
      <c r="U524" s="171">
        <v>11</v>
      </c>
      <c r="V524" s="169">
        <v>418</v>
      </c>
      <c r="W524" s="186">
        <v>28</v>
      </c>
      <c r="X524" s="167">
        <v>32</v>
      </c>
      <c r="Y524" s="171">
        <v>9</v>
      </c>
      <c r="Z524" s="169">
        <v>67</v>
      </c>
      <c r="AA524" s="167">
        <v>124</v>
      </c>
      <c r="AB524" s="149">
        <f t="shared" si="9123"/>
        <v>2174</v>
      </c>
      <c r="AC524" s="150">
        <f t="shared" si="9096"/>
        <v>4121</v>
      </c>
      <c r="BI524" s="131" t="s">
        <v>35</v>
      </c>
      <c r="BJ524" s="123">
        <f>B524/B529</f>
        <v>0</v>
      </c>
      <c r="BK524" s="124">
        <f t="shared" ref="BK524" si="9587">C524/C529</f>
        <v>2.3121984838042731E-2</v>
      </c>
      <c r="BL524" s="125">
        <f t="shared" ref="BL524" si="9588">D524/D529</f>
        <v>6.2887431497619267E-4</v>
      </c>
      <c r="BM524" s="126">
        <f t="shared" ref="BM524" si="9589">E524/E529</f>
        <v>2.9016703977957636E-2</v>
      </c>
      <c r="BN524" s="123">
        <f t="shared" ref="BN524" si="9590">F524/F529</f>
        <v>7.942461280501257E-4</v>
      </c>
      <c r="BO524" s="124">
        <f t="shared" ref="BO524" si="9591">G524/G529</f>
        <v>3.3353547604608853E-2</v>
      </c>
      <c r="BP524" s="125">
        <f t="shared" ref="BP524" si="9592">H524/H529</f>
        <v>3.084832904884319E-3</v>
      </c>
      <c r="BQ524" s="126">
        <f t="shared" ref="BQ524" si="9593">I524/I529</f>
        <v>2.4291670211860801E-2</v>
      </c>
      <c r="BR524" s="123">
        <f t="shared" ref="BR524" si="9594">J524/J529</f>
        <v>1.1284046692607004E-2</v>
      </c>
      <c r="BS524" s="124">
        <f t="shared" ref="BS524" si="9595">K524/K529</f>
        <v>1.0371487837073355E-2</v>
      </c>
      <c r="BT524" s="125">
        <f t="shared" ref="BT524" si="9596">L524/L529</f>
        <v>2.4122029088329194E-2</v>
      </c>
      <c r="BU524" s="123">
        <f t="shared" ref="BU524" si="9597">M524/M529</f>
        <v>8.3895290182127123E-3</v>
      </c>
      <c r="BV524" s="127">
        <f t="shared" ref="BV524" si="9598">N524/N529</f>
        <v>1.6064257028112448E-2</v>
      </c>
      <c r="BW524" s="128">
        <f t="shared" ref="BW524" si="9599">O524/O529</f>
        <v>9.1940087393599552E-3</v>
      </c>
      <c r="BX524" s="123">
        <f t="shared" ref="BX524" si="9600">P524/P529</f>
        <v>4.7369311453222809E-3</v>
      </c>
      <c r="BY524" s="124">
        <f t="shared" ref="BY524" si="9601">Q524/Q529</f>
        <v>1.3315941083754551E-2</v>
      </c>
      <c r="BZ524" s="125">
        <f t="shared" ref="BZ524" si="9602">R524/R529</f>
        <v>5.346500936489018E-3</v>
      </c>
      <c r="CA524" s="126">
        <f t="shared" ref="CA524" si="9603">S524/S529</f>
        <v>6.0635072602521142E-3</v>
      </c>
      <c r="CB524" s="123">
        <f t="shared" ref="CB524" si="9604">T524/T529</f>
        <v>4.8636075280186087E-3</v>
      </c>
      <c r="CC524" s="124">
        <f t="shared" ref="CC524" si="9605">U524/U529</f>
        <v>2.4374030578329271E-3</v>
      </c>
      <c r="CD524" s="125">
        <f t="shared" ref="CD524" si="9606">V524/V529</f>
        <v>1.791300621384187E-2</v>
      </c>
      <c r="CE524" s="126">
        <f t="shared" ref="CE524" si="9607">W524/W529</f>
        <v>1.018663368137665E-3</v>
      </c>
      <c r="CF524" s="123">
        <f t="shared" ref="CF524" si="9608">X524/X529</f>
        <v>1.5487368115380893E-3</v>
      </c>
      <c r="CG524" s="124">
        <f t="shared" ref="CG524" si="9609">Y524/Y529</f>
        <v>9.4329734828634318E-4</v>
      </c>
      <c r="CH524" s="125">
        <f t="shared" ref="CH524" si="9610">Z524/Z529</f>
        <v>1.6099190234759833E-3</v>
      </c>
      <c r="CI524" s="123">
        <f t="shared" ref="CI524" si="9611">AA524/AA529</f>
        <v>2.5937624197293284E-3</v>
      </c>
      <c r="CJ524" s="129">
        <f t="shared" ref="CJ524" si="9612">AB524/AB529</f>
        <v>7.007545843983793E-3</v>
      </c>
      <c r="CK524" s="130">
        <f t="shared" ref="CK524" si="9613">AC524/AC529</f>
        <v>1.3339893759933705E-2</v>
      </c>
    </row>
    <row r="525" spans="1:89" x14ac:dyDescent="0.2">
      <c r="A525" s="139" t="s">
        <v>36</v>
      </c>
      <c r="B525" s="181">
        <v>0</v>
      </c>
      <c r="C525" s="175">
        <v>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0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123"/>
        <v>0</v>
      </c>
      <c r="AC525" s="150">
        <f t="shared" si="9096"/>
        <v>0</v>
      </c>
      <c r="BI525" s="139" t="s">
        <v>36</v>
      </c>
      <c r="BJ525" s="123">
        <f>B525/B529</f>
        <v>0</v>
      </c>
      <c r="BK525" s="124">
        <f t="shared" ref="BK525" si="9614">C525/C529</f>
        <v>0</v>
      </c>
      <c r="BL525" s="125">
        <f t="shared" ref="BL525" si="9615">D525/D529</f>
        <v>0</v>
      </c>
      <c r="BM525" s="126">
        <f t="shared" ref="BM525" si="9616">E525/E529</f>
        <v>0</v>
      </c>
      <c r="BN525" s="123">
        <f t="shared" ref="BN525" si="9617">F525/F529</f>
        <v>0</v>
      </c>
      <c r="BO525" s="124">
        <f t="shared" ref="BO525" si="9618">G525/G529</f>
        <v>0</v>
      </c>
      <c r="BP525" s="125">
        <f t="shared" ref="BP525" si="9619">H525/H529</f>
        <v>0</v>
      </c>
      <c r="BQ525" s="126">
        <f t="shared" ref="BQ525" si="9620">I525/I529</f>
        <v>0</v>
      </c>
      <c r="BR525" s="123">
        <f t="shared" ref="BR525" si="9621">J525/J529</f>
        <v>0</v>
      </c>
      <c r="BS525" s="124">
        <f t="shared" ref="BS525" si="9622">K525/K529</f>
        <v>0</v>
      </c>
      <c r="BT525" s="125">
        <f t="shared" ref="BT525" si="9623">L525/L529</f>
        <v>0</v>
      </c>
      <c r="BU525" s="123">
        <f t="shared" ref="BU525" si="9624">M525/M529</f>
        <v>0</v>
      </c>
      <c r="BV525" s="127">
        <f t="shared" ref="BV525" si="9625">N525/N529</f>
        <v>0</v>
      </c>
      <c r="BW525" s="128">
        <f t="shared" ref="BW525" si="9626">O525/O529</f>
        <v>0</v>
      </c>
      <c r="BX525" s="123">
        <f t="shared" ref="BX525" si="9627">P525/P529</f>
        <v>0</v>
      </c>
      <c r="BY525" s="124">
        <f t="shared" ref="BY525" si="9628">Q525/Q529</f>
        <v>0</v>
      </c>
      <c r="BZ525" s="125">
        <f t="shared" ref="BZ525" si="9629">R525/R529</f>
        <v>0</v>
      </c>
      <c r="CA525" s="126">
        <f t="shared" ref="CA525" si="9630">S525/S529</f>
        <v>0</v>
      </c>
      <c r="CB525" s="123">
        <f t="shared" ref="CB525" si="9631">T525/T529</f>
        <v>0</v>
      </c>
      <c r="CC525" s="124">
        <f t="shared" ref="CC525" si="9632">U525/U529</f>
        <v>0</v>
      </c>
      <c r="CD525" s="125">
        <f t="shared" ref="CD525" si="9633">V525/V529</f>
        <v>0</v>
      </c>
      <c r="CE525" s="126">
        <f t="shared" ref="CE525" si="9634">W525/W529</f>
        <v>0</v>
      </c>
      <c r="CF525" s="123">
        <f t="shared" ref="CF525" si="9635">X525/X529</f>
        <v>0</v>
      </c>
      <c r="CG525" s="124">
        <f t="shared" ref="CG525" si="9636">Y525/Y529</f>
        <v>0</v>
      </c>
      <c r="CH525" s="125">
        <f t="shared" ref="CH525" si="9637">Z525/Z529</f>
        <v>0</v>
      </c>
      <c r="CI525" s="123">
        <f t="shared" ref="CI525" si="9638">AA525/AA529</f>
        <v>0</v>
      </c>
      <c r="CJ525" s="129">
        <f t="shared" ref="CJ525" si="9639">AB525/AB529</f>
        <v>0</v>
      </c>
      <c r="CK525" s="130">
        <f t="shared" ref="CK525" si="9640">AC525/AC529</f>
        <v>0</v>
      </c>
    </row>
    <row r="526" spans="1:89" x14ac:dyDescent="0.2">
      <c r="A526" s="131" t="s">
        <v>37</v>
      </c>
      <c r="B526" s="56">
        <v>0</v>
      </c>
      <c r="C526" s="57">
        <v>0</v>
      </c>
      <c r="D526" s="133">
        <v>0</v>
      </c>
      <c r="E526" s="134">
        <v>0</v>
      </c>
      <c r="F526" s="132">
        <v>0</v>
      </c>
      <c r="G526" s="135">
        <v>0</v>
      </c>
      <c r="H526" s="133">
        <v>0</v>
      </c>
      <c r="I526" s="134">
        <v>0</v>
      </c>
      <c r="J526" s="132">
        <v>0</v>
      </c>
      <c r="K526" s="135">
        <v>0</v>
      </c>
      <c r="L526" s="133"/>
      <c r="M526" s="132">
        <v>0</v>
      </c>
      <c r="N526" s="136">
        <v>0</v>
      </c>
      <c r="O526" s="137">
        <v>0</v>
      </c>
      <c r="P526" s="132">
        <v>0</v>
      </c>
      <c r="Q526" s="135">
        <v>0</v>
      </c>
      <c r="R526" s="133"/>
      <c r="S526" s="134">
        <v>0</v>
      </c>
      <c r="T526" s="132">
        <v>0</v>
      </c>
      <c r="U526" s="135">
        <v>0</v>
      </c>
      <c r="V526" s="133">
        <v>0</v>
      </c>
      <c r="W526" s="134">
        <v>0</v>
      </c>
      <c r="X526" s="132">
        <v>1</v>
      </c>
      <c r="Y526" s="135">
        <v>0</v>
      </c>
      <c r="Z526" s="138">
        <v>0</v>
      </c>
      <c r="AA526" s="2">
        <v>0</v>
      </c>
      <c r="AB526" s="151">
        <v>1</v>
      </c>
      <c r="AC526" s="152">
        <f t="shared" ref="AC526:AC528" si="9641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2">C526/C529</f>
        <v>0</v>
      </c>
      <c r="BL526" s="125">
        <f t="shared" ref="BL526" si="9643">D526/D529</f>
        <v>0</v>
      </c>
      <c r="BM526" s="126">
        <f t="shared" ref="BM526" si="9644">E526/E529</f>
        <v>0</v>
      </c>
      <c r="BN526" s="123">
        <f t="shared" ref="BN526" si="9645">F526/F529</f>
        <v>0</v>
      </c>
      <c r="BO526" s="124">
        <f t="shared" ref="BO526" si="9646">G526/G529</f>
        <v>0</v>
      </c>
      <c r="BP526" s="125">
        <f t="shared" ref="BP526" si="9647">H526/H529</f>
        <v>0</v>
      </c>
      <c r="BQ526" s="126">
        <f t="shared" ref="BQ526" si="9648">I526/I529</f>
        <v>0</v>
      </c>
      <c r="BR526" s="123">
        <f t="shared" ref="BR526" si="9649">J526/J529</f>
        <v>0</v>
      </c>
      <c r="BS526" s="124">
        <f t="shared" ref="BS526" si="9650">K526/K529</f>
        <v>0</v>
      </c>
      <c r="BT526" s="125">
        <f t="shared" ref="BT526" si="9651">L526/L529</f>
        <v>0</v>
      </c>
      <c r="BU526" s="123">
        <f t="shared" ref="BU526" si="9652">M526/M529</f>
        <v>0</v>
      </c>
      <c r="BV526" s="127">
        <f t="shared" ref="BV526" si="9653">N526/N529</f>
        <v>0</v>
      </c>
      <c r="BW526" s="128">
        <f t="shared" ref="BW526" si="9654">O526/O529</f>
        <v>0</v>
      </c>
      <c r="BX526" s="123">
        <f t="shared" ref="BX526" si="9655">P526/P529</f>
        <v>0</v>
      </c>
      <c r="BY526" s="124">
        <f t="shared" ref="BY526" si="9656">Q526/Q529</f>
        <v>0</v>
      </c>
      <c r="BZ526" s="125">
        <f t="shared" ref="BZ526" si="9657">R526/R529</f>
        <v>0</v>
      </c>
      <c r="CA526" s="126">
        <f t="shared" ref="CA526" si="9658">S526/S529</f>
        <v>0</v>
      </c>
      <c r="CB526" s="123">
        <f t="shared" ref="CB526" si="9659">T526/T529</f>
        <v>0</v>
      </c>
      <c r="CC526" s="124">
        <f t="shared" ref="CC526" si="9660">U526/U529</f>
        <v>0</v>
      </c>
      <c r="CD526" s="125">
        <f t="shared" ref="CD526" si="9661">V526/V529</f>
        <v>0</v>
      </c>
      <c r="CE526" s="126">
        <f t="shared" ref="CE526" si="9662">W526/W529</f>
        <v>0</v>
      </c>
      <c r="CF526" s="123">
        <f t="shared" ref="CF526" si="9663">X526/X529</f>
        <v>4.8398025360565291E-5</v>
      </c>
      <c r="CG526" s="124">
        <f t="shared" ref="CG526" si="9664">Y526/Y529</f>
        <v>0</v>
      </c>
      <c r="CH526" s="125">
        <f t="shared" ref="CH526" si="9665">Z526/Z529</f>
        <v>0</v>
      </c>
      <c r="CI526" s="123">
        <f t="shared" ref="CI526" si="9666">AA526/AA529</f>
        <v>0</v>
      </c>
      <c r="CJ526" s="129">
        <f t="shared" ref="CJ526" si="9667">AB526/AB529</f>
        <v>3.2233421545463629E-6</v>
      </c>
      <c r="CK526" s="130">
        <f t="shared" ref="CK526" si="9668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69">SUM(B527,D527,F527,H527,J527,L527,N527,P527,R527,T527,V527,X527,Z527)</f>
        <v>0</v>
      </c>
      <c r="AC527" s="152">
        <f t="shared" si="9641"/>
        <v>0</v>
      </c>
      <c r="BI527" s="139" t="s">
        <v>38</v>
      </c>
      <c r="BJ527" s="123">
        <f>B527/B529</f>
        <v>0</v>
      </c>
      <c r="BK527" s="124">
        <f t="shared" ref="BK527" si="9670">C527/C529</f>
        <v>0</v>
      </c>
      <c r="BL527" s="125">
        <f t="shared" ref="BL527" si="9671">D527/D529</f>
        <v>0</v>
      </c>
      <c r="BM527" s="126">
        <f t="shared" ref="BM527" si="9672">E527/E529</f>
        <v>0</v>
      </c>
      <c r="BN527" s="123">
        <f t="shared" ref="BN527" si="9673">F527/F529</f>
        <v>0</v>
      </c>
      <c r="BO527" s="124">
        <f t="shared" ref="BO527" si="9674">G527/G529</f>
        <v>0</v>
      </c>
      <c r="BP527" s="125">
        <f t="shared" ref="BP527" si="9675">H527/H529</f>
        <v>0</v>
      </c>
      <c r="BQ527" s="126">
        <f t="shared" ref="BQ527" si="9676">I527/I529</f>
        <v>0</v>
      </c>
      <c r="BR527" s="123">
        <f t="shared" ref="BR527" si="9677">J527/J529</f>
        <v>0</v>
      </c>
      <c r="BS527" s="124">
        <f t="shared" ref="BS527" si="9678">K527/K529</f>
        <v>0</v>
      </c>
      <c r="BT527" s="125">
        <f t="shared" ref="BT527" si="9679">L527/L529</f>
        <v>0</v>
      </c>
      <c r="BU527" s="123">
        <f t="shared" ref="BU527" si="9680">M527/M529</f>
        <v>0</v>
      </c>
      <c r="BV527" s="127">
        <f t="shared" ref="BV527" si="9681">N527/N529</f>
        <v>0</v>
      </c>
      <c r="BW527" s="128">
        <f t="shared" ref="BW527" si="9682">O527/O529</f>
        <v>0</v>
      </c>
      <c r="BX527" s="123">
        <f t="shared" ref="BX527" si="9683">P527/P529</f>
        <v>0</v>
      </c>
      <c r="BY527" s="124">
        <f t="shared" ref="BY527" si="9684">Q527/Q529</f>
        <v>0</v>
      </c>
      <c r="BZ527" s="125">
        <f t="shared" ref="BZ527" si="9685">R527/R529</f>
        <v>0</v>
      </c>
      <c r="CA527" s="126">
        <f t="shared" ref="CA527" si="9686">S527/S529</f>
        <v>0</v>
      </c>
      <c r="CB527" s="123">
        <f t="shared" ref="CB527" si="9687">T527/T529</f>
        <v>0</v>
      </c>
      <c r="CC527" s="124">
        <f t="shared" ref="CC527" si="9688">U527/U529</f>
        <v>0</v>
      </c>
      <c r="CD527" s="125">
        <f t="shared" ref="CD527" si="9689">V527/V529</f>
        <v>0</v>
      </c>
      <c r="CE527" s="126">
        <f t="shared" ref="CE527" si="9690">W527/W529</f>
        <v>0</v>
      </c>
      <c r="CF527" s="123">
        <f t="shared" ref="CF527" si="9691">X527/X529</f>
        <v>0</v>
      </c>
      <c r="CG527" s="124">
        <f t="shared" ref="CG527" si="9692">Y527/Y529</f>
        <v>0</v>
      </c>
      <c r="CH527" s="125">
        <f t="shared" ref="CH527" si="9693">Z527/Z529</f>
        <v>0</v>
      </c>
      <c r="CI527" s="123">
        <f t="shared" ref="CI527" si="9694">AA527/AA529</f>
        <v>0</v>
      </c>
      <c r="CJ527" s="129">
        <f t="shared" ref="CJ527" si="9695">AB527/AB529</f>
        <v>0</v>
      </c>
      <c r="CK527" s="130">
        <f t="shared" ref="CK527" si="9696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69"/>
        <v>0</v>
      </c>
      <c r="AC528" s="152">
        <f t="shared" si="9641"/>
        <v>0</v>
      </c>
      <c r="BI528" s="131" t="s">
        <v>39</v>
      </c>
      <c r="BJ528" s="123">
        <f>B528/B529</f>
        <v>0</v>
      </c>
      <c r="BK528" s="124">
        <f t="shared" ref="BK528" si="9697">C528/C529</f>
        <v>0</v>
      </c>
      <c r="BL528" s="125">
        <f t="shared" ref="BL528" si="9698">D528/D529</f>
        <v>0</v>
      </c>
      <c r="BM528" s="126">
        <f t="shared" ref="BM528" si="9699">E528/E529</f>
        <v>0</v>
      </c>
      <c r="BN528" s="123">
        <f t="shared" ref="BN528" si="9700">F528/F529</f>
        <v>0</v>
      </c>
      <c r="BO528" s="124">
        <f t="shared" ref="BO528" si="9701">G528/G529</f>
        <v>0</v>
      </c>
      <c r="BP528" s="125">
        <f t="shared" ref="BP528" si="9702">H528/H529</f>
        <v>0</v>
      </c>
      <c r="BQ528" s="126">
        <f t="shared" ref="BQ528" si="9703">I528/I529</f>
        <v>0</v>
      </c>
      <c r="BR528" s="123">
        <f t="shared" ref="BR528" si="9704">J528/J529</f>
        <v>0</v>
      </c>
      <c r="BS528" s="124">
        <f t="shared" ref="BS528" si="9705">K528/K529</f>
        <v>0</v>
      </c>
      <c r="BT528" s="125">
        <f t="shared" ref="BT528" si="9706">L528/L529</f>
        <v>0</v>
      </c>
      <c r="BU528" s="123">
        <f t="shared" ref="BU528" si="9707">M528/M529</f>
        <v>0</v>
      </c>
      <c r="BV528" s="127">
        <f t="shared" ref="BV528" si="9708">N528/N529</f>
        <v>0</v>
      </c>
      <c r="BW528" s="128">
        <f t="shared" ref="BW528" si="9709">O528/O529</f>
        <v>0</v>
      </c>
      <c r="BX528" s="123">
        <f t="shared" ref="BX528" si="9710">P528/P529</f>
        <v>0</v>
      </c>
      <c r="BY528" s="124">
        <f t="shared" ref="BY528" si="9711">Q528/Q529</f>
        <v>0</v>
      </c>
      <c r="BZ528" s="125">
        <f t="shared" ref="BZ528" si="9712">R528/R529</f>
        <v>0</v>
      </c>
      <c r="CA528" s="126">
        <f t="shared" ref="CA528" si="9713">S528/S529</f>
        <v>0</v>
      </c>
      <c r="CB528" s="123">
        <f t="shared" ref="CB528" si="9714">T528/T529</f>
        <v>0</v>
      </c>
      <c r="CC528" s="124">
        <f t="shared" ref="CC528" si="9715">U528/U529</f>
        <v>0</v>
      </c>
      <c r="CD528" s="125">
        <f t="shared" ref="CD528" si="9716">V528/V529</f>
        <v>0</v>
      </c>
      <c r="CE528" s="126">
        <f t="shared" ref="CE528" si="9717">W528/W529</f>
        <v>0</v>
      </c>
      <c r="CF528" s="123">
        <f t="shared" ref="CF528" si="9718">X528/X529</f>
        <v>0</v>
      </c>
      <c r="CG528" s="124">
        <f t="shared" ref="CG528" si="9719">Y528/Y529</f>
        <v>0</v>
      </c>
      <c r="CH528" s="125">
        <f t="shared" ref="CH528" si="9720">Z528/Z529</f>
        <v>0</v>
      </c>
      <c r="CI528" s="123">
        <f t="shared" ref="CI528" si="9721">AA528/AA529</f>
        <v>0</v>
      </c>
      <c r="CJ528" s="129">
        <f t="shared" ref="CJ528" si="9722">AB528/AB529</f>
        <v>0</v>
      </c>
      <c r="CK528" s="130">
        <f t="shared" ref="CK528" si="9723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4">SUM(B506:B528)</f>
        <v>25043</v>
      </c>
      <c r="C529" s="1">
        <f t="shared" si="9724"/>
        <v>29020</v>
      </c>
      <c r="D529" s="14">
        <f t="shared" si="9724"/>
        <v>11131</v>
      </c>
      <c r="E529" s="1">
        <f t="shared" si="9724"/>
        <v>11614</v>
      </c>
      <c r="F529" s="14">
        <f t="shared" si="9724"/>
        <v>22663</v>
      </c>
      <c r="G529" s="1">
        <f t="shared" si="9724"/>
        <v>24735</v>
      </c>
      <c r="H529" s="14">
        <f t="shared" si="9724"/>
        <v>40845</v>
      </c>
      <c r="I529" s="1">
        <f t="shared" si="9724"/>
        <v>47012</v>
      </c>
      <c r="J529" s="14">
        <f t="shared" si="9724"/>
        <v>5140</v>
      </c>
      <c r="K529" s="1">
        <f t="shared" si="9724"/>
        <v>5303</v>
      </c>
      <c r="L529" s="14">
        <f t="shared" si="9724"/>
        <v>19733</v>
      </c>
      <c r="M529" s="1">
        <f t="shared" si="9724"/>
        <v>18833</v>
      </c>
      <c r="N529" s="14">
        <f t="shared" si="9724"/>
        <v>42330</v>
      </c>
      <c r="O529" s="1">
        <f t="shared" si="9724"/>
        <v>39591</v>
      </c>
      <c r="P529" s="14">
        <f t="shared" si="9724"/>
        <v>23644</v>
      </c>
      <c r="Q529" s="1">
        <f t="shared" si="9724"/>
        <v>18399</v>
      </c>
      <c r="R529" s="14">
        <f t="shared" si="9724"/>
        <v>29365</v>
      </c>
      <c r="S529" s="1">
        <f t="shared" si="9724"/>
        <v>25068</v>
      </c>
      <c r="T529" s="14">
        <f t="shared" si="9724"/>
        <v>4729</v>
      </c>
      <c r="U529" s="1">
        <f t="shared" si="9724"/>
        <v>4513</v>
      </c>
      <c r="V529" s="14">
        <f t="shared" si="9724"/>
        <v>23335</v>
      </c>
      <c r="W529" s="1">
        <f t="shared" si="9724"/>
        <v>27487</v>
      </c>
      <c r="X529" s="14">
        <f t="shared" si="9724"/>
        <v>20662</v>
      </c>
      <c r="Y529" s="1">
        <f t="shared" si="9724"/>
        <v>9541</v>
      </c>
      <c r="Z529" s="14">
        <f t="shared" si="9724"/>
        <v>41617</v>
      </c>
      <c r="AA529" s="1">
        <f t="shared" si="9724"/>
        <v>47807</v>
      </c>
      <c r="AB529" s="153">
        <f>SUM(AB505:AB528)</f>
        <v>310237</v>
      </c>
      <c r="AC529" s="154">
        <f t="shared" ref="AC529" si="9725">SUM(AC505:AC528)</f>
        <v>308923</v>
      </c>
      <c r="BI529" s="221" t="s">
        <v>13</v>
      </c>
      <c r="BJ529" s="147">
        <f>SUM(BJ505:BJ528)</f>
        <v>1</v>
      </c>
      <c r="BK529" s="148">
        <f t="shared" ref="BK529:CK529" si="9726">SUM(BK505:BK528)</f>
        <v>1</v>
      </c>
      <c r="BL529" s="147">
        <f t="shared" si="9726"/>
        <v>0.99999999999999989</v>
      </c>
      <c r="BM529" s="148">
        <f t="shared" si="9726"/>
        <v>1</v>
      </c>
      <c r="BN529" s="147">
        <f t="shared" si="9726"/>
        <v>0.99999999999999978</v>
      </c>
      <c r="BO529" s="148">
        <f t="shared" si="9726"/>
        <v>0.99999999999999989</v>
      </c>
      <c r="BP529" s="147">
        <f t="shared" si="9726"/>
        <v>0.99999999999999989</v>
      </c>
      <c r="BQ529" s="148">
        <f t="shared" si="9726"/>
        <v>0.99999999999999989</v>
      </c>
      <c r="BR529" s="147">
        <f t="shared" si="9726"/>
        <v>0.99999999999999989</v>
      </c>
      <c r="BS529" s="148">
        <f t="shared" si="9726"/>
        <v>1</v>
      </c>
      <c r="BT529" s="147">
        <f t="shared" si="9726"/>
        <v>0.99999999999999989</v>
      </c>
      <c r="BU529" s="148">
        <f t="shared" si="9726"/>
        <v>1</v>
      </c>
      <c r="BV529" s="147">
        <f t="shared" si="9726"/>
        <v>0.99999999999999978</v>
      </c>
      <c r="BW529" s="148">
        <f t="shared" si="9726"/>
        <v>1.0000000000000002</v>
      </c>
      <c r="BX529" s="147">
        <f t="shared" si="9726"/>
        <v>1</v>
      </c>
      <c r="BY529" s="148">
        <f t="shared" si="9726"/>
        <v>1</v>
      </c>
      <c r="BZ529" s="147">
        <f t="shared" si="9726"/>
        <v>1</v>
      </c>
      <c r="CA529" s="148">
        <f t="shared" si="9726"/>
        <v>1</v>
      </c>
      <c r="CB529" s="147">
        <f t="shared" si="9726"/>
        <v>1</v>
      </c>
      <c r="CC529" s="148">
        <f t="shared" si="9726"/>
        <v>1</v>
      </c>
      <c r="CD529" s="147">
        <f t="shared" si="9726"/>
        <v>1</v>
      </c>
      <c r="CE529" s="148">
        <f t="shared" si="9726"/>
        <v>1</v>
      </c>
      <c r="CF529" s="147">
        <f t="shared" si="9726"/>
        <v>1</v>
      </c>
      <c r="CG529" s="148">
        <f t="shared" si="9726"/>
        <v>1</v>
      </c>
      <c r="CH529" s="147">
        <f t="shared" si="9726"/>
        <v>1</v>
      </c>
      <c r="CI529" s="148">
        <f t="shared" si="9726"/>
        <v>0.99999999999999978</v>
      </c>
      <c r="CJ529" s="147">
        <f t="shared" si="9726"/>
        <v>1</v>
      </c>
      <c r="CK529" s="148">
        <f t="shared" si="9726"/>
        <v>0.99999999999999978</v>
      </c>
    </row>
    <row r="530" spans="1:89" ht="13.5" thickTop="1" x14ac:dyDescent="0.2">
      <c r="A530" s="165"/>
    </row>
    <row r="532" spans="1:89" x14ac:dyDescent="0.2">
      <c r="A532" s="285">
        <f>+A501+1</f>
        <v>44913</v>
      </c>
      <c r="B532" s="285"/>
      <c r="C532" s="285"/>
      <c r="D532" s="285"/>
      <c r="BI532" s="282">
        <f>+BI470+2</f>
        <v>44913</v>
      </c>
      <c r="BJ532" s="282"/>
      <c r="BK532" s="282"/>
      <c r="BL532" s="282"/>
    </row>
    <row r="533" spans="1:89" ht="13.5" thickBot="1" x14ac:dyDescent="0.25">
      <c r="AE533" t="s">
        <v>84</v>
      </c>
    </row>
    <row r="534" spans="1:89" ht="14.25" thickTop="1" thickBot="1" x14ac:dyDescent="0.25">
      <c r="A534" s="280" t="s">
        <v>0</v>
      </c>
      <c r="B534" s="274" t="s">
        <v>1</v>
      </c>
      <c r="C534" s="275"/>
      <c r="D534" s="274" t="s">
        <v>2</v>
      </c>
      <c r="E534" s="275"/>
      <c r="F534" s="274" t="s">
        <v>3</v>
      </c>
      <c r="G534" s="275"/>
      <c r="H534" s="274" t="s">
        <v>4</v>
      </c>
      <c r="I534" s="275"/>
      <c r="J534" s="274" t="s">
        <v>5</v>
      </c>
      <c r="K534" s="275"/>
      <c r="L534" s="274" t="s">
        <v>6</v>
      </c>
      <c r="M534" s="275"/>
      <c r="N534" s="274" t="s">
        <v>7</v>
      </c>
      <c r="O534" s="275"/>
      <c r="P534" s="274" t="s">
        <v>8</v>
      </c>
      <c r="Q534" s="275"/>
      <c r="R534" s="274" t="s">
        <v>9</v>
      </c>
      <c r="S534" s="275"/>
      <c r="T534" s="274" t="s">
        <v>10</v>
      </c>
      <c r="U534" s="275"/>
      <c r="V534" s="274" t="s">
        <v>11</v>
      </c>
      <c r="W534" s="275"/>
      <c r="X534" s="274" t="s">
        <v>12</v>
      </c>
      <c r="Y534" s="275"/>
      <c r="Z534" s="276" t="s">
        <v>40</v>
      </c>
      <c r="AA534" s="277"/>
      <c r="AB534" s="278" t="s">
        <v>41</v>
      </c>
      <c r="AC534" s="279"/>
      <c r="AE534" s="280" t="s">
        <v>0</v>
      </c>
      <c r="AF534" s="274" t="s">
        <v>1</v>
      </c>
      <c r="AG534" s="275"/>
      <c r="AH534" s="274" t="s">
        <v>2</v>
      </c>
      <c r="AI534" s="275"/>
      <c r="AJ534" s="274" t="s">
        <v>3</v>
      </c>
      <c r="AK534" s="275"/>
      <c r="AL534" s="274" t="s">
        <v>4</v>
      </c>
      <c r="AM534" s="275"/>
      <c r="AN534" s="274" t="s">
        <v>5</v>
      </c>
      <c r="AO534" s="275"/>
      <c r="AP534" s="274" t="s">
        <v>6</v>
      </c>
      <c r="AQ534" s="275"/>
      <c r="AR534" s="274" t="s">
        <v>7</v>
      </c>
      <c r="AS534" s="275"/>
      <c r="AT534" s="274" t="s">
        <v>8</v>
      </c>
      <c r="AU534" s="275"/>
      <c r="AV534" s="274" t="s">
        <v>9</v>
      </c>
      <c r="AW534" s="275"/>
      <c r="AX534" s="274" t="s">
        <v>10</v>
      </c>
      <c r="AY534" s="275"/>
      <c r="AZ534" s="274" t="s">
        <v>11</v>
      </c>
      <c r="BA534" s="275"/>
      <c r="BB534" s="274" t="s">
        <v>12</v>
      </c>
      <c r="BC534" s="275"/>
      <c r="BD534" s="276" t="s">
        <v>40</v>
      </c>
      <c r="BE534" s="277"/>
      <c r="BF534" s="278" t="s">
        <v>41</v>
      </c>
      <c r="BG534" s="279"/>
      <c r="BI534" s="280" t="s">
        <v>0</v>
      </c>
      <c r="BJ534" s="274" t="s">
        <v>1</v>
      </c>
      <c r="BK534" s="275"/>
      <c r="BL534" s="274" t="s">
        <v>2</v>
      </c>
      <c r="BM534" s="275"/>
      <c r="BN534" s="274" t="s">
        <v>3</v>
      </c>
      <c r="BO534" s="275"/>
      <c r="BP534" s="274" t="s">
        <v>4</v>
      </c>
      <c r="BQ534" s="275"/>
      <c r="BR534" s="274" t="s">
        <v>5</v>
      </c>
      <c r="BS534" s="275"/>
      <c r="BT534" s="274" t="s">
        <v>6</v>
      </c>
      <c r="BU534" s="275"/>
      <c r="BV534" s="274" t="s">
        <v>7</v>
      </c>
      <c r="BW534" s="275"/>
      <c r="BX534" s="274" t="s">
        <v>8</v>
      </c>
      <c r="BY534" s="275"/>
      <c r="BZ534" s="274" t="s">
        <v>9</v>
      </c>
      <c r="CA534" s="275"/>
      <c r="CB534" s="274" t="s">
        <v>10</v>
      </c>
      <c r="CC534" s="275"/>
      <c r="CD534" s="274" t="s">
        <v>11</v>
      </c>
      <c r="CE534" s="275"/>
      <c r="CF534" s="274" t="s">
        <v>12</v>
      </c>
      <c r="CG534" s="275"/>
      <c r="CH534" s="276" t="s">
        <v>40</v>
      </c>
      <c r="CI534" s="277"/>
      <c r="CJ534" s="274" t="s">
        <v>41</v>
      </c>
      <c r="CK534" s="275"/>
    </row>
    <row r="535" spans="1:89" ht="15" thickTop="1" thickBot="1" x14ac:dyDescent="0.3">
      <c r="A535" s="281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81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81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747</v>
      </c>
      <c r="AG536" s="164">
        <f t="shared" ref="AG536:AV537" si="9727">SUMIF($A$9:$A$32,$AE536,C$536:C$559)</f>
        <v>701</v>
      </c>
      <c r="AH536" s="121">
        <f t="shared" si="9727"/>
        <v>357</v>
      </c>
      <c r="AI536" s="159">
        <f t="shared" si="9727"/>
        <v>317</v>
      </c>
      <c r="AJ536" s="120">
        <f t="shared" si="9727"/>
        <v>1000</v>
      </c>
      <c r="AK536" s="122">
        <f t="shared" si="9727"/>
        <v>774</v>
      </c>
      <c r="AL536" s="121">
        <f t="shared" si="9727"/>
        <v>1428</v>
      </c>
      <c r="AM536" s="159">
        <f t="shared" si="9727"/>
        <v>1448</v>
      </c>
      <c r="AN536" s="120">
        <f t="shared" si="9727"/>
        <v>77</v>
      </c>
      <c r="AO536" s="122">
        <f t="shared" si="9727"/>
        <v>153</v>
      </c>
      <c r="AP536" s="121">
        <f t="shared" si="9727"/>
        <v>393</v>
      </c>
      <c r="AQ536" s="120">
        <f t="shared" si="9727"/>
        <v>568</v>
      </c>
      <c r="AR536" s="158">
        <f t="shared" si="9727"/>
        <v>1478</v>
      </c>
      <c r="AS536" s="160">
        <f t="shared" si="9727"/>
        <v>1425</v>
      </c>
      <c r="AT536" s="120">
        <f t="shared" si="9727"/>
        <v>757</v>
      </c>
      <c r="AU536" s="122">
        <f t="shared" si="9727"/>
        <v>546</v>
      </c>
      <c r="AV536" s="121">
        <f t="shared" si="9727"/>
        <v>1090</v>
      </c>
      <c r="AW536" s="159">
        <f t="shared" ref="AW536:BE537" si="9728">SUMIF($A$9:$A$32,$AE536,S$536:S$559)</f>
        <v>826</v>
      </c>
      <c r="AX536" s="120">
        <f t="shared" si="9728"/>
        <v>164</v>
      </c>
      <c r="AY536" s="122">
        <f t="shared" si="9728"/>
        <v>171</v>
      </c>
      <c r="AZ536" s="121">
        <f t="shared" si="9728"/>
        <v>546</v>
      </c>
      <c r="BA536" s="159">
        <f t="shared" si="9728"/>
        <v>782</v>
      </c>
      <c r="BB536" s="120">
        <f t="shared" si="9728"/>
        <v>779</v>
      </c>
      <c r="BC536" s="122">
        <f t="shared" si="9728"/>
        <v>331</v>
      </c>
      <c r="BD536" s="21">
        <f t="shared" si="9728"/>
        <v>1491</v>
      </c>
      <c r="BE536" s="163">
        <f t="shared" si="9728"/>
        <v>1820</v>
      </c>
      <c r="BF536" s="149">
        <f>AF536+AH536+AJ536+AL536+AN536+AP536+AR536+AT536+AV536+AX536+AZ536+BB536+BD536</f>
        <v>10307</v>
      </c>
      <c r="BG536" s="150">
        <f>AG536+AI536+AK536+AM536+AO536+AQ536+AS536+AU536+AW536+AY536+BA536+BC536+BE536</f>
        <v>9862</v>
      </c>
      <c r="BH536" s="192"/>
      <c r="BI536" s="119" t="s">
        <v>16</v>
      </c>
      <c r="BJ536" s="123">
        <f>B536/B560</f>
        <v>0</v>
      </c>
      <c r="BK536" s="124">
        <f t="shared" ref="BK536" si="9729">C536/C560</f>
        <v>0</v>
      </c>
      <c r="BL536" s="125">
        <f t="shared" ref="BL536" si="9730">D536/D560</f>
        <v>0</v>
      </c>
      <c r="BM536" s="126">
        <f t="shared" ref="BM536" si="9731">E536/E560</f>
        <v>0</v>
      </c>
      <c r="BN536" s="123">
        <f t="shared" ref="BN536" si="9732">F536/F560</f>
        <v>0</v>
      </c>
      <c r="BO536" s="124">
        <f t="shared" ref="BO536" si="9733">G536/G560</f>
        <v>0</v>
      </c>
      <c r="BP536" s="125">
        <f t="shared" ref="BP536" si="9734">H536/H560</f>
        <v>0</v>
      </c>
      <c r="BQ536" s="126">
        <f t="shared" ref="BQ536" si="9735">I536/I560</f>
        <v>0</v>
      </c>
      <c r="BR536" s="123">
        <f t="shared" ref="BR536" si="9736">J536/J560</f>
        <v>0</v>
      </c>
      <c r="BS536" s="124">
        <f t="shared" ref="BS536" si="9737">K536/K560</f>
        <v>0</v>
      </c>
      <c r="BT536" s="125">
        <f t="shared" ref="BT536" si="9738">L536/L560</f>
        <v>0</v>
      </c>
      <c r="BU536" s="123">
        <f t="shared" ref="BU536" si="9739">M536/M560</f>
        <v>0</v>
      </c>
      <c r="BV536" s="127">
        <f t="shared" ref="BV536" si="9740">N536/N560</f>
        <v>0</v>
      </c>
      <c r="BW536" s="128">
        <f t="shared" ref="BW536" si="9741">O536/O560</f>
        <v>0</v>
      </c>
      <c r="BX536" s="123">
        <f t="shared" ref="BX536" si="9742">P536/P560</f>
        <v>0</v>
      </c>
      <c r="BY536" s="124">
        <f t="shared" ref="BY536" si="9743">Q536/Q560</f>
        <v>0</v>
      </c>
      <c r="BZ536" s="125">
        <f t="shared" ref="BZ536" si="9744">R536/R560</f>
        <v>0</v>
      </c>
      <c r="CA536" s="126">
        <f t="shared" ref="CA536" si="9745">S536/S560</f>
        <v>0</v>
      </c>
      <c r="CB536" s="123">
        <f t="shared" ref="CB536" si="9746">T536/T560</f>
        <v>0</v>
      </c>
      <c r="CC536" s="124">
        <f t="shared" ref="CC536" si="9747">U536/U560</f>
        <v>0</v>
      </c>
      <c r="CD536" s="125">
        <f t="shared" ref="CD536" si="9748">V536/V560</f>
        <v>0</v>
      </c>
      <c r="CE536" s="126">
        <f t="shared" ref="CE536" si="9749">W536/W560</f>
        <v>0</v>
      </c>
      <c r="CF536" s="123">
        <f t="shared" ref="CF536" si="9750">X536/X560</f>
        <v>0</v>
      </c>
      <c r="CG536" s="124">
        <f t="shared" ref="CG536" si="9751">Y536/Y560</f>
        <v>0</v>
      </c>
      <c r="CH536" s="125">
        <f t="shared" ref="CH536" si="9752">Z536/Z560</f>
        <v>0</v>
      </c>
      <c r="CI536" s="123">
        <f t="shared" ref="CI536" si="9753">AA536/AA560</f>
        <v>0</v>
      </c>
      <c r="CJ536" s="129">
        <f t="shared" ref="CJ536" si="9754">AB536/AB560</f>
        <v>0</v>
      </c>
      <c r="CK536" s="130">
        <f t="shared" ref="CK536" si="9755">AC536/AC560</f>
        <v>0</v>
      </c>
    </row>
    <row r="537" spans="1:89" x14ac:dyDescent="0.2">
      <c r="A537" s="131" t="s">
        <v>17</v>
      </c>
      <c r="B537" s="167">
        <v>96</v>
      </c>
      <c r="C537" s="168">
        <v>0</v>
      </c>
      <c r="D537" s="169">
        <v>79</v>
      </c>
      <c r="E537" s="170">
        <v>1</v>
      </c>
      <c r="F537" s="167">
        <v>208</v>
      </c>
      <c r="G537" s="171">
        <v>3</v>
      </c>
      <c r="H537" s="169">
        <v>239</v>
      </c>
      <c r="I537" s="170">
        <v>26</v>
      </c>
      <c r="J537" s="167">
        <v>7</v>
      </c>
      <c r="K537" s="171">
        <v>11</v>
      </c>
      <c r="L537" s="169">
        <v>36</v>
      </c>
      <c r="M537" s="167">
        <v>18</v>
      </c>
      <c r="N537" s="172">
        <v>105</v>
      </c>
      <c r="O537" s="173">
        <v>78</v>
      </c>
      <c r="P537" s="167">
        <v>37</v>
      </c>
      <c r="Q537" s="171">
        <v>28</v>
      </c>
      <c r="R537" s="169">
        <v>14</v>
      </c>
      <c r="S537" s="170">
        <v>42</v>
      </c>
      <c r="T537" s="167">
        <v>0</v>
      </c>
      <c r="U537" s="171">
        <v>14</v>
      </c>
      <c r="V537" s="169">
        <v>9</v>
      </c>
      <c r="W537" s="170">
        <v>0</v>
      </c>
      <c r="X537" s="167">
        <v>0</v>
      </c>
      <c r="Y537" s="171">
        <v>0</v>
      </c>
      <c r="Z537" s="169">
        <v>0</v>
      </c>
      <c r="AA537" s="167">
        <v>0</v>
      </c>
      <c r="AB537" s="149">
        <f t="shared" ref="AB537:AB556" si="9756">B537+D537+F537+H537+J537+L537+N537+P537+R537+T537+V537+X537+Z537</f>
        <v>830</v>
      </c>
      <c r="AC537" s="150">
        <f t="shared" ref="AC537:AC556" si="9757">C537+E537+G537+I537+K537+M537+O537+Q537+S537+U537+W537+Y537+AA537</f>
        <v>221</v>
      </c>
      <c r="AD537" s="193"/>
      <c r="AE537" s="226" t="str">
        <f>$AE$10</f>
        <v>08:00 - 08:59</v>
      </c>
      <c r="AF537" s="120">
        <f>SUMIF($A$9:$A$32,$AE537,B$536:B$559)</f>
        <v>926</v>
      </c>
      <c r="AG537" s="168">
        <f t="shared" si="9727"/>
        <v>759</v>
      </c>
      <c r="AH537" s="169">
        <f t="shared" si="9727"/>
        <v>492</v>
      </c>
      <c r="AI537" s="170">
        <f t="shared" si="9727"/>
        <v>401</v>
      </c>
      <c r="AJ537" s="167">
        <f t="shared" si="9727"/>
        <v>1222</v>
      </c>
      <c r="AK537" s="171">
        <f t="shared" si="9727"/>
        <v>807</v>
      </c>
      <c r="AL537" s="169">
        <f t="shared" si="9727"/>
        <v>1955</v>
      </c>
      <c r="AM537" s="170">
        <f t="shared" si="9727"/>
        <v>1698</v>
      </c>
      <c r="AN537" s="167">
        <f t="shared" si="9727"/>
        <v>122</v>
      </c>
      <c r="AO537" s="171">
        <f t="shared" si="9727"/>
        <v>237</v>
      </c>
      <c r="AP537" s="169">
        <f t="shared" si="9727"/>
        <v>422</v>
      </c>
      <c r="AQ537" s="167">
        <f t="shared" si="9727"/>
        <v>808</v>
      </c>
      <c r="AR537" s="172">
        <f t="shared" si="9727"/>
        <v>1678</v>
      </c>
      <c r="AS537" s="173">
        <f t="shared" si="9727"/>
        <v>1718</v>
      </c>
      <c r="AT537" s="167">
        <f t="shared" si="9727"/>
        <v>1039</v>
      </c>
      <c r="AU537" s="171">
        <f t="shared" si="9727"/>
        <v>538</v>
      </c>
      <c r="AV537" s="169">
        <f t="shared" si="9727"/>
        <v>1212</v>
      </c>
      <c r="AW537" s="170">
        <f t="shared" si="9728"/>
        <v>865</v>
      </c>
      <c r="AX537" s="167">
        <f t="shared" si="9728"/>
        <v>141</v>
      </c>
      <c r="AY537" s="171">
        <f t="shared" si="9728"/>
        <v>168</v>
      </c>
      <c r="AZ537" s="169">
        <f t="shared" si="9728"/>
        <v>547</v>
      </c>
      <c r="BA537" s="170">
        <f t="shared" si="9728"/>
        <v>985</v>
      </c>
      <c r="BB537" s="167">
        <f t="shared" si="9728"/>
        <v>805</v>
      </c>
      <c r="BC537" s="171">
        <f t="shared" si="9728"/>
        <v>422</v>
      </c>
      <c r="BD537" s="169">
        <f t="shared" si="9728"/>
        <v>2010</v>
      </c>
      <c r="BE537" s="167">
        <f t="shared" si="9728"/>
        <v>2088</v>
      </c>
      <c r="BF537" s="151">
        <f>SUM(AF537,AH537,AJ537,AL537,AN537,AP537,AR537,AT537,AV537,AX537,AZ537,BB537,BD537)</f>
        <v>12571</v>
      </c>
      <c r="BG537" s="152">
        <f>SUM(AG537,AI537,AK537,AM537,AO537,AQ537,AS537,AU537,AW537,AY537,BA537,BC537,BE537)</f>
        <v>11494</v>
      </c>
      <c r="BH537" s="193"/>
      <c r="BI537" s="131" t="s">
        <v>17</v>
      </c>
      <c r="BJ537" s="123">
        <f>B537/B560</f>
        <v>3.9824110180038163E-3</v>
      </c>
      <c r="BK537" s="124">
        <f t="shared" ref="BK537" si="9758">C537/C560</f>
        <v>0</v>
      </c>
      <c r="BL537" s="125">
        <f t="shared" ref="BL537" si="9759">D537/D560</f>
        <v>8.7370050873700512E-3</v>
      </c>
      <c r="BM537" s="126">
        <f t="shared" ref="BM537" si="9760">E537/E560</f>
        <v>1.1492931846914148E-4</v>
      </c>
      <c r="BN537" s="123">
        <f t="shared" ref="BN537" si="9761">F537/F560</f>
        <v>1.0811372732470502E-2</v>
      </c>
      <c r="BO537" s="124">
        <f t="shared" ref="BO537" si="9762">G537/G560</f>
        <v>1.883357398455647E-4</v>
      </c>
      <c r="BP537" s="125">
        <f t="shared" ref="BP537" si="9763">H537/H560</f>
        <v>6.3575665682440883E-3</v>
      </c>
      <c r="BQ537" s="126">
        <f t="shared" ref="BQ537" si="9764">I537/I560</f>
        <v>6.6721412440977216E-4</v>
      </c>
      <c r="BR537" s="123">
        <f t="shared" ref="BR537" si="9765">J537/J560</f>
        <v>1.9374481040686411E-3</v>
      </c>
      <c r="BS537" s="124">
        <f t="shared" ref="BS537" si="9766">K537/K560</f>
        <v>2.9302077783697391E-3</v>
      </c>
      <c r="BT537" s="125">
        <f t="shared" ref="BT537" si="9767">L537/L560</f>
        <v>2.5602730957968848E-3</v>
      </c>
      <c r="BU537" s="123">
        <f t="shared" ref="BU537" si="9768">M537/M560</f>
        <v>1.164520929028919E-3</v>
      </c>
      <c r="BV537" s="127">
        <f t="shared" ref="BV537" si="9769">N537/N560</f>
        <v>3.0550787046466294E-3</v>
      </c>
      <c r="BW537" s="128">
        <f t="shared" ref="BW537" si="9770">O537/O560</f>
        <v>2.2779043280182231E-3</v>
      </c>
      <c r="BX537" s="123">
        <f t="shared" ref="BX537" si="9771">P537/P560</f>
        <v>2.087329346722329E-3</v>
      </c>
      <c r="BY537" s="124">
        <f t="shared" ref="BY537" si="9772">Q537/Q560</f>
        <v>1.8414995067412036E-3</v>
      </c>
      <c r="BZ537" s="125">
        <f t="shared" ref="BZ537" si="9773">R537/R560</f>
        <v>6.0396893874029337E-4</v>
      </c>
      <c r="CA537" s="126">
        <f t="shared" ref="CA537" si="9774">S537/S560</f>
        <v>1.8509541227799569E-3</v>
      </c>
      <c r="CB537" s="123">
        <f t="shared" ref="CB537" si="9775">T537/T560</f>
        <v>0</v>
      </c>
      <c r="CC537" s="124">
        <f t="shared" ref="CC537" si="9776">U537/U560</f>
        <v>4.7043010752688174E-3</v>
      </c>
      <c r="CD537" s="125">
        <f t="shared" ref="CD537" si="9777">V537/V560</f>
        <v>4.8936980044587031E-4</v>
      </c>
      <c r="CE537" s="126">
        <f t="shared" ref="CE537" si="9778">W537/W560</f>
        <v>0</v>
      </c>
      <c r="CF537" s="123">
        <f t="shared" ref="CF537" si="9779">X537/X560</f>
        <v>0</v>
      </c>
      <c r="CG537" s="124">
        <f t="shared" ref="CG537" si="9780">Y537/Y560</f>
        <v>0</v>
      </c>
      <c r="CH537" s="125">
        <f t="shared" ref="CH537" si="9781">Z537/Z560</f>
        <v>0</v>
      </c>
      <c r="CI537" s="123">
        <f t="shared" ref="CI537" si="9782">AA537/AA560</f>
        <v>0</v>
      </c>
      <c r="CJ537" s="129">
        <f t="shared" ref="CJ537" si="9783">AB537/AB560</f>
        <v>3.2132058890708415E-3</v>
      </c>
      <c r="CK537" s="130">
        <f t="shared" ref="CK537" si="9784">AC537/AC560</f>
        <v>8.5998910421044444E-4</v>
      </c>
    </row>
    <row r="538" spans="1:89" ht="13.5" thickBot="1" x14ac:dyDescent="0.25">
      <c r="A538" s="139" t="s">
        <v>18</v>
      </c>
      <c r="B538" s="174">
        <v>318</v>
      </c>
      <c r="C538" s="175">
        <v>142</v>
      </c>
      <c r="D538" s="176">
        <v>256</v>
      </c>
      <c r="E538" s="177">
        <v>110</v>
      </c>
      <c r="F538" s="174">
        <v>835</v>
      </c>
      <c r="G538" s="178">
        <v>260</v>
      </c>
      <c r="H538" s="176">
        <v>820</v>
      </c>
      <c r="I538" s="177">
        <v>492</v>
      </c>
      <c r="J538" s="174">
        <v>32</v>
      </c>
      <c r="K538" s="178">
        <v>95</v>
      </c>
      <c r="L538" s="176">
        <v>220</v>
      </c>
      <c r="M538" s="174">
        <v>246</v>
      </c>
      <c r="N538" s="179">
        <v>876</v>
      </c>
      <c r="O538" s="180">
        <v>711</v>
      </c>
      <c r="P538" s="174">
        <v>404</v>
      </c>
      <c r="Q538" s="178">
        <v>320</v>
      </c>
      <c r="R538" s="176">
        <v>506</v>
      </c>
      <c r="S538" s="177">
        <v>384</v>
      </c>
      <c r="T538" s="174">
        <v>64</v>
      </c>
      <c r="U538" s="178">
        <v>139</v>
      </c>
      <c r="V538" s="176">
        <v>195</v>
      </c>
      <c r="W538" s="177">
        <v>493</v>
      </c>
      <c r="X538" s="174">
        <v>386</v>
      </c>
      <c r="Y538" s="178">
        <v>223</v>
      </c>
      <c r="Z538" s="176">
        <v>847</v>
      </c>
      <c r="AA538" s="174">
        <v>804</v>
      </c>
      <c r="AB538" s="149">
        <f t="shared" si="9756"/>
        <v>5759</v>
      </c>
      <c r="AC538" s="150">
        <f t="shared" si="9757"/>
        <v>4419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1.3191736497137643E-2</v>
      </c>
      <c r="BK538" s="124">
        <f t="shared" ref="BK538" si="9785">C538/C560</f>
        <v>6.2513757429011668E-3</v>
      </c>
      <c r="BL538" s="125">
        <f t="shared" ref="BL538" si="9786">D538/D560</f>
        <v>2.8312320283123204E-2</v>
      </c>
      <c r="BM538" s="126">
        <f t="shared" ref="BM538" si="9787">E538/E560</f>
        <v>1.2642225031605562E-2</v>
      </c>
      <c r="BN538" s="123">
        <f t="shared" ref="BN538" si="9788">F538/F560</f>
        <v>4.3401424190446486E-2</v>
      </c>
      <c r="BO538" s="124">
        <f t="shared" ref="BO538" si="9789">G538/G560</f>
        <v>1.6322430786615608E-2</v>
      </c>
      <c r="BP538" s="125">
        <f t="shared" ref="BP538" si="9790">H538/H560</f>
        <v>2.1812571489373021E-2</v>
      </c>
      <c r="BQ538" s="126">
        <f t="shared" ref="BQ538" si="9791">I538/I560</f>
        <v>1.2625744200369535E-2</v>
      </c>
      <c r="BR538" s="123">
        <f t="shared" ref="BR538" si="9792">J538/J560</f>
        <v>8.8569056185995015E-3</v>
      </c>
      <c r="BS538" s="124">
        <f t="shared" ref="BS538" si="9793">K538/K560</f>
        <v>2.530633990410229E-2</v>
      </c>
      <c r="BT538" s="125">
        <f t="shared" ref="BT538" si="9794">L538/L560</f>
        <v>1.5646113363203186E-2</v>
      </c>
      <c r="BU538" s="123">
        <f t="shared" ref="BU538" si="9795">M538/M560</f>
        <v>1.5915119363395226E-2</v>
      </c>
      <c r="BV538" s="127">
        <f t="shared" ref="BV538" si="9796">N538/N560</f>
        <v>2.5488085193051877E-2</v>
      </c>
      <c r="BW538" s="128">
        <f t="shared" ref="BW538" si="9797">O538/O560</f>
        <v>2.0763974066935344E-2</v>
      </c>
      <c r="BX538" s="123">
        <f t="shared" ref="BX538" si="9798">P538/P560</f>
        <v>2.2791379893941102E-2</v>
      </c>
      <c r="BY538" s="124">
        <f t="shared" ref="BY538" si="9799">Q538/Q560</f>
        <v>2.1045708648470898E-2</v>
      </c>
      <c r="BZ538" s="125">
        <f t="shared" ref="BZ538" si="9800">R538/R560</f>
        <v>2.182916307161346E-2</v>
      </c>
      <c r="CA538" s="126">
        <f t="shared" ref="CA538" si="9801">S538/S560</f>
        <v>1.6923009122559604E-2</v>
      </c>
      <c r="CB538" s="123">
        <f t="shared" ref="CB538" si="9802">T538/T560</f>
        <v>2.6490066225165563E-2</v>
      </c>
      <c r="CC538" s="124">
        <f t="shared" ref="CC538" si="9803">U538/U560</f>
        <v>4.6706989247311828E-2</v>
      </c>
      <c r="CD538" s="125">
        <f t="shared" ref="CD538" si="9804">V538/V560</f>
        <v>1.0603012342993856E-2</v>
      </c>
      <c r="CE538" s="126">
        <f t="shared" ref="CE538" si="9805">W538/W560</f>
        <v>2.147399599268229E-2</v>
      </c>
      <c r="CF538" s="123">
        <f t="shared" ref="CF538" si="9806">X538/X560</f>
        <v>2.8503913749815389E-2</v>
      </c>
      <c r="CG538" s="124">
        <f t="shared" ref="CG538" si="9807">Y538/Y560</f>
        <v>3.1916416201517105E-2</v>
      </c>
      <c r="CH538" s="125">
        <f t="shared" ref="CH538" si="9808">Z538/Z560</f>
        <v>2.0642928517462408E-2</v>
      </c>
      <c r="CI538" s="123">
        <f t="shared" ref="CI538" si="9809">AA538/AA560</f>
        <v>1.7328706597409316E-2</v>
      </c>
      <c r="CJ538" s="129">
        <f t="shared" ref="CJ538" si="9810">AB538/AB560</f>
        <v>2.2295003271275874E-2</v>
      </c>
      <c r="CK538" s="130">
        <f t="shared" ref="CK538" si="9811">AC538/AC560</f>
        <v>1.7195890730796172E-2</v>
      </c>
    </row>
    <row r="539" spans="1:89" ht="14.25" thickTop="1" thickBot="1" x14ac:dyDescent="0.25">
      <c r="A539" s="131" t="s">
        <v>19</v>
      </c>
      <c r="B539" s="167">
        <v>497</v>
      </c>
      <c r="C539" s="168">
        <v>515</v>
      </c>
      <c r="D539" s="169">
        <v>340</v>
      </c>
      <c r="E539" s="170">
        <v>262</v>
      </c>
      <c r="F539" s="167">
        <v>944</v>
      </c>
      <c r="G539" s="171">
        <v>707</v>
      </c>
      <c r="H539" s="169">
        <v>1302</v>
      </c>
      <c r="I539" s="170">
        <v>1118</v>
      </c>
      <c r="J539" s="167">
        <v>63</v>
      </c>
      <c r="K539" s="171">
        <v>154</v>
      </c>
      <c r="L539" s="169">
        <v>414</v>
      </c>
      <c r="M539" s="167">
        <v>427</v>
      </c>
      <c r="N539" s="172">
        <v>1297</v>
      </c>
      <c r="O539" s="173">
        <v>1173</v>
      </c>
      <c r="P539" s="167">
        <v>686</v>
      </c>
      <c r="Q539" s="171">
        <v>516</v>
      </c>
      <c r="R539" s="169">
        <v>817</v>
      </c>
      <c r="S539" s="170">
        <v>679</v>
      </c>
      <c r="T539" s="167">
        <v>150</v>
      </c>
      <c r="U539" s="171">
        <v>164</v>
      </c>
      <c r="V539" s="169">
        <v>423</v>
      </c>
      <c r="W539" s="170">
        <v>612</v>
      </c>
      <c r="X539" s="167">
        <v>614</v>
      </c>
      <c r="Y539" s="171">
        <v>374</v>
      </c>
      <c r="Z539" s="169">
        <v>1196</v>
      </c>
      <c r="AA539" s="167">
        <v>1347</v>
      </c>
      <c r="AB539" s="149">
        <f t="shared" si="9756"/>
        <v>8743</v>
      </c>
      <c r="AC539" s="150">
        <f t="shared" si="9757"/>
        <v>8048</v>
      </c>
      <c r="AE539" s="221" t="s">
        <v>13</v>
      </c>
      <c r="AF539" s="14">
        <f t="shared" ref="AF539:BG539" si="9812">SUM(AF536:AF538)</f>
        <v>1673</v>
      </c>
      <c r="AG539" s="1">
        <f t="shared" si="9812"/>
        <v>1460</v>
      </c>
      <c r="AH539" s="14">
        <f t="shared" si="9812"/>
        <v>849</v>
      </c>
      <c r="AI539" s="1">
        <f t="shared" si="9812"/>
        <v>718</v>
      </c>
      <c r="AJ539" s="14">
        <f t="shared" si="9812"/>
        <v>2222</v>
      </c>
      <c r="AK539" s="1">
        <f t="shared" si="9812"/>
        <v>1581</v>
      </c>
      <c r="AL539" s="14">
        <f t="shared" si="9812"/>
        <v>3383</v>
      </c>
      <c r="AM539" s="1">
        <f t="shared" si="9812"/>
        <v>3146</v>
      </c>
      <c r="AN539" s="14">
        <f t="shared" si="9812"/>
        <v>199</v>
      </c>
      <c r="AO539" s="1">
        <f t="shared" si="9812"/>
        <v>390</v>
      </c>
      <c r="AP539" s="14">
        <f t="shared" si="9812"/>
        <v>815</v>
      </c>
      <c r="AQ539" s="1">
        <f t="shared" si="9812"/>
        <v>1376</v>
      </c>
      <c r="AR539" s="14">
        <f t="shared" si="9812"/>
        <v>3156</v>
      </c>
      <c r="AS539" s="1">
        <f t="shared" si="9812"/>
        <v>3143</v>
      </c>
      <c r="AT539" s="14">
        <f t="shared" si="9812"/>
        <v>1796</v>
      </c>
      <c r="AU539" s="1">
        <f t="shared" si="9812"/>
        <v>1084</v>
      </c>
      <c r="AV539" s="14">
        <f t="shared" si="9812"/>
        <v>2302</v>
      </c>
      <c r="AW539" s="1">
        <f t="shared" si="9812"/>
        <v>1691</v>
      </c>
      <c r="AX539" s="14">
        <f t="shared" si="9812"/>
        <v>305</v>
      </c>
      <c r="AY539" s="1">
        <f t="shared" si="9812"/>
        <v>339</v>
      </c>
      <c r="AZ539" s="14">
        <f t="shared" si="9812"/>
        <v>1093</v>
      </c>
      <c r="BA539" s="1">
        <f t="shared" si="9812"/>
        <v>1767</v>
      </c>
      <c r="BB539" s="14">
        <f t="shared" si="9812"/>
        <v>1584</v>
      </c>
      <c r="BC539" s="1">
        <f t="shared" si="9812"/>
        <v>753</v>
      </c>
      <c r="BD539" s="14">
        <f t="shared" si="9812"/>
        <v>3501</v>
      </c>
      <c r="BE539" s="1">
        <f t="shared" si="9812"/>
        <v>3908</v>
      </c>
      <c r="BF539" s="153">
        <f t="shared" si="9812"/>
        <v>22878</v>
      </c>
      <c r="BG539" s="154">
        <f t="shared" si="9812"/>
        <v>21356</v>
      </c>
      <c r="BI539" s="131" t="s">
        <v>19</v>
      </c>
      <c r="BJ539" s="123">
        <f>B539/B560</f>
        <v>2.0617273707790592E-2</v>
      </c>
      <c r="BK539" s="124">
        <f t="shared" ref="BK539" si="9813">C539/C560</f>
        <v>2.2672243011226063E-2</v>
      </c>
      <c r="BL539" s="125">
        <f t="shared" ref="BL539" si="9814">D539/D560</f>
        <v>3.7602300376023003E-2</v>
      </c>
      <c r="BM539" s="126">
        <f t="shared" ref="BM539" si="9815">E539/E560</f>
        <v>3.0111481438915066E-2</v>
      </c>
      <c r="BN539" s="123">
        <f t="shared" ref="BN539" si="9816">F539/F560</f>
        <v>4.9066999324289207E-2</v>
      </c>
      <c r="BO539" s="124">
        <f t="shared" ref="BO539" si="9817">G539/G560</f>
        <v>4.4384456023604746E-2</v>
      </c>
      <c r="BP539" s="125">
        <f t="shared" ref="BP539" si="9818">H539/H560</f>
        <v>3.4634107413614237E-2</v>
      </c>
      <c r="BQ539" s="126">
        <f t="shared" ref="BQ539" si="9819">I539/I560</f>
        <v>2.86902073496202E-2</v>
      </c>
      <c r="BR539" s="123">
        <f t="shared" ref="BR539" si="9820">J539/J560</f>
        <v>1.7437032936617768E-2</v>
      </c>
      <c r="BS539" s="124">
        <f t="shared" ref="BS539" si="9821">K539/K560</f>
        <v>4.1022908897176344E-2</v>
      </c>
      <c r="BT539" s="125">
        <f t="shared" ref="BT539" si="9822">L539/L560</f>
        <v>2.9443140601664176E-2</v>
      </c>
      <c r="BU539" s="123">
        <f t="shared" ref="BU539" si="9823">M539/M560</f>
        <v>2.7625024260852688E-2</v>
      </c>
      <c r="BV539" s="127">
        <f t="shared" ref="BV539" si="9824">N539/N560</f>
        <v>3.7737495999301693E-2</v>
      </c>
      <c r="BW539" s="128">
        <f t="shared" ref="BW539" si="9825">O539/O560</f>
        <v>3.4256176625197129E-2</v>
      </c>
      <c r="BX539" s="123">
        <f t="shared" ref="BX539" si="9826">P539/P560</f>
        <v>3.8700214374365341E-2</v>
      </c>
      <c r="BY539" s="124">
        <f t="shared" ref="BY539" si="9827">Q539/Q560</f>
        <v>3.3936205195659319E-2</v>
      </c>
      <c r="BZ539" s="125">
        <f t="shared" ref="BZ539" si="9828">R539/R560</f>
        <v>3.5245901639344261E-2</v>
      </c>
      <c r="CA539" s="126">
        <f t="shared" ref="CA539" si="9829">S539/S560</f>
        <v>2.992375831827597E-2</v>
      </c>
      <c r="CB539" s="123">
        <f t="shared" ref="CB539" si="9830">T539/T560</f>
        <v>6.2086092715231786E-2</v>
      </c>
      <c r="CC539" s="124">
        <f t="shared" ref="CC539" si="9831">U539/U560</f>
        <v>5.510752688172043E-2</v>
      </c>
      <c r="CD539" s="125">
        <f t="shared" ref="CD539" si="9832">V539/V560</f>
        <v>2.3000380620955902E-2</v>
      </c>
      <c r="CE539" s="126">
        <f t="shared" ref="CE539" si="9833">W539/W560</f>
        <v>2.6657374335743531E-2</v>
      </c>
      <c r="CF539" s="123">
        <f t="shared" ref="CF539" si="9834">X539/X560</f>
        <v>4.5340422389602716E-2</v>
      </c>
      <c r="CG539" s="124">
        <f t="shared" ref="CG539" si="9835">Y539/Y560</f>
        <v>5.3527980535279802E-2</v>
      </c>
      <c r="CH539" s="125">
        <f t="shared" ref="CH539" si="9836">Z539/Z560</f>
        <v>2.9148692452048451E-2</v>
      </c>
      <c r="CI539" s="123">
        <f t="shared" ref="CI539" si="9837">AA539/AA560</f>
        <v>2.9032049485958143E-2</v>
      </c>
      <c r="CJ539" s="129">
        <f t="shared" ref="CJ539" si="9838">AB539/AB560</f>
        <v>3.3847059142345023E-2</v>
      </c>
      <c r="CK539" s="130">
        <f t="shared" ref="CK539" si="9839">AC539/AC560</f>
        <v>3.1317612265545955E-2</v>
      </c>
    </row>
    <row r="540" spans="1:89" ht="13.5" thickTop="1" x14ac:dyDescent="0.2">
      <c r="A540" s="139" t="s">
        <v>20</v>
      </c>
      <c r="B540" s="174">
        <v>747</v>
      </c>
      <c r="C540" s="175">
        <v>701</v>
      </c>
      <c r="D540" s="176">
        <v>357</v>
      </c>
      <c r="E540" s="177">
        <v>317</v>
      </c>
      <c r="F540" s="174">
        <v>1000</v>
      </c>
      <c r="G540" s="178">
        <v>774</v>
      </c>
      <c r="H540" s="176">
        <v>1428</v>
      </c>
      <c r="I540" s="177">
        <v>1448</v>
      </c>
      <c r="J540" s="174">
        <v>77</v>
      </c>
      <c r="K540" s="178">
        <v>153</v>
      </c>
      <c r="L540" s="176">
        <v>393</v>
      </c>
      <c r="M540" s="174">
        <v>568</v>
      </c>
      <c r="N540" s="179">
        <v>1478</v>
      </c>
      <c r="O540" s="180">
        <v>1425</v>
      </c>
      <c r="P540" s="174">
        <v>757</v>
      </c>
      <c r="Q540" s="178">
        <v>546</v>
      </c>
      <c r="R540" s="176">
        <v>1090</v>
      </c>
      <c r="S540" s="177">
        <v>826</v>
      </c>
      <c r="T540" s="174">
        <v>164</v>
      </c>
      <c r="U540" s="178">
        <v>171</v>
      </c>
      <c r="V540" s="176">
        <v>546</v>
      </c>
      <c r="W540" s="177">
        <v>782</v>
      </c>
      <c r="X540" s="174">
        <v>779</v>
      </c>
      <c r="Y540" s="178">
        <v>331</v>
      </c>
      <c r="Z540" s="176">
        <v>1491</v>
      </c>
      <c r="AA540" s="174">
        <v>1820</v>
      </c>
      <c r="AB540" s="149">
        <f t="shared" si="9756"/>
        <v>10307</v>
      </c>
      <c r="AC540" s="150">
        <f t="shared" si="9757"/>
        <v>9862</v>
      </c>
      <c r="BI540" s="139" t="s">
        <v>20</v>
      </c>
      <c r="BJ540" s="123">
        <f>B540/B560</f>
        <v>3.0988135733842195E-2</v>
      </c>
      <c r="BK540" s="124">
        <f t="shared" ref="BK540" si="9840">C540/C560</f>
        <v>3.0860664758969845E-2</v>
      </c>
      <c r="BL540" s="125">
        <f t="shared" ref="BL540" si="9841">D540/D560</f>
        <v>3.9482415394824152E-2</v>
      </c>
      <c r="BM540" s="126">
        <f t="shared" ref="BM540" si="9842">E540/E560</f>
        <v>3.6432593954717846E-2</v>
      </c>
      <c r="BN540" s="123">
        <f t="shared" ref="BN540" si="9843">F540/F560</f>
        <v>5.1977753521492802E-2</v>
      </c>
      <c r="BO540" s="124">
        <f t="shared" ref="BO540" si="9844">G540/G560</f>
        <v>4.8590620880155692E-2</v>
      </c>
      <c r="BP540" s="125">
        <f t="shared" ref="BP540" si="9845">H540/H560</f>
        <v>3.7985795227834969E-2</v>
      </c>
      <c r="BQ540" s="126">
        <f t="shared" ref="BQ540" si="9846">I540/I560</f>
        <v>3.7158694313282691E-2</v>
      </c>
      <c r="BR540" s="123">
        <f t="shared" ref="BR540" si="9847">J540/J560</f>
        <v>2.1311929144755052E-2</v>
      </c>
      <c r="BS540" s="124">
        <f t="shared" ref="BS540" si="9848">K540/K560</f>
        <v>4.0756526371870008E-2</v>
      </c>
      <c r="BT540" s="125">
        <f t="shared" ref="BT540" si="9849">L540/L560</f>
        <v>2.794964796244933E-2</v>
      </c>
      <c r="BU540" s="123">
        <f t="shared" ref="BU540" si="9850">M540/M560</f>
        <v>3.6747104871579221E-2</v>
      </c>
      <c r="BV540" s="127">
        <f t="shared" ref="BV540" si="9851">N540/N560</f>
        <v>4.3003869766359219E-2</v>
      </c>
      <c r="BW540" s="128">
        <f t="shared" ref="BW540" si="9852">O540/O560</f>
        <v>4.1615559838794461E-2</v>
      </c>
      <c r="BX540" s="123">
        <f t="shared" ref="BX540" si="9853">P540/P560</f>
        <v>4.2705630147805484E-2</v>
      </c>
      <c r="BY540" s="124">
        <f t="shared" ref="BY540" si="9854">Q540/Q560</f>
        <v>3.5909240381453468E-2</v>
      </c>
      <c r="BZ540" s="125">
        <f t="shared" ref="BZ540" si="9855">R540/R560</f>
        <v>4.7023295944779983E-2</v>
      </c>
      <c r="CA540" s="126">
        <f t="shared" ref="CA540" si="9856">S540/S560</f>
        <v>3.6402097748005818E-2</v>
      </c>
      <c r="CB540" s="123">
        <f t="shared" ref="CB540" si="9857">T540/T560</f>
        <v>6.7880794701986755E-2</v>
      </c>
      <c r="CC540" s="124">
        <f t="shared" ref="CC540" si="9858">U540/U560</f>
        <v>5.7459677419354836E-2</v>
      </c>
      <c r="CD540" s="125">
        <f t="shared" ref="CD540" si="9859">V540/V560</f>
        <v>2.9688434560382795E-2</v>
      </c>
      <c r="CE540" s="126">
        <f t="shared" ref="CE540" si="9860">W540/W560</f>
        <v>3.4062200540116737E-2</v>
      </c>
      <c r="CF540" s="123">
        <f t="shared" ref="CF540" si="9861">X540/X560</f>
        <v>5.7524737852606707E-2</v>
      </c>
      <c r="CG540" s="124">
        <f t="shared" ref="CG540" si="9862">Y540/Y560</f>
        <v>4.7373694003148704E-2</v>
      </c>
      <c r="CH540" s="125">
        <f t="shared" ref="CH540" si="9863">Z540/Z560</f>
        <v>3.6338378299334652E-2</v>
      </c>
      <c r="CI540" s="123">
        <f t="shared" ref="CI540" si="9864">AA540/AA560</f>
        <v>3.9226674138414123E-2</v>
      </c>
      <c r="CJ540" s="129">
        <f t="shared" ref="CJ540" si="9865">AB540/AB560</f>
        <v>3.9901823010425497E-2</v>
      </c>
      <c r="CK540" s="130">
        <f t="shared" ref="CK540" si="9866">AC540/AC560</f>
        <v>3.8376527356214489E-2</v>
      </c>
    </row>
    <row r="541" spans="1:89" ht="13.5" thickBot="1" x14ac:dyDescent="0.25">
      <c r="A541" s="131" t="s">
        <v>21</v>
      </c>
      <c r="B541" s="167">
        <v>926</v>
      </c>
      <c r="C541" s="168">
        <v>759</v>
      </c>
      <c r="D541" s="169">
        <v>492</v>
      </c>
      <c r="E541" s="170">
        <v>401</v>
      </c>
      <c r="F541" s="167">
        <v>1222</v>
      </c>
      <c r="G541" s="171">
        <v>807</v>
      </c>
      <c r="H541" s="169">
        <v>1955</v>
      </c>
      <c r="I541" s="170">
        <v>1698</v>
      </c>
      <c r="J541" s="167">
        <v>122</v>
      </c>
      <c r="K541" s="171">
        <v>237</v>
      </c>
      <c r="L541" s="169">
        <v>422</v>
      </c>
      <c r="M541" s="167">
        <v>808</v>
      </c>
      <c r="N541" s="172">
        <v>1678</v>
      </c>
      <c r="O541" s="173">
        <v>1718</v>
      </c>
      <c r="P541" s="167">
        <v>1039</v>
      </c>
      <c r="Q541" s="171">
        <v>538</v>
      </c>
      <c r="R541" s="169">
        <v>1212</v>
      </c>
      <c r="S541" s="170">
        <v>865</v>
      </c>
      <c r="T541" s="167">
        <v>141</v>
      </c>
      <c r="U541" s="171">
        <v>168</v>
      </c>
      <c r="V541" s="169">
        <v>547</v>
      </c>
      <c r="W541" s="170">
        <v>985</v>
      </c>
      <c r="X541" s="167">
        <v>805</v>
      </c>
      <c r="Y541" s="171">
        <v>422</v>
      </c>
      <c r="Z541" s="169">
        <v>2010</v>
      </c>
      <c r="AA541" s="167">
        <v>2088</v>
      </c>
      <c r="AB541" s="149">
        <f t="shared" si="9756"/>
        <v>12571</v>
      </c>
      <c r="AC541" s="150">
        <f t="shared" si="9757"/>
        <v>11494</v>
      </c>
      <c r="AE541" t="s">
        <v>85</v>
      </c>
      <c r="BI541" s="131" t="s">
        <v>21</v>
      </c>
      <c r="BJ541" s="123">
        <f>B541/B560</f>
        <v>3.8413672944495145E-2</v>
      </c>
      <c r="BK541" s="124">
        <f t="shared" ref="BK541" si="9867">C541/C560</f>
        <v>3.3414043583535107E-2</v>
      </c>
      <c r="BL541" s="125">
        <f t="shared" ref="BL541" si="9868">D541/D560</f>
        <v>5.4412740544127404E-2</v>
      </c>
      <c r="BM541" s="126">
        <f t="shared" ref="BM541" si="9869">E541/E560</f>
        <v>4.6086656706125731E-2</v>
      </c>
      <c r="BN541" s="123">
        <f t="shared" ref="BN541" si="9870">F541/F560</f>
        <v>6.3516814803264196E-2</v>
      </c>
      <c r="BO541" s="124">
        <f t="shared" ref="BO541" si="9871">G541/G560</f>
        <v>5.0662314018456903E-2</v>
      </c>
      <c r="BP541" s="125">
        <f t="shared" ref="BP541" si="9872">H541/H560</f>
        <v>5.2004362514297874E-2</v>
      </c>
      <c r="BQ541" s="126">
        <f t="shared" ref="BQ541" si="9873">I541/I560</f>
        <v>4.3574214740299731E-2</v>
      </c>
      <c r="BR541" s="123">
        <f t="shared" ref="BR541" si="9874">J541/J560</f>
        <v>3.3766952670910601E-2</v>
      </c>
      <c r="BS541" s="124">
        <f t="shared" ref="BS541" si="9875">K541/K560</f>
        <v>6.3132658497602551E-2</v>
      </c>
      <c r="BT541" s="125">
        <f t="shared" ref="BT541" si="9876">L541/L560</f>
        <v>3.0012090178507929E-2</v>
      </c>
      <c r="BU541" s="123">
        <f t="shared" ref="BU541" si="9877">M541/M560</f>
        <v>5.2274050591964806E-2</v>
      </c>
      <c r="BV541" s="127">
        <f t="shared" ref="BV541" si="9878">N541/N560</f>
        <v>4.8823067299019467E-2</v>
      </c>
      <c r="BW541" s="128">
        <f t="shared" ref="BW541" si="9879">O541/O560</f>
        <v>5.017230301968343E-2</v>
      </c>
      <c r="BX541" s="123">
        <f t="shared" ref="BX541" si="9880">P541/P560</f>
        <v>5.8614464628229716E-2</v>
      </c>
      <c r="BY541" s="124">
        <f t="shared" ref="BY541" si="9881">Q541/Q560</f>
        <v>3.5383097665241697E-2</v>
      </c>
      <c r="BZ541" s="125">
        <f t="shared" ref="BZ541" si="9882">R541/R560</f>
        <v>5.2286453839516828E-2</v>
      </c>
      <c r="CA541" s="126">
        <f t="shared" ref="CA541" si="9883">S541/S560</f>
        <v>3.8120840862015774E-2</v>
      </c>
      <c r="CB541" s="123">
        <f t="shared" ref="CB541" si="9884">T541/T560</f>
        <v>5.836092715231788E-2</v>
      </c>
      <c r="CC541" s="124">
        <f t="shared" ref="CC541" si="9885">U541/U560</f>
        <v>5.6451612903225805E-2</v>
      </c>
      <c r="CD541" s="125">
        <f t="shared" ref="CD541" si="9886">V541/V560</f>
        <v>2.9742808982654561E-2</v>
      </c>
      <c r="CE541" s="126">
        <f t="shared" ref="CE541" si="9887">W541/W560</f>
        <v>4.2904434184162385E-2</v>
      </c>
      <c r="CF541" s="123">
        <f t="shared" ref="CF541" si="9888">X541/X560</f>
        <v>5.9444690592231578E-2</v>
      </c>
      <c r="CG541" s="124">
        <f t="shared" ref="CG541" si="9889">Y541/Y560</f>
        <v>6.0397881780449407E-2</v>
      </c>
      <c r="CH541" s="125">
        <f t="shared" ref="CH541" si="9890">Z541/Z560</f>
        <v>4.8987351027272065E-2</v>
      </c>
      <c r="CI541" s="123">
        <f t="shared" ref="CI541" si="9891">AA541/AA560</f>
        <v>4.5002909670883891E-2</v>
      </c>
      <c r="CJ541" s="129">
        <f t="shared" ref="CJ541" si="9892">AB541/AB560</f>
        <v>4.8666519556035598E-2</v>
      </c>
      <c r="CK541" s="130">
        <f t="shared" ref="CK541" si="9893">AC541/AC560</f>
        <v>4.4727216125768542E-2</v>
      </c>
    </row>
    <row r="542" spans="1:89" ht="14.25" thickTop="1" thickBot="1" x14ac:dyDescent="0.25">
      <c r="A542" s="139" t="s">
        <v>22</v>
      </c>
      <c r="B542" s="174">
        <v>1218</v>
      </c>
      <c r="C542" s="175">
        <v>1077</v>
      </c>
      <c r="D542" s="176">
        <v>611</v>
      </c>
      <c r="E542" s="177">
        <v>450</v>
      </c>
      <c r="F542" s="174">
        <v>1487</v>
      </c>
      <c r="G542" s="178">
        <v>793</v>
      </c>
      <c r="H542" s="176">
        <v>2267</v>
      </c>
      <c r="I542" s="177">
        <v>1975</v>
      </c>
      <c r="J542" s="174">
        <v>180</v>
      </c>
      <c r="K542" s="178">
        <v>416</v>
      </c>
      <c r="L542" s="176">
        <v>444</v>
      </c>
      <c r="M542" s="174">
        <v>1274</v>
      </c>
      <c r="N542" s="179">
        <v>1872</v>
      </c>
      <c r="O542" s="180">
        <v>2538</v>
      </c>
      <c r="P542" s="174">
        <v>1083</v>
      </c>
      <c r="Q542" s="178">
        <v>581</v>
      </c>
      <c r="R542" s="176">
        <v>1739</v>
      </c>
      <c r="S542" s="177">
        <v>945</v>
      </c>
      <c r="T542" s="174">
        <v>128</v>
      </c>
      <c r="U542" s="178">
        <v>122</v>
      </c>
      <c r="V542" s="176">
        <v>576</v>
      </c>
      <c r="W542" s="177">
        <v>1616</v>
      </c>
      <c r="X542" s="174">
        <v>962</v>
      </c>
      <c r="Y542" s="178">
        <v>354</v>
      </c>
      <c r="Z542" s="176">
        <v>2327</v>
      </c>
      <c r="AA542" s="174">
        <v>2286</v>
      </c>
      <c r="AB542" s="149">
        <f t="shared" si="9756"/>
        <v>14894</v>
      </c>
      <c r="AC542" s="150">
        <f t="shared" si="9757"/>
        <v>14427</v>
      </c>
      <c r="AE542" s="280" t="s">
        <v>0</v>
      </c>
      <c r="AF542" s="274" t="s">
        <v>1</v>
      </c>
      <c r="AG542" s="275"/>
      <c r="AH542" s="274" t="s">
        <v>2</v>
      </c>
      <c r="AI542" s="275"/>
      <c r="AJ542" s="274" t="s">
        <v>3</v>
      </c>
      <c r="AK542" s="275"/>
      <c r="AL542" s="274" t="s">
        <v>4</v>
      </c>
      <c r="AM542" s="275"/>
      <c r="AN542" s="274" t="s">
        <v>5</v>
      </c>
      <c r="AO542" s="275"/>
      <c r="AP542" s="274" t="s">
        <v>6</v>
      </c>
      <c r="AQ542" s="275"/>
      <c r="AR542" s="274" t="s">
        <v>7</v>
      </c>
      <c r="AS542" s="275"/>
      <c r="AT542" s="274" t="s">
        <v>8</v>
      </c>
      <c r="AU542" s="275"/>
      <c r="AV542" s="274" t="s">
        <v>9</v>
      </c>
      <c r="AW542" s="275"/>
      <c r="AX542" s="274" t="s">
        <v>10</v>
      </c>
      <c r="AY542" s="275"/>
      <c r="AZ542" s="274" t="s">
        <v>11</v>
      </c>
      <c r="BA542" s="275"/>
      <c r="BB542" s="274" t="s">
        <v>12</v>
      </c>
      <c r="BC542" s="275"/>
      <c r="BD542" s="276" t="s">
        <v>40</v>
      </c>
      <c r="BE542" s="277"/>
      <c r="BF542" s="278" t="s">
        <v>41</v>
      </c>
      <c r="BG542" s="279"/>
      <c r="BI542" s="139" t="s">
        <v>22</v>
      </c>
      <c r="BJ542" s="123">
        <f>B542/B560</f>
        <v>5.0526839790923421E-2</v>
      </c>
      <c r="BK542" s="124">
        <f t="shared" ref="BK542" si="9894">C542/C560</f>
        <v>4.7413603345806736E-2</v>
      </c>
      <c r="BL542" s="125">
        <f t="shared" ref="BL542" si="9895">D542/D560</f>
        <v>6.7573545675735452E-2</v>
      </c>
      <c r="BM542" s="126">
        <f t="shared" ref="BM542" si="9896">E542/E560</f>
        <v>5.1718193311113665E-2</v>
      </c>
      <c r="BN542" s="123">
        <f t="shared" ref="BN542" si="9897">F542/F560</f>
        <v>7.7290919486459789E-2</v>
      </c>
      <c r="BO542" s="124">
        <f t="shared" ref="BO542" si="9898">G542/G560</f>
        <v>4.9783413899177599E-2</v>
      </c>
      <c r="BP542" s="125">
        <f t="shared" ref="BP542" si="9899">H542/H560</f>
        <v>6.030377995903493E-2</v>
      </c>
      <c r="BQ542" s="126">
        <f t="shared" ref="BQ542" si="9900">I542/I560</f>
        <v>5.0682611373434612E-2</v>
      </c>
      <c r="BR542" s="123">
        <f t="shared" ref="BR542" si="9901">J542/J560</f>
        <v>4.9820094104622195E-2</v>
      </c>
      <c r="BS542" s="124">
        <f t="shared" ref="BS542" si="9902">K542/K560</f>
        <v>0.1108151305274374</v>
      </c>
      <c r="BT542" s="125">
        <f t="shared" ref="BT542" si="9903">L542/L560</f>
        <v>3.1576701514828248E-2</v>
      </c>
      <c r="BU542" s="123">
        <f t="shared" ref="BU542" si="9904">M542/M560</f>
        <v>8.2422203532380153E-2</v>
      </c>
      <c r="BV542" s="127">
        <f t="shared" ref="BV542" si="9905">N542/N560</f>
        <v>5.4467688905699904E-2</v>
      </c>
      <c r="BW542" s="128">
        <f t="shared" ref="BW542" si="9906">O542/O560</f>
        <v>7.4119502365516038E-2</v>
      </c>
      <c r="BX542" s="123">
        <f t="shared" ref="BX542" si="9907">P542/P560</f>
        <v>6.1096694121629248E-2</v>
      </c>
      <c r="BY542" s="124">
        <f t="shared" ref="BY542" si="9908">Q542/Q560</f>
        <v>3.8211114764879976E-2</v>
      </c>
      <c r="BZ542" s="125">
        <f t="shared" ref="BZ542" si="9909">R542/R560</f>
        <v>7.5021570319240727E-2</v>
      </c>
      <c r="CA542" s="126">
        <f t="shared" ref="CA542" si="9910">S542/S560</f>
        <v>4.164646776254903E-2</v>
      </c>
      <c r="CB542" s="123">
        <f t="shared" ref="CB542" si="9911">T542/T560</f>
        <v>5.2980132450331126E-2</v>
      </c>
      <c r="CC542" s="124">
        <f t="shared" ref="CC542" si="9912">U542/U560</f>
        <v>4.0994623655913977E-2</v>
      </c>
      <c r="CD542" s="125">
        <f t="shared" ref="CD542" si="9913">V542/V560</f>
        <v>3.13196672285357E-2</v>
      </c>
      <c r="CE542" s="126">
        <f t="shared" ref="CE542" si="9914">W542/W560</f>
        <v>7.0389406742747629E-2</v>
      </c>
      <c r="CF542" s="123">
        <f t="shared" ref="CF542" si="9915">X542/X560</f>
        <v>7.1038251366120214E-2</v>
      </c>
      <c r="CG542" s="124">
        <f t="shared" ref="CG542" si="9916">Y542/Y560</f>
        <v>5.0665521683125804E-2</v>
      </c>
      <c r="CH542" s="125">
        <f t="shared" ref="CH542" si="9917">Z542/Z560</f>
        <v>5.6713216836050788E-2</v>
      </c>
      <c r="CI542" s="123">
        <f t="shared" ref="CI542" si="9918">AA542/AA560</f>
        <v>4.9270426967260812E-2</v>
      </c>
      <c r="CJ542" s="129">
        <f t="shared" ref="CJ542" si="9919">AB542/AB560</f>
        <v>5.7659624713037483E-2</v>
      </c>
      <c r="CK542" s="130">
        <f t="shared" ref="CK542" si="9920">AC542/AC560</f>
        <v>5.6140555685267338E-2</v>
      </c>
    </row>
    <row r="543" spans="1:89" ht="15" thickTop="1" thickBot="1" x14ac:dyDescent="0.3">
      <c r="A543" s="131" t="s">
        <v>23</v>
      </c>
      <c r="B543" s="167">
        <v>1371</v>
      </c>
      <c r="C543" s="168">
        <v>1302</v>
      </c>
      <c r="D543" s="169">
        <v>560</v>
      </c>
      <c r="E543" s="170">
        <v>424</v>
      </c>
      <c r="F543" s="167">
        <v>1330</v>
      </c>
      <c r="G543" s="171">
        <v>648</v>
      </c>
      <c r="H543" s="169">
        <v>2224</v>
      </c>
      <c r="I543" s="170">
        <v>2111</v>
      </c>
      <c r="J543" s="167">
        <v>127</v>
      </c>
      <c r="K543" s="171">
        <v>345</v>
      </c>
      <c r="L543" s="169">
        <v>447</v>
      </c>
      <c r="M543" s="167">
        <v>1144</v>
      </c>
      <c r="N543" s="172">
        <v>1708</v>
      </c>
      <c r="O543" s="173">
        <v>2247</v>
      </c>
      <c r="P543" s="167">
        <v>1302</v>
      </c>
      <c r="Q543" s="171">
        <v>650</v>
      </c>
      <c r="R543" s="169">
        <v>1737</v>
      </c>
      <c r="S543" s="170">
        <v>1038</v>
      </c>
      <c r="T543" s="167">
        <v>116</v>
      </c>
      <c r="U543" s="171">
        <v>148</v>
      </c>
      <c r="V543" s="169">
        <v>564</v>
      </c>
      <c r="W543" s="170">
        <v>1605</v>
      </c>
      <c r="X543" s="167">
        <v>952</v>
      </c>
      <c r="Y543" s="171">
        <v>345</v>
      </c>
      <c r="Z543" s="169">
        <v>2354</v>
      </c>
      <c r="AA543" s="167">
        <v>2712</v>
      </c>
      <c r="AB543" s="149">
        <f t="shared" si="9756"/>
        <v>14792</v>
      </c>
      <c r="AC543" s="150">
        <f t="shared" si="9757"/>
        <v>14719</v>
      </c>
      <c r="AE543" s="281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5.6873807350867008E-2</v>
      </c>
      <c r="BK543" s="124">
        <f t="shared" ref="BK543" si="9921">C543/C560</f>
        <v>5.7318952234206473E-2</v>
      </c>
      <c r="BL543" s="125">
        <f t="shared" ref="BL543" si="9922">D543/D560</f>
        <v>6.1933200619332003E-2</v>
      </c>
      <c r="BM543" s="126">
        <f t="shared" ref="BM543" si="9923">E543/E560</f>
        <v>4.8730031030915985E-2</v>
      </c>
      <c r="BN543" s="123">
        <f t="shared" ref="BN543" si="9924">F543/F560</f>
        <v>6.9130412183585427E-2</v>
      </c>
      <c r="BO543" s="124">
        <f t="shared" ref="BO543" si="9925">G543/G560</f>
        <v>4.0680519806641974E-2</v>
      </c>
      <c r="BP543" s="125">
        <f t="shared" ref="BP543" si="9926">H543/H560</f>
        <v>5.9159949990689756E-2</v>
      </c>
      <c r="BQ543" s="126">
        <f t="shared" ref="BQ543" si="9927">I543/I560</f>
        <v>5.4172654485731886E-2</v>
      </c>
      <c r="BR543" s="123">
        <f t="shared" ref="BR543" si="9928">J543/J560</f>
        <v>3.5150844173816774E-2</v>
      </c>
      <c r="BS543" s="124">
        <f t="shared" ref="BS543" si="9929">K543/K560</f>
        <v>9.1901971230687274E-2</v>
      </c>
      <c r="BT543" s="125">
        <f t="shared" ref="BT543" si="9930">L543/L560</f>
        <v>3.1790057606144659E-2</v>
      </c>
      <c r="BU543" s="123">
        <f t="shared" ref="BU543" si="9931">M543/M560</f>
        <v>7.4011774600504621E-2</v>
      </c>
      <c r="BV543" s="127">
        <f t="shared" ref="BV543" si="9932">N543/N560</f>
        <v>4.9695946928918502E-2</v>
      </c>
      <c r="BW543" s="128">
        <f t="shared" ref="BW543" si="9933">O543/O560</f>
        <v>6.5621166987909582E-2</v>
      </c>
      <c r="BX543" s="123">
        <f t="shared" ref="BX543" si="9934">P543/P560</f>
        <v>7.3451427281958706E-2</v>
      </c>
      <c r="BY543" s="124">
        <f t="shared" ref="BY543" si="9935">Q543/Q560</f>
        <v>4.2749095692206508E-2</v>
      </c>
      <c r="BZ543" s="125">
        <f t="shared" ref="BZ543" si="9936">R543/R560</f>
        <v>7.4935289042277822E-2</v>
      </c>
      <c r="CA543" s="126">
        <f t="shared" ref="CA543" si="9937">S543/S560</f>
        <v>4.5745009034418929E-2</v>
      </c>
      <c r="CB543" s="123">
        <f t="shared" ref="CB543" si="9938">T543/T560</f>
        <v>4.8013245033112585E-2</v>
      </c>
      <c r="CC543" s="124">
        <f t="shared" ref="CC543" si="9939">U543/U560</f>
        <v>4.9731182795698922E-2</v>
      </c>
      <c r="CD543" s="125">
        <f t="shared" ref="CD543" si="9940">V543/V560</f>
        <v>3.0667174161274537E-2</v>
      </c>
      <c r="CE543" s="126">
        <f t="shared" ref="CE543" si="9941">W543/W560</f>
        <v>6.9910270929523483E-2</v>
      </c>
      <c r="CF543" s="123">
        <f t="shared" ref="CF543" si="9942">X543/X560</f>
        <v>7.0299808004726044E-2</v>
      </c>
      <c r="CG543" s="124">
        <f t="shared" ref="CG543" si="9943">Y543/Y560</f>
        <v>4.9377415199656507E-2</v>
      </c>
      <c r="CH543" s="125">
        <f t="shared" ref="CH543" si="9944">Z543/Z560</f>
        <v>5.7371255879700711E-2</v>
      </c>
      <c r="CI543" s="123">
        <f t="shared" ref="CI543" si="9945">AA543/AA560</f>
        <v>5.8452055089768737E-2</v>
      </c>
      <c r="CJ543" s="129">
        <f t="shared" ref="CJ543" si="9946">AB543/AB560</f>
        <v>5.7264748808597457E-2</v>
      </c>
      <c r="CK543" s="130">
        <f t="shared" ref="CK543" si="9947">AC543/AC560</f>
        <v>5.7276830881780684E-2</v>
      </c>
    </row>
    <row r="544" spans="1:89" ht="13.5" thickTop="1" x14ac:dyDescent="0.2">
      <c r="A544" s="139" t="s">
        <v>24</v>
      </c>
      <c r="B544" s="181">
        <v>1462</v>
      </c>
      <c r="C544" s="175">
        <v>1665</v>
      </c>
      <c r="D544" s="176">
        <v>708</v>
      </c>
      <c r="E544" s="177">
        <v>409</v>
      </c>
      <c r="F544" s="174">
        <v>1293</v>
      </c>
      <c r="G544" s="178">
        <v>574</v>
      </c>
      <c r="H544" s="176">
        <v>2520</v>
      </c>
      <c r="I544" s="177">
        <v>2274</v>
      </c>
      <c r="J544" s="174">
        <v>187</v>
      </c>
      <c r="K544" s="178">
        <v>279</v>
      </c>
      <c r="L544" s="176">
        <v>506</v>
      </c>
      <c r="M544" s="174">
        <v>1338</v>
      </c>
      <c r="N544" s="179">
        <v>1853</v>
      </c>
      <c r="O544" s="182">
        <v>2389</v>
      </c>
      <c r="P544" s="174">
        <v>1339</v>
      </c>
      <c r="Q544" s="178">
        <v>618</v>
      </c>
      <c r="R544" s="176">
        <v>1781</v>
      </c>
      <c r="S544" s="177">
        <v>959</v>
      </c>
      <c r="T544" s="174">
        <v>165</v>
      </c>
      <c r="U544" s="178">
        <v>139</v>
      </c>
      <c r="V544" s="176">
        <v>715</v>
      </c>
      <c r="W544" s="183">
        <v>1663</v>
      </c>
      <c r="X544" s="174">
        <v>911</v>
      </c>
      <c r="Y544" s="178">
        <v>304</v>
      </c>
      <c r="Z544" s="176">
        <v>2609</v>
      </c>
      <c r="AA544" s="174">
        <v>2777</v>
      </c>
      <c r="AB544" s="149">
        <f t="shared" si="9756"/>
        <v>16049</v>
      </c>
      <c r="AC544" s="150">
        <f t="shared" si="9757"/>
        <v>15388</v>
      </c>
      <c r="AE544" s="224" t="str">
        <f>$AE$17</f>
        <v>17:00 - 17:59</v>
      </c>
      <c r="AF544" s="120">
        <f t="shared" ref="AF544:AU545" si="9948">SUMIF($A$9:$A$32,$AE544,B$536:B$559)</f>
        <v>2280</v>
      </c>
      <c r="AG544" s="164">
        <f t="shared" si="9948"/>
        <v>1639</v>
      </c>
      <c r="AH544" s="121">
        <f t="shared" si="9948"/>
        <v>681</v>
      </c>
      <c r="AI544" s="159">
        <f t="shared" si="9948"/>
        <v>659</v>
      </c>
      <c r="AJ544" s="120">
        <f t="shared" si="9948"/>
        <v>1247</v>
      </c>
      <c r="AK544" s="122">
        <f t="shared" si="9948"/>
        <v>1054</v>
      </c>
      <c r="AL544" s="121">
        <f t="shared" si="9948"/>
        <v>2773</v>
      </c>
      <c r="AM544" s="159">
        <f t="shared" si="9948"/>
        <v>3212</v>
      </c>
      <c r="AN544" s="120">
        <f t="shared" si="9948"/>
        <v>300</v>
      </c>
      <c r="AO544" s="122">
        <f t="shared" si="9948"/>
        <v>221</v>
      </c>
      <c r="AP544" s="121">
        <f t="shared" si="9948"/>
        <v>1221</v>
      </c>
      <c r="AQ544" s="120">
        <f t="shared" si="9948"/>
        <v>946</v>
      </c>
      <c r="AR544" s="158">
        <f t="shared" si="9948"/>
        <v>2589</v>
      </c>
      <c r="AS544" s="160">
        <f t="shared" si="9948"/>
        <v>2286</v>
      </c>
      <c r="AT544" s="120">
        <f t="shared" si="9948"/>
        <v>1222</v>
      </c>
      <c r="AU544" s="122">
        <f t="shared" si="9948"/>
        <v>1319</v>
      </c>
      <c r="AV544" s="121">
        <f t="shared" ref="AP544:BE545" si="9949">SUMIF($A$9:$A$32,$AE544,R$536:R$559)</f>
        <v>1447</v>
      </c>
      <c r="AW544" s="159">
        <f t="shared" si="9949"/>
        <v>2194</v>
      </c>
      <c r="AX544" s="120">
        <f t="shared" si="9949"/>
        <v>198</v>
      </c>
      <c r="AY544" s="122">
        <f t="shared" si="9949"/>
        <v>261</v>
      </c>
      <c r="AZ544" s="121">
        <f t="shared" si="9949"/>
        <v>1642</v>
      </c>
      <c r="BA544" s="159">
        <f t="shared" si="9949"/>
        <v>1662</v>
      </c>
      <c r="BB544" s="120">
        <f t="shared" si="9949"/>
        <v>930</v>
      </c>
      <c r="BC544" s="122">
        <f t="shared" si="9949"/>
        <v>509</v>
      </c>
      <c r="BD544" s="21">
        <f t="shared" si="9949"/>
        <v>3295</v>
      </c>
      <c r="BE544" s="163">
        <f t="shared" si="9949"/>
        <v>3840</v>
      </c>
      <c r="BF544" s="149">
        <f>AF544+AH544+AJ544+AL544+AN544+AP544+AR544+AT544+AV544+AX544+AZ544+BB544+BD544</f>
        <v>19825</v>
      </c>
      <c r="BG544" s="150">
        <f>AG544+AI544+AK544+AM544+AO544+AQ544+AS544+AU544+AW544+AY544+BA544+BC544+BE544</f>
        <v>19802</v>
      </c>
      <c r="BI544" s="139" t="s">
        <v>24</v>
      </c>
      <c r="BJ544" s="123">
        <f>B544/B560</f>
        <v>6.0648801128349791E-2</v>
      </c>
      <c r="BK544" s="124">
        <f t="shared" ref="BK544" si="9950">C544/C560</f>
        <v>7.3299581774158046E-2</v>
      </c>
      <c r="BL544" s="125">
        <f t="shared" ref="BL544" si="9951">D544/D560</f>
        <v>7.8301260783012611E-2</v>
      </c>
      <c r="BM544" s="126">
        <f t="shared" ref="BM544" si="9952">E544/E560</f>
        <v>4.7006091253878862E-2</v>
      </c>
      <c r="BN544" s="123">
        <f t="shared" ref="BN544" si="9953">F544/F560</f>
        <v>6.7207235303290189E-2</v>
      </c>
      <c r="BO544" s="124">
        <f t="shared" ref="BO544" si="9954">G544/G560</f>
        <v>3.6034904890451379E-2</v>
      </c>
      <c r="BP544" s="125">
        <f t="shared" ref="BP544" si="9955">H544/H560</f>
        <v>6.7033756284414658E-2</v>
      </c>
      <c r="BQ544" s="126">
        <f t="shared" ref="BQ544" si="9956">I544/I560</f>
        <v>5.8355573804146993E-2</v>
      </c>
      <c r="BR544" s="123">
        <f t="shared" ref="BR544" si="9957">J544/J560</f>
        <v>5.1757542208690839E-2</v>
      </c>
      <c r="BS544" s="124">
        <f t="shared" ref="BS544" si="9958">K544/K560</f>
        <v>7.4320724560468829E-2</v>
      </c>
      <c r="BT544" s="125">
        <f t="shared" ref="BT544" si="9959">L544/L560</f>
        <v>3.598606073536733E-2</v>
      </c>
      <c r="BU544" s="123">
        <f t="shared" ref="BU544" si="9960">M544/M560</f>
        <v>8.6562722391149635E-2</v>
      </c>
      <c r="BV544" s="127">
        <f t="shared" ref="BV544" si="9961">N544/N560</f>
        <v>5.3914865140097183E-2</v>
      </c>
      <c r="BW544" s="128">
        <f t="shared" ref="BW544" si="9962">O544/O560</f>
        <v>6.9768121020968396E-2</v>
      </c>
      <c r="BX544" s="123">
        <f t="shared" ref="BX544" si="9963">P544/P560</f>
        <v>7.5538756628681036E-2</v>
      </c>
      <c r="BY544" s="124">
        <f t="shared" ref="BY544" si="9964">Q544/Q560</f>
        <v>4.0644524827359418E-2</v>
      </c>
      <c r="BZ544" s="125">
        <f t="shared" ref="BZ544" si="9965">R544/R560</f>
        <v>7.6833477135461611E-2</v>
      </c>
      <c r="CA544" s="126">
        <f t="shared" ref="CA544" si="9966">S544/S560</f>
        <v>4.2263452470142349E-2</v>
      </c>
      <c r="CB544" s="123">
        <f t="shared" ref="CB544" si="9967">T544/T560</f>
        <v>6.8294701986754969E-2</v>
      </c>
      <c r="CC544" s="124">
        <f t="shared" ref="CC544" si="9968">U544/U560</f>
        <v>4.6706989247311828E-2</v>
      </c>
      <c r="CD544" s="125">
        <f t="shared" ref="CD544" si="9969">V544/V560</f>
        <v>3.8877711924310804E-2</v>
      </c>
      <c r="CE544" s="126">
        <f t="shared" ref="CE544" si="9970">W544/W560</f>
        <v>7.2436623399250805E-2</v>
      </c>
      <c r="CF544" s="123">
        <f t="shared" ref="CF544" si="9971">X544/X560</f>
        <v>6.7272190223009898E-2</v>
      </c>
      <c r="CG544" s="124">
        <f t="shared" ref="CG544" si="9972">Y544/Y560</f>
        <v>4.3509374552740801E-2</v>
      </c>
      <c r="CH544" s="125">
        <f t="shared" ref="CH544" si="9973">Z544/Z560</f>
        <v>6.358606906972776E-2</v>
      </c>
      <c r="CI544" s="123">
        <f t="shared" ref="CI544" si="9974">AA544/AA560</f>
        <v>5.9853007737569242E-2</v>
      </c>
      <c r="CJ544" s="129">
        <f t="shared" ref="CJ544" si="9975">AB544/AB560</f>
        <v>6.2131013630961365E-2</v>
      </c>
      <c r="CK544" s="130">
        <f t="shared" ref="CK544" si="9976">AC544/AC560</f>
        <v>5.9880146314888319E-2</v>
      </c>
    </row>
    <row r="545" spans="1:89" x14ac:dyDescent="0.2">
      <c r="A545" s="131" t="s">
        <v>25</v>
      </c>
      <c r="B545" s="184">
        <v>1531</v>
      </c>
      <c r="C545" s="168">
        <v>1816</v>
      </c>
      <c r="D545" s="169">
        <v>593</v>
      </c>
      <c r="E545" s="170">
        <v>448</v>
      </c>
      <c r="F545" s="167">
        <v>1316</v>
      </c>
      <c r="G545" s="171">
        <v>751</v>
      </c>
      <c r="H545" s="169">
        <v>2668</v>
      </c>
      <c r="I545" s="170">
        <v>2549</v>
      </c>
      <c r="J545" s="167">
        <v>197</v>
      </c>
      <c r="K545" s="168">
        <v>290</v>
      </c>
      <c r="L545" s="169">
        <v>617</v>
      </c>
      <c r="M545" s="167">
        <v>1435</v>
      </c>
      <c r="N545" s="172">
        <v>1891</v>
      </c>
      <c r="O545" s="185">
        <v>2422</v>
      </c>
      <c r="P545" s="167">
        <v>1338</v>
      </c>
      <c r="Q545" s="168">
        <v>714</v>
      </c>
      <c r="R545" s="169">
        <v>1811</v>
      </c>
      <c r="S545" s="170">
        <v>1141</v>
      </c>
      <c r="T545" s="176">
        <v>136</v>
      </c>
      <c r="U545" s="167">
        <v>117</v>
      </c>
      <c r="V545" s="169">
        <v>811</v>
      </c>
      <c r="W545" s="186">
        <v>1821</v>
      </c>
      <c r="X545" s="167">
        <v>872</v>
      </c>
      <c r="Y545" s="171">
        <v>320</v>
      </c>
      <c r="Z545" s="169">
        <v>2728</v>
      </c>
      <c r="AA545" s="167">
        <v>2978</v>
      </c>
      <c r="AB545" s="149">
        <f t="shared" si="9756"/>
        <v>16509</v>
      </c>
      <c r="AC545" s="150">
        <f t="shared" si="9757"/>
        <v>16802</v>
      </c>
      <c r="AE545" s="226" t="str">
        <f>$AE$18</f>
        <v>18:00 - 18:59</v>
      </c>
      <c r="AF545" s="120">
        <f t="shared" si="9948"/>
        <v>1861</v>
      </c>
      <c r="AG545" s="168">
        <f t="shared" si="9948"/>
        <v>1518</v>
      </c>
      <c r="AH545" s="169">
        <f t="shared" si="9948"/>
        <v>504</v>
      </c>
      <c r="AI545" s="170">
        <f t="shared" si="9948"/>
        <v>702</v>
      </c>
      <c r="AJ545" s="167">
        <f t="shared" si="9948"/>
        <v>989</v>
      </c>
      <c r="AK545" s="171">
        <f t="shared" si="9948"/>
        <v>1320</v>
      </c>
      <c r="AL545" s="169">
        <f t="shared" si="9948"/>
        <v>2625</v>
      </c>
      <c r="AM545" s="170">
        <f t="shared" si="9948"/>
        <v>2721</v>
      </c>
      <c r="AN545" s="167">
        <f t="shared" si="9948"/>
        <v>363</v>
      </c>
      <c r="AO545" s="171">
        <f t="shared" si="9948"/>
        <v>190</v>
      </c>
      <c r="AP545" s="169">
        <f t="shared" si="9949"/>
        <v>1376</v>
      </c>
      <c r="AQ545" s="167">
        <f t="shared" si="9949"/>
        <v>745</v>
      </c>
      <c r="AR545" s="172">
        <f t="shared" si="9949"/>
        <v>2521</v>
      </c>
      <c r="AS545" s="173">
        <f t="shared" si="9949"/>
        <v>2027</v>
      </c>
      <c r="AT545" s="167">
        <f t="shared" si="9949"/>
        <v>954</v>
      </c>
      <c r="AU545" s="171">
        <f t="shared" si="9949"/>
        <v>1265</v>
      </c>
      <c r="AV545" s="169">
        <f t="shared" si="9949"/>
        <v>1033</v>
      </c>
      <c r="AW545" s="170">
        <f t="shared" si="9949"/>
        <v>1913</v>
      </c>
      <c r="AX545" s="167">
        <f t="shared" si="9949"/>
        <v>155</v>
      </c>
      <c r="AY545" s="171">
        <f t="shared" si="9949"/>
        <v>193</v>
      </c>
      <c r="AZ545" s="169">
        <f t="shared" si="9949"/>
        <v>1591</v>
      </c>
      <c r="BA545" s="170">
        <f t="shared" si="9949"/>
        <v>1589</v>
      </c>
      <c r="BB545" s="167">
        <f t="shared" si="9949"/>
        <v>766</v>
      </c>
      <c r="BC545" s="171">
        <f t="shared" si="9949"/>
        <v>596</v>
      </c>
      <c r="BD545" s="169">
        <f t="shared" si="9949"/>
        <v>2988</v>
      </c>
      <c r="BE545" s="167">
        <f t="shared" si="9949"/>
        <v>3460</v>
      </c>
      <c r="BF545" s="151">
        <f>SUM(AF545,AH545,AJ545,AL545,AN545,AP545,AR545,AT545,AV545,AX545,AZ545,BB545,BD545)</f>
        <v>17726</v>
      </c>
      <c r="BG545" s="152">
        <f>SUM(AG545,AI545,AK545,AM545,AO545,AQ545,AS545,AU545,AW545,AY545,BA545,BC545,BE545)</f>
        <v>18239</v>
      </c>
      <c r="BI545" s="131" t="s">
        <v>25</v>
      </c>
      <c r="BJ545" s="123">
        <f>B545/B560</f>
        <v>6.3511159047540025E-2</v>
      </c>
      <c r="BK545" s="124">
        <f t="shared" ref="BK545" si="9977">C545/C560</f>
        <v>7.9947171472595197E-2</v>
      </c>
      <c r="BL545" s="125">
        <f t="shared" ref="BL545" si="9978">D545/D560</f>
        <v>6.5582835655828356E-2</v>
      </c>
      <c r="BM545" s="126">
        <f t="shared" ref="BM545" si="9979">E545/E560</f>
        <v>5.1488334674175379E-2</v>
      </c>
      <c r="BN545" s="123">
        <f t="shared" ref="BN545" si="9980">F545/F560</f>
        <v>6.8402723634284526E-2</v>
      </c>
      <c r="BO545" s="124">
        <f t="shared" ref="BO545" si="9981">G545/G560</f>
        <v>4.7146713541339695E-2</v>
      </c>
      <c r="BP545" s="125">
        <f t="shared" ref="BP545" si="9982">H545/H560</f>
        <v>7.0970659431277103E-2</v>
      </c>
      <c r="BQ545" s="126">
        <f t="shared" ref="BQ545" si="9983">I545/I560</f>
        <v>6.541264627386574E-2</v>
      </c>
      <c r="BR545" s="123">
        <f t="shared" ref="BR545" si="9984">J545/J560</f>
        <v>5.4525325214503186E-2</v>
      </c>
      <c r="BS545" s="124">
        <f t="shared" ref="BS545" si="9985">K545/K560</f>
        <v>7.7250932338838577E-2</v>
      </c>
      <c r="BT545" s="125">
        <f t="shared" ref="BT545" si="9986">L545/L560</f>
        <v>4.3880236114074392E-2</v>
      </c>
      <c r="BU545" s="123">
        <f t="shared" ref="BU545" si="9987">M545/M560</f>
        <v>9.2838196286472149E-2</v>
      </c>
      <c r="BV545" s="127">
        <f t="shared" ref="BV545" si="9988">N545/N560</f>
        <v>5.5020512671302625E-2</v>
      </c>
      <c r="BW545" s="128">
        <f t="shared" ref="BW545" si="9989">O545/O560</f>
        <v>7.073184977512996E-2</v>
      </c>
      <c r="BX545" s="123">
        <f t="shared" ref="BX545" si="9990">P545/P560</f>
        <v>7.5482342322012869E-2</v>
      </c>
      <c r="BY545" s="124">
        <f t="shared" ref="BY545" si="9991">Q545/Q560</f>
        <v>4.6958237421900688E-2</v>
      </c>
      <c r="BZ545" s="125">
        <f t="shared" ref="BZ545" si="9992">R545/R560</f>
        <v>7.8127696289905096E-2</v>
      </c>
      <c r="CA545" s="126">
        <f t="shared" ref="CA545" si="9993">S545/S560</f>
        <v>5.0284253668855493E-2</v>
      </c>
      <c r="CB545" s="123">
        <f t="shared" ref="CB545" si="9994">T545/T560</f>
        <v>5.6291390728476824E-2</v>
      </c>
      <c r="CC545" s="124">
        <f t="shared" ref="CC545" si="9995">U545/U560</f>
        <v>3.9314516129032258E-2</v>
      </c>
      <c r="CD545" s="125">
        <f t="shared" ref="CD545" si="9996">V545/V560</f>
        <v>4.4097656462400089E-2</v>
      </c>
      <c r="CE545" s="126">
        <f t="shared" ref="CE545" si="9997">W545/W560</f>
        <v>7.9318755989197659E-2</v>
      </c>
      <c r="CF545" s="123">
        <f t="shared" ref="CF545" si="9998">X545/X560</f>
        <v>6.4392261113572588E-2</v>
      </c>
      <c r="CG545" s="124">
        <f t="shared" ref="CG545" si="9999">Y545/Y560</f>
        <v>4.5799341634464003E-2</v>
      </c>
      <c r="CH545" s="125">
        <f t="shared" ref="CH545" si="10000">Z545/Z560</f>
        <v>6.6486315225073728E-2</v>
      </c>
      <c r="CI545" s="123">
        <f t="shared" ref="CI545" si="10001">AA545/AA560</f>
        <v>6.418518438692157E-2</v>
      </c>
      <c r="CJ545" s="129">
        <f t="shared" ref="CJ545" si="10002">AB545/AB560</f>
        <v>6.3911826533337976E-2</v>
      </c>
      <c r="CK545" s="130">
        <f t="shared" ref="CK545" si="10003">AC545/AC560</f>
        <v>6.5382520040470071E-2</v>
      </c>
    </row>
    <row r="546" spans="1:89" ht="13.5" thickBot="1" x14ac:dyDescent="0.25">
      <c r="A546" s="139" t="s">
        <v>26</v>
      </c>
      <c r="B546" s="181">
        <v>1649</v>
      </c>
      <c r="C546" s="175">
        <v>1538</v>
      </c>
      <c r="D546" s="176">
        <v>613</v>
      </c>
      <c r="E546" s="177">
        <v>491</v>
      </c>
      <c r="F546" s="174">
        <v>1243</v>
      </c>
      <c r="G546" s="178">
        <v>708</v>
      </c>
      <c r="H546" s="176">
        <v>2481</v>
      </c>
      <c r="I546" s="177">
        <v>2214</v>
      </c>
      <c r="J546" s="174">
        <v>196</v>
      </c>
      <c r="K546" s="175">
        <v>245</v>
      </c>
      <c r="L546" s="176">
        <v>691</v>
      </c>
      <c r="M546" s="174">
        <v>1295</v>
      </c>
      <c r="N546" s="179">
        <v>2181</v>
      </c>
      <c r="O546" s="182">
        <v>2214</v>
      </c>
      <c r="P546" s="174">
        <v>1418</v>
      </c>
      <c r="Q546" s="175">
        <v>686</v>
      </c>
      <c r="R546" s="176">
        <v>1802</v>
      </c>
      <c r="S546" s="177">
        <v>1215</v>
      </c>
      <c r="T546" s="174">
        <v>146</v>
      </c>
      <c r="U546" s="178">
        <v>167</v>
      </c>
      <c r="V546" s="176">
        <v>899</v>
      </c>
      <c r="W546" s="183">
        <v>1626</v>
      </c>
      <c r="X546" s="174">
        <v>896</v>
      </c>
      <c r="Y546" s="178">
        <v>344</v>
      </c>
      <c r="Z546" s="176">
        <v>2854</v>
      </c>
      <c r="AA546" s="174">
        <v>2965</v>
      </c>
      <c r="AB546" s="149">
        <f t="shared" si="9756"/>
        <v>17069</v>
      </c>
      <c r="AC546" s="150">
        <f t="shared" si="9757"/>
        <v>15708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6.8406205923836394E-2</v>
      </c>
      <c r="BK546" s="124">
        <f t="shared" ref="BK546" si="10004">C546/C560</f>
        <v>6.7708562623816859E-2</v>
      </c>
      <c r="BL546" s="125">
        <f t="shared" ref="BL546" si="10005">D546/D560</f>
        <v>6.779473567794736E-2</v>
      </c>
      <c r="BM546" s="126">
        <f t="shared" ref="BM546" si="10006">E546/E560</f>
        <v>5.6430295368348468E-2</v>
      </c>
      <c r="BN546" s="123">
        <f t="shared" ref="BN546" si="10007">F546/F560</f>
        <v>6.4608347627215554E-2</v>
      </c>
      <c r="BO546" s="124">
        <f t="shared" ref="BO546" si="10008">G546/G560</f>
        <v>4.4447234603553265E-2</v>
      </c>
      <c r="BP546" s="125">
        <f t="shared" ref="BP546" si="10009">H546/H560</f>
        <v>6.5996329103822526E-2</v>
      </c>
      <c r="BQ546" s="126">
        <f t="shared" ref="BQ546" si="10010">I546/I560</f>
        <v>5.6815848901662906E-2</v>
      </c>
      <c r="BR546" s="123">
        <f t="shared" ref="BR546" si="10011">J546/J560</f>
        <v>5.4248546913921947E-2</v>
      </c>
      <c r="BS546" s="124">
        <f t="shared" ref="BS546" si="10012">K546/K560</f>
        <v>6.5263718700053278E-2</v>
      </c>
      <c r="BT546" s="125">
        <f t="shared" ref="BT546" si="10013">L546/L560</f>
        <v>4.9143019699879095E-2</v>
      </c>
      <c r="BU546" s="123">
        <f t="shared" ref="BU546" si="10014">M546/M560</f>
        <v>8.3780811282913883E-2</v>
      </c>
      <c r="BV546" s="127">
        <f t="shared" ref="BV546" si="10015">N546/N560</f>
        <v>6.345834909365998E-2</v>
      </c>
      <c r="BW546" s="128">
        <f t="shared" ref="BW546" si="10016">O546/O560</f>
        <v>6.4657438233748032E-2</v>
      </c>
      <c r="BX546" s="123">
        <f t="shared" ref="BX546" si="10017">P546/P560</f>
        <v>7.9995486855466549E-2</v>
      </c>
      <c r="BY546" s="124">
        <f t="shared" ref="BY546" si="10018">Q546/Q560</f>
        <v>4.5116737915159487E-2</v>
      </c>
      <c r="BZ546" s="125">
        <f t="shared" ref="BZ546" si="10019">R546/R560</f>
        <v>7.7739430543572047E-2</v>
      </c>
      <c r="CA546" s="126">
        <f t="shared" ref="CA546" si="10020">S546/S560</f>
        <v>5.3545458551848751E-2</v>
      </c>
      <c r="CB546" s="123">
        <f t="shared" ref="CB546" si="10021">T546/T560</f>
        <v>6.0430463576158944E-2</v>
      </c>
      <c r="CC546" s="124">
        <f t="shared" ref="CC546" si="10022">U546/U560</f>
        <v>5.6115591397849461E-2</v>
      </c>
      <c r="CD546" s="125">
        <f t="shared" ref="CD546" si="10023">V546/V560</f>
        <v>4.8882605622315264E-2</v>
      </c>
      <c r="CE546" s="126">
        <f t="shared" ref="CE546" si="10024">W546/W560</f>
        <v>7.0824984754769574E-2</v>
      </c>
      <c r="CF546" s="123">
        <f t="shared" ref="CF546" si="10025">X546/X560</f>
        <v>6.6164525180918629E-2</v>
      </c>
      <c r="CG546" s="124">
        <f t="shared" ref="CG546" si="10026">Y546/Y560</f>
        <v>4.9234292257048805E-2</v>
      </c>
      <c r="CH546" s="125">
        <f t="shared" ref="CH546" si="10027">Z546/Z560</f>
        <v>6.9557164095440036E-2</v>
      </c>
      <c r="CI546" s="123">
        <f t="shared" ref="CI546" si="10028">AA546/AA560</f>
        <v>6.3904993857361467E-2</v>
      </c>
      <c r="CJ546" s="129">
        <f t="shared" ref="CJ546" si="10029">AB546/AB560</f>
        <v>6.6079772675361678E-2</v>
      </c>
      <c r="CK546" s="130">
        <f t="shared" ref="CK546" si="10030">AC546/AC560</f>
        <v>6.1125379406957739E-2</v>
      </c>
    </row>
    <row r="547" spans="1:89" ht="14.25" thickTop="1" thickBot="1" x14ac:dyDescent="0.25">
      <c r="A547" s="131" t="s">
        <v>27</v>
      </c>
      <c r="B547" s="184">
        <v>1770</v>
      </c>
      <c r="C547" s="168">
        <v>1692</v>
      </c>
      <c r="D547" s="169">
        <v>847</v>
      </c>
      <c r="E547" s="170">
        <v>509</v>
      </c>
      <c r="F547" s="167">
        <v>1349</v>
      </c>
      <c r="G547" s="171">
        <v>862</v>
      </c>
      <c r="H547" s="169">
        <v>2754</v>
      </c>
      <c r="I547" s="170">
        <v>3031</v>
      </c>
      <c r="J547" s="167">
        <v>227</v>
      </c>
      <c r="K547" s="168">
        <v>240</v>
      </c>
      <c r="L547" s="169">
        <v>793</v>
      </c>
      <c r="M547" s="167">
        <v>1386</v>
      </c>
      <c r="N547" s="172">
        <v>1978</v>
      </c>
      <c r="O547" s="185">
        <v>2321</v>
      </c>
      <c r="P547" s="167">
        <v>1457</v>
      </c>
      <c r="Q547" s="168">
        <v>841</v>
      </c>
      <c r="R547" s="169">
        <v>1844</v>
      </c>
      <c r="S547" s="170">
        <v>1365</v>
      </c>
      <c r="T547" s="167">
        <v>152</v>
      </c>
      <c r="U547" s="171">
        <v>155</v>
      </c>
      <c r="V547" s="169">
        <v>1164</v>
      </c>
      <c r="W547" s="186">
        <v>1649</v>
      </c>
      <c r="X547" s="167">
        <v>894</v>
      </c>
      <c r="Y547" s="171">
        <v>369</v>
      </c>
      <c r="Z547" s="169">
        <v>2823</v>
      </c>
      <c r="AA547" s="167">
        <v>3824</v>
      </c>
      <c r="AB547" s="149">
        <f t="shared" si="9756"/>
        <v>18052</v>
      </c>
      <c r="AC547" s="150">
        <f t="shared" si="9757"/>
        <v>18244</v>
      </c>
      <c r="AE547" s="221" t="s">
        <v>13</v>
      </c>
      <c r="AF547" s="14">
        <f t="shared" ref="AF547:BG547" si="10031">SUM(AF544:AF546)</f>
        <v>4141</v>
      </c>
      <c r="AG547" s="1">
        <f t="shared" si="10031"/>
        <v>3157</v>
      </c>
      <c r="AH547" s="14">
        <f t="shared" si="10031"/>
        <v>1185</v>
      </c>
      <c r="AI547" s="1">
        <f t="shared" si="10031"/>
        <v>1361</v>
      </c>
      <c r="AJ547" s="14">
        <f t="shared" si="10031"/>
        <v>2236</v>
      </c>
      <c r="AK547" s="1">
        <f t="shared" si="10031"/>
        <v>2374</v>
      </c>
      <c r="AL547" s="14">
        <f t="shared" si="10031"/>
        <v>5398</v>
      </c>
      <c r="AM547" s="1">
        <f t="shared" si="10031"/>
        <v>5933</v>
      </c>
      <c r="AN547" s="14">
        <f t="shared" si="10031"/>
        <v>663</v>
      </c>
      <c r="AO547" s="1">
        <f t="shared" si="10031"/>
        <v>411</v>
      </c>
      <c r="AP547" s="14">
        <f t="shared" si="10031"/>
        <v>2597</v>
      </c>
      <c r="AQ547" s="1">
        <f t="shared" si="10031"/>
        <v>1691</v>
      </c>
      <c r="AR547" s="14">
        <f t="shared" si="10031"/>
        <v>5110</v>
      </c>
      <c r="AS547" s="1">
        <f t="shared" si="10031"/>
        <v>4313</v>
      </c>
      <c r="AT547" s="14">
        <f t="shared" si="10031"/>
        <v>2176</v>
      </c>
      <c r="AU547" s="1">
        <f t="shared" si="10031"/>
        <v>2584</v>
      </c>
      <c r="AV547" s="14">
        <f t="shared" si="10031"/>
        <v>2480</v>
      </c>
      <c r="AW547" s="1">
        <f t="shared" si="10031"/>
        <v>4107</v>
      </c>
      <c r="AX547" s="14">
        <f t="shared" si="10031"/>
        <v>353</v>
      </c>
      <c r="AY547" s="1">
        <f t="shared" si="10031"/>
        <v>454</v>
      </c>
      <c r="AZ547" s="14">
        <f t="shared" si="10031"/>
        <v>3233</v>
      </c>
      <c r="BA547" s="1">
        <f t="shared" si="10031"/>
        <v>3251</v>
      </c>
      <c r="BB547" s="14">
        <f t="shared" si="10031"/>
        <v>1696</v>
      </c>
      <c r="BC547" s="1">
        <f t="shared" si="10031"/>
        <v>1105</v>
      </c>
      <c r="BD547" s="14">
        <f t="shared" si="10031"/>
        <v>6283</v>
      </c>
      <c r="BE547" s="1">
        <f t="shared" si="10031"/>
        <v>7300</v>
      </c>
      <c r="BF547" s="153">
        <f t="shared" si="10031"/>
        <v>37551</v>
      </c>
      <c r="BG547" s="154">
        <f t="shared" si="10031"/>
        <v>38041</v>
      </c>
      <c r="BI547" s="131" t="s">
        <v>27</v>
      </c>
      <c r="BJ547" s="123">
        <f>B547/B560</f>
        <v>7.3425703144445367E-2</v>
      </c>
      <c r="BK547" s="124">
        <f t="shared" ref="BK547" si="10032">C547/C560</f>
        <v>7.4488223640766016E-2</v>
      </c>
      <c r="BL547" s="125">
        <f t="shared" ref="BL547" si="10033">D547/D560</f>
        <v>9.3673965936739656E-2</v>
      </c>
      <c r="BM547" s="126">
        <f t="shared" ref="BM547" si="10034">E547/E560</f>
        <v>5.849902310079301E-2</v>
      </c>
      <c r="BN547" s="123">
        <f t="shared" ref="BN547" si="10035">F547/F560</f>
        <v>7.0117989500493791E-2</v>
      </c>
      <c r="BO547" s="124">
        <f t="shared" ref="BO547" si="10036">G547/G560</f>
        <v>5.4115135915625591E-2</v>
      </c>
      <c r="BP547" s="125">
        <f t="shared" ref="BP547" si="10037">H547/H560</f>
        <v>7.3258319367967437E-2</v>
      </c>
      <c r="BQ547" s="126">
        <f t="shared" ref="BQ547" si="10038">I547/I560</f>
        <v>7.7781769657154595E-2</v>
      </c>
      <c r="BR547" s="123">
        <f t="shared" ref="BR547" si="10039">J547/J560</f>
        <v>6.2828674231940218E-2</v>
      </c>
      <c r="BS547" s="124">
        <f t="shared" ref="BS547" si="10040">K547/K560</f>
        <v>6.3931806073521572E-2</v>
      </c>
      <c r="BT547" s="125">
        <f t="shared" ref="BT547" si="10041">L547/L560</f>
        <v>5.6397126804636939E-2</v>
      </c>
      <c r="BU547" s="123">
        <f t="shared" ref="BU547" si="10042">M547/M560</f>
        <v>8.966811153522676E-2</v>
      </c>
      <c r="BV547" s="127">
        <f t="shared" ref="BV547" si="10043">N547/N560</f>
        <v>5.7551863598009838E-2</v>
      </c>
      <c r="BW547" s="128">
        <f t="shared" ref="BW547" si="10044">O547/O560</f>
        <v>6.7782255709362776E-2</v>
      </c>
      <c r="BX547" s="123">
        <f t="shared" ref="BX547" si="10045">P547/P560</f>
        <v>8.2195644815525215E-2</v>
      </c>
      <c r="BY547" s="124">
        <f t="shared" ref="BY547" si="10046">Q547/Q560</f>
        <v>5.5310753041762577E-2</v>
      </c>
      <c r="BZ547" s="125">
        <f t="shared" ref="BZ547" si="10047">R547/R560</f>
        <v>7.9551337359792931E-2</v>
      </c>
      <c r="CA547" s="126">
        <f t="shared" ref="CA547" si="10048">S547/S560</f>
        <v>6.0156008990348599E-2</v>
      </c>
      <c r="CB547" s="123">
        <f t="shared" ref="CB547" si="10049">T547/T560</f>
        <v>6.2913907284768214E-2</v>
      </c>
      <c r="CC547" s="124">
        <f t="shared" ref="CC547" si="10050">U547/U560</f>
        <v>5.2083333333333336E-2</v>
      </c>
      <c r="CD547" s="125">
        <f t="shared" ref="CD547" si="10051">V547/V560</f>
        <v>6.3291827524332558E-2</v>
      </c>
      <c r="CE547" s="126">
        <f t="shared" ref="CE547" si="10052">W547/W560</f>
        <v>7.1826814182420068E-2</v>
      </c>
      <c r="CF547" s="123">
        <f t="shared" ref="CF547" si="10053">X547/X560</f>
        <v>6.6016836508639792E-2</v>
      </c>
      <c r="CG547" s="124">
        <f t="shared" ref="CG547" si="10054">Y547/Y560</f>
        <v>5.2812365822241303E-2</v>
      </c>
      <c r="CH547" s="125">
        <f t="shared" ref="CH547" si="10055">Z547/Z560</f>
        <v>6.8801637786064199E-2</v>
      </c>
      <c r="CI547" s="123">
        <f t="shared" ref="CI547" si="10056">AA547/AA560</f>
        <v>8.2419121925986591E-2</v>
      </c>
      <c r="CJ547" s="129">
        <f t="shared" ref="CJ547" si="10057">AB547/AB560</f>
        <v>6.9885292421092565E-2</v>
      </c>
      <c r="CK547" s="130">
        <f t="shared" ref="CK547" si="10058">AC547/AC560</f>
        <v>7.0993851661607904E-2</v>
      </c>
    </row>
    <row r="548" spans="1:89" ht="13.5" thickTop="1" x14ac:dyDescent="0.2">
      <c r="A548" s="139" t="s">
        <v>28</v>
      </c>
      <c r="B548" s="181">
        <v>1973</v>
      </c>
      <c r="C548" s="175">
        <v>1882</v>
      </c>
      <c r="D548" s="176">
        <v>745</v>
      </c>
      <c r="E548" s="177">
        <v>613</v>
      </c>
      <c r="F548" s="174">
        <v>1285</v>
      </c>
      <c r="G548" s="178">
        <v>1142</v>
      </c>
      <c r="H548" s="176">
        <v>2734</v>
      </c>
      <c r="I548" s="177">
        <v>2835</v>
      </c>
      <c r="J548" s="174">
        <v>236</v>
      </c>
      <c r="K548" s="175">
        <v>187</v>
      </c>
      <c r="L548" s="176">
        <v>1204</v>
      </c>
      <c r="M548" s="174">
        <v>1092</v>
      </c>
      <c r="N548" s="179">
        <v>2396</v>
      </c>
      <c r="O548" s="182">
        <v>2303</v>
      </c>
      <c r="P548" s="174">
        <v>1401</v>
      </c>
      <c r="Q548" s="175">
        <v>974</v>
      </c>
      <c r="R548" s="176">
        <v>1858</v>
      </c>
      <c r="S548" s="177">
        <v>1614</v>
      </c>
      <c r="T548" s="174">
        <v>166</v>
      </c>
      <c r="U548" s="178">
        <v>168</v>
      </c>
      <c r="V548" s="176">
        <v>1484</v>
      </c>
      <c r="W548" s="183">
        <v>1644</v>
      </c>
      <c r="X548" s="174">
        <v>883</v>
      </c>
      <c r="Y548" s="178">
        <v>428</v>
      </c>
      <c r="Z548" s="176">
        <v>3196</v>
      </c>
      <c r="AA548" s="174">
        <v>3718</v>
      </c>
      <c r="AB548" s="149">
        <f t="shared" si="9756"/>
        <v>19561</v>
      </c>
      <c r="AC548" s="150">
        <f t="shared" si="9757"/>
        <v>18600</v>
      </c>
      <c r="BI548" s="139" t="s">
        <v>28</v>
      </c>
      <c r="BJ548" s="123">
        <f>B548/B560</f>
        <v>8.1846843109599277E-2</v>
      </c>
      <c r="BK548" s="124">
        <f t="shared" ref="BK548" si="10059">C548/C560</f>
        <v>8.2852740479859119E-2</v>
      </c>
      <c r="BL548" s="125">
        <f t="shared" ref="BL548" si="10060">D548/D560</f>
        <v>8.2393275823932757E-2</v>
      </c>
      <c r="BM548" s="126">
        <f t="shared" ref="BM548" si="10061">E548/E560</f>
        <v>7.045167222158373E-2</v>
      </c>
      <c r="BN548" s="123">
        <f t="shared" ref="BN548" si="10062">F548/F560</f>
        <v>6.6791413275118255E-2</v>
      </c>
      <c r="BO548" s="124">
        <f t="shared" ref="BO548" si="10063">G548/G560</f>
        <v>7.1693138301211629E-2</v>
      </c>
      <c r="BP548" s="125">
        <f t="shared" ref="BP548" si="10064">H548/H560</f>
        <v>7.2726305429202248E-2</v>
      </c>
      <c r="BQ548" s="126">
        <f t="shared" ref="BQ548" si="10065">I548/I560</f>
        <v>7.2752001642373235E-2</v>
      </c>
      <c r="BR548" s="123">
        <f t="shared" ref="BR548" si="10066">J548/J560</f>
        <v>6.5319678937171333E-2</v>
      </c>
      <c r="BS548" s="124">
        <f t="shared" ref="BS548" si="10067">K548/K560</f>
        <v>4.9813532232285559E-2</v>
      </c>
      <c r="BT548" s="125">
        <f t="shared" ref="BT548" si="10068">L548/L560</f>
        <v>8.5626911314984705E-2</v>
      </c>
      <c r="BU548" s="123">
        <f t="shared" ref="BU548" si="10069">M548/M560</f>
        <v>7.0647603027754413E-2</v>
      </c>
      <c r="BV548" s="127">
        <f t="shared" ref="BV548" si="10070">N548/N560</f>
        <v>6.9713986441269749E-2</v>
      </c>
      <c r="BW548" s="128">
        <f t="shared" ref="BW548" si="10071">O548/O560</f>
        <v>6.7256585479820108E-2</v>
      </c>
      <c r="BX548" s="123">
        <f t="shared" ref="BX548" si="10072">P548/P560</f>
        <v>7.9036443642107643E-2</v>
      </c>
      <c r="BY548" s="124">
        <f t="shared" ref="BY548" si="10073">Q548/Q560</f>
        <v>6.4057875698783295E-2</v>
      </c>
      <c r="BZ548" s="125">
        <f t="shared" ref="BZ548" si="10074">R548/R560</f>
        <v>8.0155306298533222E-2</v>
      </c>
      <c r="CA548" s="126">
        <f t="shared" ref="CA548" si="10075">S548/S560</f>
        <v>7.1129522718258342E-2</v>
      </c>
      <c r="CB548" s="123">
        <f t="shared" ref="CB548" si="10076">T548/T560</f>
        <v>6.8708609271523183E-2</v>
      </c>
      <c r="CC548" s="124">
        <f t="shared" ref="CC548" si="10077">U548/U560</f>
        <v>5.6451612903225805E-2</v>
      </c>
      <c r="CD548" s="125">
        <f t="shared" ref="CD548" si="10078">V548/V560</f>
        <v>8.069164265129683E-2</v>
      </c>
      <c r="CE548" s="126">
        <f t="shared" ref="CE548" si="10079">W548/W560</f>
        <v>7.1609025176409088E-2</v>
      </c>
      <c r="CF548" s="123">
        <f t="shared" ref="CF548" si="10080">X548/X560</f>
        <v>6.5204548811106183E-2</v>
      </c>
      <c r="CG548" s="124">
        <f t="shared" ref="CG548" si="10081">Y548/Y560</f>
        <v>6.1256619436095609E-2</v>
      </c>
      <c r="CH548" s="125">
        <f t="shared" ref="CH548" si="10082">Z548/Z560</f>
        <v>7.7892325315005728E-2</v>
      </c>
      <c r="CI548" s="123">
        <f t="shared" ref="CI548" si="10083">AA548/AA560</f>
        <v>8.0134491454188855E-2</v>
      </c>
      <c r="CJ548" s="129">
        <f t="shared" ref="CJ548" si="10084">AB548/AB560</f>
        <v>7.5727133007367151E-2</v>
      </c>
      <c r="CK548" s="130">
        <f t="shared" ref="CK548" si="10085">AC548/AC560</f>
        <v>7.2379173476535136E-2</v>
      </c>
    </row>
    <row r="549" spans="1:89" x14ac:dyDescent="0.2">
      <c r="A549" s="131" t="s">
        <v>29</v>
      </c>
      <c r="B549" s="184">
        <v>2160</v>
      </c>
      <c r="C549" s="168">
        <v>1918</v>
      </c>
      <c r="D549" s="169">
        <v>719</v>
      </c>
      <c r="E549" s="170">
        <v>600</v>
      </c>
      <c r="F549" s="167">
        <v>1277</v>
      </c>
      <c r="G549" s="171">
        <v>1201</v>
      </c>
      <c r="H549" s="169">
        <v>2771</v>
      </c>
      <c r="I549" s="170">
        <v>2926</v>
      </c>
      <c r="J549" s="167">
        <v>392</v>
      </c>
      <c r="K549" s="168">
        <v>255</v>
      </c>
      <c r="L549" s="169">
        <v>1302</v>
      </c>
      <c r="M549" s="167">
        <v>1076</v>
      </c>
      <c r="N549" s="172">
        <v>2694</v>
      </c>
      <c r="O549" s="185">
        <v>2383</v>
      </c>
      <c r="P549" s="167">
        <v>1471</v>
      </c>
      <c r="Q549" s="168">
        <v>1110</v>
      </c>
      <c r="R549" s="169">
        <v>1681</v>
      </c>
      <c r="S549" s="170">
        <v>1778</v>
      </c>
      <c r="T549" s="167">
        <v>182</v>
      </c>
      <c r="U549" s="171">
        <v>220</v>
      </c>
      <c r="V549" s="169">
        <v>1505</v>
      </c>
      <c r="W549" s="186">
        <v>1980</v>
      </c>
      <c r="X549" s="167">
        <v>1120</v>
      </c>
      <c r="Y549" s="171">
        <v>468</v>
      </c>
      <c r="Z549" s="169">
        <v>3201</v>
      </c>
      <c r="AA549" s="167">
        <v>4325</v>
      </c>
      <c r="AB549" s="149">
        <f t="shared" si="9756"/>
        <v>20475</v>
      </c>
      <c r="AC549" s="150">
        <f t="shared" si="9757"/>
        <v>20240</v>
      </c>
      <c r="BI549" s="131" t="s">
        <v>29</v>
      </c>
      <c r="BJ549" s="123">
        <f>B549/B560</f>
        <v>8.9604247905085865E-2</v>
      </c>
      <c r="BK549" s="124">
        <f t="shared" ref="BK549" si="10086">C549/C560</f>
        <v>8.4437596302003079E-2</v>
      </c>
      <c r="BL549" s="125">
        <f t="shared" ref="BL549" si="10087">D549/D560</f>
        <v>7.9517805795178059E-2</v>
      </c>
      <c r="BM549" s="126">
        <f t="shared" ref="BM549" si="10088">E549/E560</f>
        <v>6.8957591081484887E-2</v>
      </c>
      <c r="BN549" s="123">
        <f t="shared" ref="BN549" si="10089">F549/F560</f>
        <v>6.6375591246946308E-2</v>
      </c>
      <c r="BO549" s="124">
        <f t="shared" ref="BO549" si="10090">G549/G560</f>
        <v>7.5397074518174401E-2</v>
      </c>
      <c r="BP549" s="125">
        <f t="shared" ref="BP549" si="10091">H549/H560</f>
        <v>7.3710531215917863E-2</v>
      </c>
      <c r="BQ549" s="126">
        <f t="shared" ref="BQ549" si="10092">I549/I560</f>
        <v>7.5087251077807435E-2</v>
      </c>
      <c r="BR549" s="123">
        <f t="shared" ref="BR549" si="10093">J549/J560</f>
        <v>0.10849709382784389</v>
      </c>
      <c r="BS549" s="124">
        <f t="shared" ref="BS549" si="10094">K549/K560</f>
        <v>6.7927543953116676E-2</v>
      </c>
      <c r="BT549" s="125">
        <f t="shared" ref="BT549" si="10095">L549/L560</f>
        <v>9.259654363132068E-2</v>
      </c>
      <c r="BU549" s="123">
        <f t="shared" ref="BU549" si="10096">M549/M560</f>
        <v>6.9612473313062043E-2</v>
      </c>
      <c r="BV549" s="127">
        <f t="shared" ref="BV549" si="10097">N549/N560</f>
        <v>7.8384590764933509E-2</v>
      </c>
      <c r="BW549" s="128">
        <f t="shared" ref="BW549" si="10098">O549/O560</f>
        <v>6.9592897611120849E-2</v>
      </c>
      <c r="BX549" s="123">
        <f t="shared" ref="BX549" si="10099">P549/P560</f>
        <v>8.2985445108879619E-2</v>
      </c>
      <c r="BY549" s="124">
        <f t="shared" ref="BY549" si="10100">Q549/Q560</f>
        <v>7.3002301874383432E-2</v>
      </c>
      <c r="BZ549" s="125">
        <f t="shared" ref="BZ549" si="10101">R549/R560</f>
        <v>7.2519413287316647E-2</v>
      </c>
      <c r="CA549" s="126">
        <f t="shared" ref="CA549" si="10102">S549/S560</f>
        <v>7.8357057864351501E-2</v>
      </c>
      <c r="CB549" s="123">
        <f t="shared" ref="CB549" si="10103">T549/T560</f>
        <v>7.5331125827814566E-2</v>
      </c>
      <c r="CC549" s="124">
        <f t="shared" ref="CC549" si="10104">U549/U560</f>
        <v>7.3924731182795703E-2</v>
      </c>
      <c r="CD549" s="125">
        <f t="shared" ref="CD549" si="10105">V549/V560</f>
        <v>8.1833505519003855E-2</v>
      </c>
      <c r="CE549" s="126">
        <f t="shared" ref="CE549" si="10106">W549/W560</f>
        <v>8.6244446380346715E-2</v>
      </c>
      <c r="CF549" s="123">
        <f t="shared" ref="CF549" si="10107">X549/X560</f>
        <v>8.2705656476148276E-2</v>
      </c>
      <c r="CG549" s="124">
        <f t="shared" ref="CG549" si="10108">Y549/Y560</f>
        <v>6.6981537140403613E-2</v>
      </c>
      <c r="CH549" s="125">
        <f t="shared" ref="CH549" si="10109">Z549/Z560</f>
        <v>7.8014184397163122E-2</v>
      </c>
      <c r="CI549" s="123">
        <f t="shared" ref="CI549" si="10110">AA549/AA560</f>
        <v>9.321723387287971E-2</v>
      </c>
      <c r="CJ549" s="129">
        <f t="shared" ref="CJ549" si="10111">AB549/AB560</f>
        <v>7.9265530817741542E-2</v>
      </c>
      <c r="CK549" s="130">
        <f t="shared" ref="CK549" si="10112">AC549/AC560</f>
        <v>7.876099307339092E-2</v>
      </c>
    </row>
    <row r="550" spans="1:89" x14ac:dyDescent="0.2">
      <c r="A550" s="139" t="s">
        <v>30</v>
      </c>
      <c r="B550" s="181">
        <v>2280</v>
      </c>
      <c r="C550" s="175">
        <v>1639</v>
      </c>
      <c r="D550" s="176">
        <v>681</v>
      </c>
      <c r="E550" s="177">
        <v>659</v>
      </c>
      <c r="F550" s="174">
        <v>1247</v>
      </c>
      <c r="G550" s="178">
        <v>1054</v>
      </c>
      <c r="H550" s="176">
        <v>2773</v>
      </c>
      <c r="I550" s="177">
        <v>3212</v>
      </c>
      <c r="J550" s="174">
        <v>300</v>
      </c>
      <c r="K550" s="175">
        <v>221</v>
      </c>
      <c r="L550" s="176">
        <v>1221</v>
      </c>
      <c r="M550" s="174">
        <v>946</v>
      </c>
      <c r="N550" s="179">
        <v>2589</v>
      </c>
      <c r="O550" s="182">
        <v>2286</v>
      </c>
      <c r="P550" s="174">
        <v>1222</v>
      </c>
      <c r="Q550" s="175">
        <v>1319</v>
      </c>
      <c r="R550" s="176">
        <v>1447</v>
      </c>
      <c r="S550" s="177">
        <v>2194</v>
      </c>
      <c r="T550" s="174">
        <v>198</v>
      </c>
      <c r="U550" s="178">
        <v>261</v>
      </c>
      <c r="V550" s="176">
        <v>1642</v>
      </c>
      <c r="W550" s="183">
        <v>1662</v>
      </c>
      <c r="X550" s="174">
        <v>930</v>
      </c>
      <c r="Y550" s="178">
        <v>509</v>
      </c>
      <c r="Z550" s="176">
        <v>3295</v>
      </c>
      <c r="AA550" s="174">
        <v>3840</v>
      </c>
      <c r="AB550" s="149">
        <f t="shared" si="9756"/>
        <v>19825</v>
      </c>
      <c r="AC550" s="150">
        <f t="shared" si="9757"/>
        <v>19802</v>
      </c>
      <c r="BI550" s="139" t="s">
        <v>30</v>
      </c>
      <c r="BJ550" s="123">
        <f>B550/B560</f>
        <v>9.4582261677590637E-2</v>
      </c>
      <c r="BK550" s="124">
        <f t="shared" ref="BK550" si="10113">C550/C560</f>
        <v>7.2154963680387416E-2</v>
      </c>
      <c r="BL550" s="125">
        <f t="shared" ref="BL550" si="10114">D550/D560</f>
        <v>7.5315195753151959E-2</v>
      </c>
      <c r="BM550" s="126">
        <f t="shared" ref="BM550" si="10115">E550/E560</f>
        <v>7.5738420871164239E-2</v>
      </c>
      <c r="BN550" s="123">
        <f t="shared" ref="BN550" si="10116">F550/F560</f>
        <v>6.4816258641301527E-2</v>
      </c>
      <c r="BO550" s="124">
        <f t="shared" ref="BO550" si="10117">G550/G560</f>
        <v>6.616862326574173E-2</v>
      </c>
      <c r="BP550" s="125">
        <f t="shared" ref="BP550" si="10118">H550/H560</f>
        <v>7.376373260979438E-2</v>
      </c>
      <c r="BQ550" s="126">
        <f t="shared" ref="BQ550" si="10119">I550/I560</f>
        <v>8.2426606446314929E-2</v>
      </c>
      <c r="BR550" s="123">
        <f t="shared" ref="BR550" si="10120">J550/J560</f>
        <v>8.3033490174370325E-2</v>
      </c>
      <c r="BS550" s="124">
        <f t="shared" ref="BS550" si="10121">K550/K560</f>
        <v>5.8870538092701118E-2</v>
      </c>
      <c r="BT550" s="125">
        <f t="shared" ref="BT550" si="10122">L550/L560</f>
        <v>8.6835929165777689E-2</v>
      </c>
      <c r="BU550" s="123">
        <f t="shared" ref="BU550" si="10123">M550/M560</f>
        <v>6.1202044381186517E-2</v>
      </c>
      <c r="BV550" s="127">
        <f t="shared" ref="BV550" si="10124">N550/N560</f>
        <v>7.5329512060286888E-2</v>
      </c>
      <c r="BW550" s="128">
        <f t="shared" ref="BW550" si="10125">O550/O560</f>
        <v>6.6760119151918693E-2</v>
      </c>
      <c r="BX550" s="123">
        <f t="shared" ref="BX550" si="10126">P550/P560</f>
        <v>6.8938282748505025E-2</v>
      </c>
      <c r="BY550" s="124">
        <f t="shared" ref="BY550" si="10127">Q550/Q560</f>
        <v>8.6747780335415983E-2</v>
      </c>
      <c r="BZ550" s="125">
        <f t="shared" ref="BZ550" si="10128">R550/R560</f>
        <v>6.242450388265746E-2</v>
      </c>
      <c r="CA550" s="126">
        <f t="shared" ref="CA550" si="10129">S550/S560</f>
        <v>9.6690317747124416E-2</v>
      </c>
      <c r="CB550" s="123">
        <f t="shared" ref="CB550" si="10130">T550/T560</f>
        <v>8.1953642384105962E-2</v>
      </c>
      <c r="CC550" s="124">
        <f t="shared" ref="CC550" si="10131">U550/U560</f>
        <v>8.7701612903225812E-2</v>
      </c>
      <c r="CD550" s="125">
        <f t="shared" ref="CD550" si="10132">V550/V560</f>
        <v>8.9282801370235435E-2</v>
      </c>
      <c r="CE550" s="126">
        <f t="shared" ref="CE550" si="10133">W550/W560</f>
        <v>7.2393065598048617E-2</v>
      </c>
      <c r="CF550" s="123">
        <f t="shared" ref="CF550" si="10134">X550/X560</f>
        <v>6.867523260965884E-2</v>
      </c>
      <c r="CG550" s="124">
        <f t="shared" ref="CG550" si="10135">Y550/Y560</f>
        <v>7.2849577787319306E-2</v>
      </c>
      <c r="CH550" s="125">
        <f t="shared" ref="CH550" si="10136">Z550/Z560</f>
        <v>8.0305135141722106E-2</v>
      </c>
      <c r="CI550" s="123">
        <f t="shared" ref="CI550" si="10137">AA550/AA560</f>
        <v>8.2763971808522102E-2</v>
      </c>
      <c r="CJ550" s="129">
        <f t="shared" ref="CJ550" si="10138">AB550/AB560</f>
        <v>7.674916476003546E-2</v>
      </c>
      <c r="CK550" s="130">
        <f t="shared" ref="CK550" si="10139">AC550/AC560</f>
        <v>7.7056580278620904E-2</v>
      </c>
    </row>
    <row r="551" spans="1:89" x14ac:dyDescent="0.2">
      <c r="A551" s="131" t="s">
        <v>31</v>
      </c>
      <c r="B551" s="184">
        <v>1861</v>
      </c>
      <c r="C551" s="168">
        <v>1518</v>
      </c>
      <c r="D551" s="169">
        <v>504</v>
      </c>
      <c r="E551" s="170">
        <v>702</v>
      </c>
      <c r="F551" s="167">
        <v>989</v>
      </c>
      <c r="G551" s="171">
        <v>1320</v>
      </c>
      <c r="H551" s="169">
        <v>2625</v>
      </c>
      <c r="I551" s="170">
        <v>2721</v>
      </c>
      <c r="J551" s="167">
        <v>363</v>
      </c>
      <c r="K551" s="168">
        <v>190</v>
      </c>
      <c r="L551" s="169">
        <v>1376</v>
      </c>
      <c r="M551" s="167">
        <v>745</v>
      </c>
      <c r="N551" s="172">
        <v>2521</v>
      </c>
      <c r="O551" s="185">
        <v>2027</v>
      </c>
      <c r="P551" s="167">
        <v>954</v>
      </c>
      <c r="Q551" s="168">
        <v>1265</v>
      </c>
      <c r="R551" s="169">
        <v>1033</v>
      </c>
      <c r="S551" s="170">
        <v>1913</v>
      </c>
      <c r="T551" s="167">
        <v>155</v>
      </c>
      <c r="U551" s="171">
        <v>193</v>
      </c>
      <c r="V551" s="169">
        <v>1591</v>
      </c>
      <c r="W551" s="186">
        <v>1589</v>
      </c>
      <c r="X551" s="167">
        <v>766</v>
      </c>
      <c r="Y551" s="171">
        <v>596</v>
      </c>
      <c r="Z551" s="169">
        <v>2988</v>
      </c>
      <c r="AA551" s="167">
        <v>3460</v>
      </c>
      <c r="AB551" s="149">
        <f t="shared" si="9756"/>
        <v>17726</v>
      </c>
      <c r="AC551" s="150">
        <f t="shared" si="9757"/>
        <v>18239</v>
      </c>
      <c r="BI551" s="131" t="s">
        <v>31</v>
      </c>
      <c r="BJ551" s="123">
        <f>B551/B560</f>
        <v>7.7200696921928144E-2</v>
      </c>
      <c r="BK551" s="124">
        <f t="shared" ref="BK551" si="10140">C551/C560</f>
        <v>6.6828087167070213E-2</v>
      </c>
      <c r="BL551" s="125">
        <f t="shared" ref="BL551" si="10141">D551/D560</f>
        <v>5.5739880557398806E-2</v>
      </c>
      <c r="BM551" s="126">
        <f t="shared" ref="BM551" si="10142">E551/E560</f>
        <v>8.0680381565337314E-2</v>
      </c>
      <c r="BN551" s="123">
        <f t="shared" ref="BN551" si="10143">F551/F560</f>
        <v>5.1405998232756378E-2</v>
      </c>
      <c r="BO551" s="124">
        <f t="shared" ref="BO551" si="10144">G551/G560</f>
        <v>8.2867725532048464E-2</v>
      </c>
      <c r="BP551" s="125">
        <f t="shared" ref="BP551" si="10145">H551/H560</f>
        <v>6.9826829462931922E-2</v>
      </c>
      <c r="BQ551" s="126">
        <f t="shared" ref="BQ551" si="10146">I551/I560</f>
        <v>6.9826524327653461E-2</v>
      </c>
      <c r="BR551" s="123">
        <f t="shared" ref="BR551" si="10147">J551/J560</f>
        <v>0.1004705231109881</v>
      </c>
      <c r="BS551" s="124">
        <f t="shared" ref="BS551" si="10148">K551/K560</f>
        <v>5.061267980820458E-2</v>
      </c>
      <c r="BT551" s="125">
        <f t="shared" ref="BT551" si="10149">L551/L560</f>
        <v>9.7859327217125383E-2</v>
      </c>
      <c r="BU551" s="123">
        <f t="shared" ref="BU551" si="10150">M551/M560</f>
        <v>4.8198227340363588E-2</v>
      </c>
      <c r="BV551" s="127">
        <f t="shared" ref="BV551" si="10151">N551/N560</f>
        <v>7.3350984899182403E-2</v>
      </c>
      <c r="BW551" s="128">
        <f t="shared" ref="BW551" si="10152">O551/O560</f>
        <v>5.9196308626832547E-2</v>
      </c>
      <c r="BX551" s="123">
        <f t="shared" ref="BX551" si="10153">P551/P560</f>
        <v>5.3819248561435183E-2</v>
      </c>
      <c r="BY551" s="124">
        <f t="shared" ref="BY551" si="10154">Q551/Q560</f>
        <v>8.3196317000986522E-2</v>
      </c>
      <c r="BZ551" s="125">
        <f t="shared" ref="BZ551" si="10155">R551/R560</f>
        <v>4.4564279551337363E-2</v>
      </c>
      <c r="CA551" s="126">
        <f t="shared" ref="CA551" si="10156">S551/S560</f>
        <v>8.4306553259001368E-2</v>
      </c>
      <c r="CB551" s="123">
        <f t="shared" ref="CB551" si="10157">T551/T560</f>
        <v>6.4155629139072842E-2</v>
      </c>
      <c r="CC551" s="124">
        <f t="shared" ref="CC551" si="10158">U551/U560</f>
        <v>6.4852150537634407E-2</v>
      </c>
      <c r="CD551" s="125">
        <f t="shared" ref="CD551" si="10159">V551/V560</f>
        <v>8.6509705834375505E-2</v>
      </c>
      <c r="CE551" s="126">
        <f t="shared" ref="CE551" si="10160">W551/W560</f>
        <v>6.9213346110288357E-2</v>
      </c>
      <c r="CF551" s="123">
        <f t="shared" ref="CF551" si="10161">X551/X560</f>
        <v>5.6564761482794268E-2</v>
      </c>
      <c r="CG551" s="124">
        <f t="shared" ref="CG551" si="10162">Y551/Y560</f>
        <v>8.5301273794189211E-2</v>
      </c>
      <c r="CH551" s="125">
        <f t="shared" ref="CH551" si="10163">Z551/Z560</f>
        <v>7.2822987497258171E-2</v>
      </c>
      <c r="CI551" s="123">
        <f t="shared" ref="CI551" si="10164">AA551/AA560</f>
        <v>7.457378709830377E-2</v>
      </c>
      <c r="CJ551" s="129">
        <f t="shared" ref="CJ551" si="10165">AB551/AB560</f>
        <v>6.862323805984305E-2</v>
      </c>
      <c r="CK551" s="130">
        <f t="shared" ref="CK551" si="10166">AC551/AC560</f>
        <v>7.0974394894544324E-2</v>
      </c>
    </row>
    <row r="552" spans="1:89" x14ac:dyDescent="0.2">
      <c r="A552" s="139" t="s">
        <v>32</v>
      </c>
      <c r="B552" s="181">
        <v>1889</v>
      </c>
      <c r="C552" s="175">
        <v>1539</v>
      </c>
      <c r="D552" s="176">
        <v>468</v>
      </c>
      <c r="E552" s="177">
        <v>649</v>
      </c>
      <c r="F552" s="174">
        <v>968</v>
      </c>
      <c r="G552" s="178">
        <v>1309</v>
      </c>
      <c r="H552" s="176">
        <v>2408</v>
      </c>
      <c r="I552" s="177">
        <v>2934</v>
      </c>
      <c r="J552" s="174">
        <v>252</v>
      </c>
      <c r="K552" s="175">
        <v>143</v>
      </c>
      <c r="L552" s="176">
        <v>1399</v>
      </c>
      <c r="M552" s="174">
        <v>648</v>
      </c>
      <c r="N552" s="179">
        <v>2661</v>
      </c>
      <c r="O552" s="182">
        <v>2335</v>
      </c>
      <c r="P552" s="174">
        <v>720</v>
      </c>
      <c r="Q552" s="175">
        <v>1552</v>
      </c>
      <c r="R552" s="176">
        <v>1076</v>
      </c>
      <c r="S552" s="177">
        <v>2133</v>
      </c>
      <c r="T552" s="174">
        <v>149</v>
      </c>
      <c r="U552" s="178">
        <v>231</v>
      </c>
      <c r="V552" s="176">
        <v>1695</v>
      </c>
      <c r="W552" s="183">
        <v>1346</v>
      </c>
      <c r="X552" s="174">
        <v>714</v>
      </c>
      <c r="Y552" s="178">
        <v>508</v>
      </c>
      <c r="Z552" s="176">
        <v>3008</v>
      </c>
      <c r="AA552" s="174">
        <v>2700</v>
      </c>
      <c r="AB552" s="149">
        <f t="shared" si="9756"/>
        <v>17407</v>
      </c>
      <c r="AC552" s="150">
        <f t="shared" si="9757"/>
        <v>18027</v>
      </c>
      <c r="BI552" s="139" t="s">
        <v>32</v>
      </c>
      <c r="BJ552" s="123">
        <f>B552/B560</f>
        <v>7.8362233468845924E-2</v>
      </c>
      <c r="BK552" s="124">
        <f t="shared" ref="BK552" si="10167">C552/C560</f>
        <v>6.7752586396654199E-2</v>
      </c>
      <c r="BL552" s="125">
        <f t="shared" ref="BL552" si="10168">D552/D560</f>
        <v>5.1758460517584606E-2</v>
      </c>
      <c r="BM552" s="126">
        <f t="shared" ref="BM552" si="10169">E552/E560</f>
        <v>7.4589127686472814E-2</v>
      </c>
      <c r="BN552" s="123">
        <f t="shared" ref="BN552" si="10170">F552/F560</f>
        <v>5.0314465408805034E-2</v>
      </c>
      <c r="BO552" s="124">
        <f t="shared" ref="BO552" si="10171">G552/G560</f>
        <v>8.2177161152614725E-2</v>
      </c>
      <c r="BP552" s="125">
        <f t="shared" ref="BP552" si="10172">H552/H560</f>
        <v>6.4054478227329556E-2</v>
      </c>
      <c r="BQ552" s="126">
        <f t="shared" ref="BQ552" si="10173">I552/I560</f>
        <v>7.5292547731471982E-2</v>
      </c>
      <c r="BR552" s="123">
        <f t="shared" ref="BR552" si="10174">J552/J560</f>
        <v>6.974813174647107E-2</v>
      </c>
      <c r="BS552" s="124">
        <f t="shared" ref="BS552" si="10175">K552/K560</f>
        <v>3.8092701118806603E-2</v>
      </c>
      <c r="BT552" s="125">
        <f t="shared" ref="BT552" si="10176">L552/L560</f>
        <v>9.9495057250551175E-2</v>
      </c>
      <c r="BU552" s="123">
        <f t="shared" ref="BU552" si="10177">M552/M560</f>
        <v>4.192275344504108E-2</v>
      </c>
      <c r="BV552" s="127">
        <f t="shared" ref="BV552" si="10178">N552/N560</f>
        <v>7.7424423172044579E-2</v>
      </c>
      <c r="BW552" s="128">
        <f t="shared" ref="BW552" si="10179">O552/O560</f>
        <v>6.8191110332340404E-2</v>
      </c>
      <c r="BX552" s="123">
        <f t="shared" ref="BX552" si="10180">P552/P560</f>
        <v>4.0618300801083154E-2</v>
      </c>
      <c r="BY552" s="124">
        <f t="shared" ref="BY552" si="10181">Q552/Q560</f>
        <v>0.10207168694508385</v>
      </c>
      <c r="BZ552" s="125">
        <f t="shared" ref="BZ552" si="10182">R552/R560</f>
        <v>4.6419327006039686E-2</v>
      </c>
      <c r="CA552" s="126">
        <f t="shared" ref="CA552" si="10183">S552/S560</f>
        <v>9.40020272354678E-2</v>
      </c>
      <c r="CB552" s="123">
        <f t="shared" ref="CB552" si="10184">T552/T560</f>
        <v>6.1672185430463579E-2</v>
      </c>
      <c r="CC552" s="124">
        <f t="shared" ref="CC552" si="10185">U552/U560</f>
        <v>7.7620967741935484E-2</v>
      </c>
      <c r="CD552" s="125">
        <f t="shared" ref="CD552" si="10186">V552/V560</f>
        <v>9.2164645750638902E-2</v>
      </c>
      <c r="CE552" s="126">
        <f t="shared" ref="CE552" si="10187">W552/W560</f>
        <v>5.8628800418154894E-2</v>
      </c>
      <c r="CF552" s="123">
        <f t="shared" ref="CF552" si="10188">X552/X560</f>
        <v>5.2724856003544526E-2</v>
      </c>
      <c r="CG552" s="124">
        <f t="shared" ref="CG552" si="10189">Y552/Y560</f>
        <v>7.270645484471161E-2</v>
      </c>
      <c r="CH552" s="125">
        <f t="shared" ref="CH552" si="10190">Z552/Z560</f>
        <v>7.3310423825887747E-2</v>
      </c>
      <c r="CI552" s="123">
        <f t="shared" ref="CI552" si="10191">AA552/AA560</f>
        <v>5.81934176778671E-2</v>
      </c>
      <c r="CJ552" s="129">
        <f t="shared" ref="CJ552" si="10192">AB552/AB560</f>
        <v>6.7388283025368839E-2</v>
      </c>
      <c r="CK552" s="130">
        <f t="shared" ref="CK552" si="10193">AC552/AC560</f>
        <v>7.0149427971048325E-2</v>
      </c>
    </row>
    <row r="553" spans="1:89" x14ac:dyDescent="0.2">
      <c r="A553" s="131" t="s">
        <v>33</v>
      </c>
      <c r="B553" s="184">
        <v>1663</v>
      </c>
      <c r="C553" s="168">
        <v>1160</v>
      </c>
      <c r="D553" s="169">
        <v>321</v>
      </c>
      <c r="E553" s="170">
        <v>649</v>
      </c>
      <c r="F553" s="167">
        <v>858</v>
      </c>
      <c r="G553" s="171">
        <v>1139</v>
      </c>
      <c r="H553" s="169">
        <v>1986</v>
      </c>
      <c r="I553" s="170">
        <v>2366</v>
      </c>
      <c r="J553" s="167">
        <v>279</v>
      </c>
      <c r="K553" s="168">
        <v>156</v>
      </c>
      <c r="L553" s="169">
        <v>1122</v>
      </c>
      <c r="M553" s="167">
        <v>529</v>
      </c>
      <c r="N553" s="172">
        <v>2039</v>
      </c>
      <c r="O553" s="185">
        <v>1875</v>
      </c>
      <c r="P553" s="167">
        <v>561</v>
      </c>
      <c r="Q553" s="168">
        <v>1414</v>
      </c>
      <c r="R553" s="169">
        <v>854</v>
      </c>
      <c r="S553" s="170">
        <v>1831</v>
      </c>
      <c r="T553" s="167">
        <v>87</v>
      </c>
      <c r="U553" s="171">
        <v>181</v>
      </c>
      <c r="V553" s="169">
        <v>1970</v>
      </c>
      <c r="W553" s="186">
        <v>1000</v>
      </c>
      <c r="X553" s="167">
        <v>561</v>
      </c>
      <c r="Y553" s="171">
        <v>575</v>
      </c>
      <c r="Z553" s="169">
        <v>2288</v>
      </c>
      <c r="AA553" s="167">
        <v>2619</v>
      </c>
      <c r="AB553" s="149">
        <f t="shared" si="9756"/>
        <v>14589</v>
      </c>
      <c r="AC553" s="150">
        <f t="shared" si="9757"/>
        <v>15494</v>
      </c>
      <c r="BI553" s="131" t="s">
        <v>33</v>
      </c>
      <c r="BJ553" s="123">
        <f>B553/B560</f>
        <v>6.8986974197295284E-2</v>
      </c>
      <c r="BK553" s="124">
        <f t="shared" ref="BK553" si="10194">C553/C560</f>
        <v>5.1067576491305305E-2</v>
      </c>
      <c r="BL553" s="125">
        <f t="shared" ref="BL553" si="10195">D553/D560</f>
        <v>3.5500995355009952E-2</v>
      </c>
      <c r="BM553" s="126">
        <f t="shared" ref="BM553" si="10196">E553/E560</f>
        <v>7.4589127686472814E-2</v>
      </c>
      <c r="BN553" s="123">
        <f t="shared" ref="BN553" si="10197">F553/F560</f>
        <v>4.4596912521440824E-2</v>
      </c>
      <c r="BO553" s="124">
        <f t="shared" ref="BO553" si="10198">G553/G560</f>
        <v>7.1504802561366057E-2</v>
      </c>
      <c r="BP553" s="125">
        <f t="shared" ref="BP553" si="10199">H553/H560</f>
        <v>5.2828984119383929E-2</v>
      </c>
      <c r="BQ553" s="126">
        <f t="shared" ref="BQ553" si="10200">I553/I560</f>
        <v>6.071648532128926E-2</v>
      </c>
      <c r="BR553" s="123">
        <f t="shared" ref="BR553" si="10201">J553/J560</f>
        <v>7.72211458621644E-2</v>
      </c>
      <c r="BS553" s="124">
        <f t="shared" ref="BS553" si="10202">K553/K560</f>
        <v>4.1555673947789022E-2</v>
      </c>
      <c r="BT553" s="125">
        <f t="shared" ref="BT553" si="10203">L553/L560</f>
        <v>7.9795178152336249E-2</v>
      </c>
      <c r="BU553" s="123">
        <f t="shared" ref="BU553" si="10204">M553/M560</f>
        <v>3.4223976192016559E-2</v>
      </c>
      <c r="BV553" s="127">
        <f t="shared" ref="BV553" si="10205">N553/N560</f>
        <v>5.9326718845471207E-2</v>
      </c>
      <c r="BW553" s="128">
        <f t="shared" ref="BW553" si="10206">O553/O560</f>
        <v>5.4757315577361139E-2</v>
      </c>
      <c r="BX553" s="123">
        <f t="shared" ref="BX553" si="10207">P553/P560</f>
        <v>3.164842604084396E-2</v>
      </c>
      <c r="BY553" s="124">
        <f t="shared" ref="BY553" si="10208">Q553/Q560</f>
        <v>9.2995725090430775E-2</v>
      </c>
      <c r="BZ553" s="125">
        <f t="shared" ref="BZ553" si="10209">R553/R560</f>
        <v>3.6842105263157891E-2</v>
      </c>
      <c r="CA553" s="126">
        <f t="shared" ref="CA553" si="10210">S553/S560</f>
        <v>8.0692785685954782E-2</v>
      </c>
      <c r="CB553" s="123">
        <f t="shared" ref="CB553" si="10211">T553/T560</f>
        <v>3.6009933774834434E-2</v>
      </c>
      <c r="CC553" s="124">
        <f t="shared" ref="CC553" si="10212">U553/U560</f>
        <v>6.0819892473118281E-2</v>
      </c>
      <c r="CD553" s="125">
        <f t="shared" ref="CD553" si="10213">V553/V560</f>
        <v>0.10711761187537383</v>
      </c>
      <c r="CE553" s="126">
        <f t="shared" ref="CE553" si="10214">W553/W560</f>
        <v>4.3557801202195316E-2</v>
      </c>
      <c r="CF553" s="123">
        <f t="shared" ref="CF553" si="10215">X553/X560</f>
        <v>4.1426672574213556E-2</v>
      </c>
      <c r="CG553" s="124">
        <f t="shared" ref="CG553" si="10216">Y553/Y560</f>
        <v>8.2295691999427503E-2</v>
      </c>
      <c r="CH553" s="125">
        <f t="shared" ref="CH553" si="10217">Z553/Z560</f>
        <v>5.5762715995223124E-2</v>
      </c>
      <c r="CI553" s="123">
        <f t="shared" ref="CI553" si="10218">AA553/AA560</f>
        <v>5.6447615147531091E-2</v>
      </c>
      <c r="CJ553" s="129">
        <f t="shared" ref="CJ553" si="10219">AB553/AB560</f>
        <v>5.6478868332113866E-2</v>
      </c>
      <c r="CK553" s="130">
        <f t="shared" ref="CK553" si="10220">AC553/AC560</f>
        <v>6.0292629776636311E-2</v>
      </c>
    </row>
    <row r="554" spans="1:89" x14ac:dyDescent="0.2">
      <c r="A554" s="139" t="s">
        <v>34</v>
      </c>
      <c r="B554" s="181">
        <v>695</v>
      </c>
      <c r="C554" s="175">
        <v>1208</v>
      </c>
      <c r="D554" s="176">
        <v>144</v>
      </c>
      <c r="E554" s="177">
        <v>614</v>
      </c>
      <c r="F554" s="174">
        <v>368</v>
      </c>
      <c r="G554" s="178">
        <v>1133</v>
      </c>
      <c r="H554" s="176">
        <v>1460</v>
      </c>
      <c r="I554" s="177">
        <v>2083</v>
      </c>
      <c r="J554" s="174">
        <v>307</v>
      </c>
      <c r="K554" s="175">
        <v>81</v>
      </c>
      <c r="L554" s="176">
        <v>1056</v>
      </c>
      <c r="M554" s="174">
        <v>378</v>
      </c>
      <c r="N554" s="179">
        <v>1933</v>
      </c>
      <c r="O554" s="182">
        <v>1470</v>
      </c>
      <c r="P554" s="174">
        <v>453</v>
      </c>
      <c r="Q554" s="175">
        <v>1261</v>
      </c>
      <c r="R554" s="176">
        <v>727</v>
      </c>
      <c r="S554" s="177">
        <v>1572</v>
      </c>
      <c r="T554" s="174">
        <v>108</v>
      </c>
      <c r="U554" s="178">
        <v>210</v>
      </c>
      <c r="V554" s="176">
        <v>1729</v>
      </c>
      <c r="W554" s="183">
        <v>860</v>
      </c>
      <c r="X554" s="174">
        <v>438</v>
      </c>
      <c r="Y554" s="178">
        <v>498</v>
      </c>
      <c r="Z554" s="176">
        <v>1708</v>
      </c>
      <c r="AA554" s="174">
        <v>1931</v>
      </c>
      <c r="AB554" s="149">
        <f t="shared" si="9756"/>
        <v>11126</v>
      </c>
      <c r="AC554" s="150">
        <f t="shared" si="9757"/>
        <v>13299</v>
      </c>
      <c r="BI554" s="139" t="s">
        <v>34</v>
      </c>
      <c r="BJ554" s="123">
        <f>B554/B560</f>
        <v>2.8830996432423463E-2</v>
      </c>
      <c r="BK554" s="124">
        <f t="shared" ref="BK554" si="10221">C554/C560</f>
        <v>5.3180717587497248E-2</v>
      </c>
      <c r="BL554" s="125">
        <f t="shared" ref="BL554" si="10222">D554/D560</f>
        <v>1.5925680159256803E-2</v>
      </c>
      <c r="BM554" s="126">
        <f t="shared" ref="BM554" si="10223">E554/E560</f>
        <v>7.056660154005287E-2</v>
      </c>
      <c r="BN554" s="123">
        <f t="shared" ref="BN554" si="10224">F554/F560</f>
        <v>1.912781329590935E-2</v>
      </c>
      <c r="BO554" s="124">
        <f t="shared" ref="BO554" si="10225">G554/G560</f>
        <v>7.1128131081674928E-2</v>
      </c>
      <c r="BP554" s="125">
        <f t="shared" ref="BP554" si="10226">H554/H560</f>
        <v>3.8837017529859283E-2</v>
      </c>
      <c r="BQ554" s="126">
        <f t="shared" ref="BQ554" si="10227">I554/I560</f>
        <v>5.3454116197905972E-2</v>
      </c>
      <c r="BR554" s="123">
        <f t="shared" ref="BR554" si="10228">J554/J560</f>
        <v>8.4970938278438976E-2</v>
      </c>
      <c r="BS554" s="124">
        <f t="shared" ref="BS554" si="10229">K554/K560</f>
        <v>2.1576984549813532E-2</v>
      </c>
      <c r="BT554" s="125">
        <f t="shared" ref="BT554" si="10230">L554/L560</f>
        <v>7.5101344143375298E-2</v>
      </c>
      <c r="BU554" s="123">
        <f t="shared" ref="BU554" si="10231">M554/M560</f>
        <v>2.4454939509607299E-2</v>
      </c>
      <c r="BV554" s="127">
        <f t="shared" ref="BV554" si="10232">N554/N560</f>
        <v>5.6242544153161281E-2</v>
      </c>
      <c r="BW554" s="128">
        <f t="shared" ref="BW554" si="10233">O554/O560</f>
        <v>4.2929735412651132E-2</v>
      </c>
      <c r="BX554" s="123">
        <f t="shared" ref="BX554" si="10234">P554/P560</f>
        <v>2.5555680920681483E-2</v>
      </c>
      <c r="BY554" s="124">
        <f t="shared" ref="BY554" si="10235">Q554/Q560</f>
        <v>8.2933245642880626E-2</v>
      </c>
      <c r="BZ554" s="125">
        <f t="shared" ref="BZ554" si="10236">R554/R560</f>
        <v>3.1363244176013806E-2</v>
      </c>
      <c r="CA554" s="126">
        <f t="shared" ref="CA554" si="10237">S554/S560</f>
        <v>6.9278568595478388E-2</v>
      </c>
      <c r="CB554" s="123">
        <f t="shared" ref="CB554" si="10238">T554/T560</f>
        <v>4.4701986754966887E-2</v>
      </c>
      <c r="CC554" s="124">
        <f t="shared" ref="CC554" si="10239">U554/U560</f>
        <v>7.0564516129032265E-2</v>
      </c>
      <c r="CD554" s="125">
        <f t="shared" ref="CD554" si="10240">V554/V560</f>
        <v>9.4013376107878854E-2</v>
      </c>
      <c r="CE554" s="126">
        <f t="shared" ref="CE554" si="10241">W554/W560</f>
        <v>3.745970903388797E-2</v>
      </c>
      <c r="CF554" s="123">
        <f t="shared" ref="CF554" si="10242">X554/X560</f>
        <v>3.2343819229065131E-2</v>
      </c>
      <c r="CG554" s="124">
        <f t="shared" ref="CG554" si="10243">Y554/Y560</f>
        <v>7.1275225418634611E-2</v>
      </c>
      <c r="CH554" s="125">
        <f t="shared" ref="CH554" si="10244">Z554/Z560</f>
        <v>4.1627062464965517E-2</v>
      </c>
      <c r="CI554" s="123">
        <f t="shared" ref="CI554" si="10245">AA554/AA560</f>
        <v>4.1619070198504214E-2</v>
      </c>
      <c r="CJ554" s="129">
        <f t="shared" ref="CJ554" si="10246">AB554/AB560</f>
        <v>4.3072444243135159E-2</v>
      </c>
      <c r="CK554" s="130">
        <f t="shared" ref="CK554" si="10247">AC554/AC560</f>
        <v>5.1751109035722623E-2</v>
      </c>
    </row>
    <row r="555" spans="1:89" x14ac:dyDescent="0.2">
      <c r="A555" s="131" t="s">
        <v>35</v>
      </c>
      <c r="B555" s="184">
        <v>0</v>
      </c>
      <c r="C555" s="168">
        <v>644</v>
      </c>
      <c r="D555" s="169">
        <v>4</v>
      </c>
      <c r="E555" s="170">
        <v>393</v>
      </c>
      <c r="F555" s="167">
        <v>20</v>
      </c>
      <c r="G555" s="171">
        <v>744</v>
      </c>
      <c r="H555" s="169">
        <v>178</v>
      </c>
      <c r="I555" s="170">
        <v>955</v>
      </c>
      <c r="J555" s="167">
        <v>69</v>
      </c>
      <c r="K555" s="168">
        <v>56</v>
      </c>
      <c r="L555" s="169">
        <v>398</v>
      </c>
      <c r="M555" s="167">
        <v>104</v>
      </c>
      <c r="N555" s="172">
        <v>619</v>
      </c>
      <c r="O555" s="185">
        <v>327</v>
      </c>
      <c r="P555" s="167">
        <v>84</v>
      </c>
      <c r="Q555" s="168">
        <v>272</v>
      </c>
      <c r="R555" s="169">
        <v>151</v>
      </c>
      <c r="S555" s="170">
        <v>197</v>
      </c>
      <c r="T555" s="167">
        <v>9</v>
      </c>
      <c r="U555" s="171">
        <v>8</v>
      </c>
      <c r="V555" s="169">
        <v>326</v>
      </c>
      <c r="W555" s="186">
        <v>25</v>
      </c>
      <c r="X555" s="167">
        <v>59</v>
      </c>
      <c r="Y555" s="171">
        <v>19</v>
      </c>
      <c r="Z555" s="169">
        <v>108</v>
      </c>
      <c r="AA555" s="167">
        <v>203</v>
      </c>
      <c r="AB555" s="149">
        <f t="shared" si="9756"/>
        <v>2025</v>
      </c>
      <c r="AC555" s="150">
        <f t="shared" si="9757"/>
        <v>3947</v>
      </c>
      <c r="BI555" s="131" t="s">
        <v>35</v>
      </c>
      <c r="BJ555" s="123">
        <f>B555/B560</f>
        <v>0</v>
      </c>
      <c r="BK555" s="124">
        <f t="shared" ref="BK555" si="10248">C555/C560</f>
        <v>2.8351309707241909E-2</v>
      </c>
      <c r="BL555" s="125">
        <f t="shared" ref="BL555" si="10249">D555/D560</f>
        <v>4.4238000442380006E-4</v>
      </c>
      <c r="BM555" s="126">
        <f t="shared" ref="BM555" si="10250">E555/E560</f>
        <v>4.51672221583726E-2</v>
      </c>
      <c r="BN555" s="123">
        <f t="shared" ref="BN555" si="10251">F555/F560</f>
        <v>1.0395550704298561E-3</v>
      </c>
      <c r="BO555" s="124">
        <f t="shared" ref="BO555" si="10252">G555/G560</f>
        <v>4.6707263481700047E-2</v>
      </c>
      <c r="BP555" s="125">
        <f t="shared" ref="BP555" si="10253">H555/H560</f>
        <v>4.7349240550102409E-3</v>
      </c>
      <c r="BQ555" s="126">
        <f t="shared" ref="BQ555" si="10254">I555/I560</f>
        <v>2.4507288031205093E-2</v>
      </c>
      <c r="BR555" s="123">
        <f t="shared" ref="BR555" si="10255">J555/J560</f>
        <v>1.9097702740105176E-2</v>
      </c>
      <c r="BS555" s="124">
        <f t="shared" ref="BS555" si="10256">K555/K560</f>
        <v>1.4917421417155035E-2</v>
      </c>
      <c r="BT555" s="125">
        <f t="shared" ref="BT555" si="10257">L555/L560</f>
        <v>2.8305241447976671E-2</v>
      </c>
      <c r="BU555" s="123">
        <f t="shared" ref="BU555" si="10258">M555/M560</f>
        <v>6.7283431455004202E-3</v>
      </c>
      <c r="BV555" s="127">
        <f t="shared" ref="BV555" si="10259">N555/N560</f>
        <v>1.8010416363583463E-2</v>
      </c>
      <c r="BW555" s="128">
        <f t="shared" ref="BW555" si="10260">O555/O560</f>
        <v>9.5496758366917824E-3</v>
      </c>
      <c r="BX555" s="123">
        <f t="shared" ref="BX555" si="10261">P555/P560</f>
        <v>4.738801760126368E-3</v>
      </c>
      <c r="BY555" s="124">
        <f t="shared" ref="BY555" si="10262">Q555/Q560</f>
        <v>1.7888852351200264E-2</v>
      </c>
      <c r="BZ555" s="125">
        <f t="shared" ref="BZ555" si="10263">R555/R560</f>
        <v>6.5142364106988782E-3</v>
      </c>
      <c r="CA555" s="126">
        <f t="shared" ref="CA555" si="10264">S555/S560</f>
        <v>8.681856242563131E-3</v>
      </c>
      <c r="CB555" s="123">
        <f t="shared" ref="CB555" si="10265">T555/T560</f>
        <v>3.7251655629139072E-3</v>
      </c>
      <c r="CC555" s="124">
        <f t="shared" ref="CC555" si="10266">U555/U560</f>
        <v>2.6881720430107529E-3</v>
      </c>
      <c r="CD555" s="125">
        <f t="shared" ref="CD555" si="10267">V555/V560</f>
        <v>1.7726061660594858E-2</v>
      </c>
      <c r="CE555" s="126">
        <f t="shared" ref="CE555" si="10268">W555/W560</f>
        <v>1.0889450300548829E-3</v>
      </c>
      <c r="CF555" s="123">
        <f t="shared" ref="CF555" si="10269">X555/X560</f>
        <v>4.3568158322256686E-3</v>
      </c>
      <c r="CG555" s="124">
        <f t="shared" ref="CG555" si="10270">Y555/Y560</f>
        <v>2.7193359095463001E-3</v>
      </c>
      <c r="CH555" s="125">
        <f t="shared" ref="CH555" si="10271">Z555/Z560</f>
        <v>2.6321561745996929E-3</v>
      </c>
      <c r="CI555" s="123">
        <f t="shared" ref="CI555" si="10272">AA555/AA560</f>
        <v>4.3752828846692678E-3</v>
      </c>
      <c r="CJ555" s="129">
        <f t="shared" ref="CJ555" si="10273">AB555/AB560</f>
        <v>7.8394481028535596E-3</v>
      </c>
      <c r="CK555" s="130">
        <f t="shared" ref="CK555" si="10274">AC555/AC560</f>
        <v>1.5359171919993773E-2</v>
      </c>
    </row>
    <row r="556" spans="1:89" x14ac:dyDescent="0.2">
      <c r="A556" s="139" t="s">
        <v>36</v>
      </c>
      <c r="B556" s="181"/>
      <c r="C556" s="175"/>
      <c r="D556" s="176"/>
      <c r="E556" s="177"/>
      <c r="F556" s="174"/>
      <c r="G556" s="178"/>
      <c r="H556" s="176"/>
      <c r="I556" s="177"/>
      <c r="J556" s="174"/>
      <c r="K556" s="178"/>
      <c r="L556" s="176"/>
      <c r="M556" s="174"/>
      <c r="N556" s="179"/>
      <c r="O556" s="182"/>
      <c r="P556" s="174"/>
      <c r="Q556" s="178"/>
      <c r="R556" s="176"/>
      <c r="S556" s="177"/>
      <c r="T556" s="174"/>
      <c r="U556" s="178"/>
      <c r="V556" s="176"/>
      <c r="W556" s="177"/>
      <c r="X556" s="174"/>
      <c r="Y556" s="178"/>
      <c r="Z556" s="176"/>
      <c r="AA556" s="174"/>
      <c r="AB556" s="149">
        <f t="shared" si="9756"/>
        <v>0</v>
      </c>
      <c r="AC556" s="150">
        <f t="shared" si="9757"/>
        <v>0</v>
      </c>
      <c r="BI556" s="139" t="s">
        <v>36</v>
      </c>
      <c r="BJ556" s="123">
        <f>B556/B560</f>
        <v>0</v>
      </c>
      <c r="BK556" s="124">
        <f t="shared" ref="BK556" si="10275">C556/C560</f>
        <v>0</v>
      </c>
      <c r="BL556" s="125">
        <f t="shared" ref="BL556" si="10276">D556/D560</f>
        <v>0</v>
      </c>
      <c r="BM556" s="126">
        <f t="shared" ref="BM556" si="10277">E556/E560</f>
        <v>0</v>
      </c>
      <c r="BN556" s="123">
        <f t="shared" ref="BN556" si="10278">F556/F560</f>
        <v>0</v>
      </c>
      <c r="BO556" s="124">
        <f t="shared" ref="BO556" si="10279">G556/G560</f>
        <v>0</v>
      </c>
      <c r="BP556" s="125">
        <f t="shared" ref="BP556" si="10280">H556/H560</f>
        <v>0</v>
      </c>
      <c r="BQ556" s="126">
        <f t="shared" ref="BQ556" si="10281">I556/I560</f>
        <v>0</v>
      </c>
      <c r="BR556" s="123">
        <f t="shared" ref="BR556" si="10282">J556/J560</f>
        <v>0</v>
      </c>
      <c r="BS556" s="124">
        <f t="shared" ref="BS556" si="10283">K556/K560</f>
        <v>0</v>
      </c>
      <c r="BT556" s="125">
        <f t="shared" ref="BT556" si="10284">L556/L560</f>
        <v>0</v>
      </c>
      <c r="BU556" s="123">
        <f t="shared" ref="BU556" si="10285">M556/M560</f>
        <v>0</v>
      </c>
      <c r="BV556" s="127">
        <f t="shared" ref="BV556" si="10286">N556/N560</f>
        <v>0</v>
      </c>
      <c r="BW556" s="128">
        <f t="shared" ref="BW556" si="10287">O556/O560</f>
        <v>0</v>
      </c>
      <c r="BX556" s="123">
        <f t="shared" ref="BX556" si="10288">P556/P560</f>
        <v>0</v>
      </c>
      <c r="BY556" s="124">
        <f t="shared" ref="BY556" si="10289">Q556/Q560</f>
        <v>0</v>
      </c>
      <c r="BZ556" s="125">
        <f t="shared" ref="BZ556" si="10290">R556/R560</f>
        <v>0</v>
      </c>
      <c r="CA556" s="126">
        <f t="shared" ref="CA556" si="10291">S556/S560</f>
        <v>0</v>
      </c>
      <c r="CB556" s="123">
        <f t="shared" ref="CB556" si="10292">T556/T560</f>
        <v>0</v>
      </c>
      <c r="CC556" s="124">
        <f t="shared" ref="CC556" si="10293">U556/U560</f>
        <v>0</v>
      </c>
      <c r="CD556" s="125">
        <f t="shared" ref="CD556" si="10294">V556/V560</f>
        <v>0</v>
      </c>
      <c r="CE556" s="126">
        <f t="shared" ref="CE556" si="10295">W556/W560</f>
        <v>0</v>
      </c>
      <c r="CF556" s="123">
        <f t="shared" ref="CF556" si="10296">X556/X560</f>
        <v>0</v>
      </c>
      <c r="CG556" s="124">
        <f t="shared" ref="CG556" si="10297">Y556/Y560</f>
        <v>0</v>
      </c>
      <c r="CH556" s="125">
        <f t="shared" ref="CH556" si="10298">Z556/Z560</f>
        <v>0</v>
      </c>
      <c r="CI556" s="123">
        <f t="shared" ref="CI556" si="10299">AA556/AA560</f>
        <v>0</v>
      </c>
      <c r="CJ556" s="129">
        <f t="shared" ref="CJ556" si="10300">AB556/AB560</f>
        <v>0</v>
      </c>
      <c r="CK556" s="130">
        <f t="shared" ref="CK556" si="10301">AC556/AC560</f>
        <v>0</v>
      </c>
    </row>
    <row r="557" spans="1:89" x14ac:dyDescent="0.2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51">
        <f t="shared" ref="AB557:AB559" si="10302">SUM(B557,D557,F557,H557,J557,L557,N557,P557,R557,T557,V557,X557,Z557)</f>
        <v>0</v>
      </c>
      <c r="AC557" s="152">
        <f t="shared" ref="AC557:AC559" si="10303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4">C557/C560</f>
        <v>0</v>
      </c>
      <c r="BL557" s="125">
        <f t="shared" ref="BL557" si="10305">D557/D560</f>
        <v>0</v>
      </c>
      <c r="BM557" s="126">
        <f t="shared" ref="BM557" si="10306">E557/E560</f>
        <v>0</v>
      </c>
      <c r="BN557" s="123">
        <f t="shared" ref="BN557" si="10307">F557/F560</f>
        <v>0</v>
      </c>
      <c r="BO557" s="124">
        <f t="shared" ref="BO557" si="10308">G557/G560</f>
        <v>0</v>
      </c>
      <c r="BP557" s="125">
        <f t="shared" ref="BP557" si="10309">H557/H560</f>
        <v>0</v>
      </c>
      <c r="BQ557" s="126">
        <f t="shared" ref="BQ557" si="10310">I557/I560</f>
        <v>0</v>
      </c>
      <c r="BR557" s="123">
        <f t="shared" ref="BR557" si="10311">J557/J560</f>
        <v>0</v>
      </c>
      <c r="BS557" s="124">
        <f t="shared" ref="BS557" si="10312">K557/K560</f>
        <v>0</v>
      </c>
      <c r="BT557" s="125">
        <f t="shared" ref="BT557" si="10313">L557/L560</f>
        <v>0</v>
      </c>
      <c r="BU557" s="123">
        <f t="shared" ref="BU557" si="10314">M557/M560</f>
        <v>0</v>
      </c>
      <c r="BV557" s="127">
        <f t="shared" ref="BV557" si="10315">N557/N560</f>
        <v>0</v>
      </c>
      <c r="BW557" s="128">
        <f t="shared" ref="BW557" si="10316">O557/O560</f>
        <v>0</v>
      </c>
      <c r="BX557" s="123">
        <f t="shared" ref="BX557" si="10317">P557/P560</f>
        <v>0</v>
      </c>
      <c r="BY557" s="124">
        <f t="shared" ref="BY557" si="10318">Q557/Q560</f>
        <v>0</v>
      </c>
      <c r="BZ557" s="125">
        <f t="shared" ref="BZ557" si="10319">R557/R560</f>
        <v>0</v>
      </c>
      <c r="CA557" s="126">
        <f t="shared" ref="CA557" si="10320">S557/S560</f>
        <v>0</v>
      </c>
      <c r="CB557" s="123">
        <f t="shared" ref="CB557" si="10321">T557/T560</f>
        <v>0</v>
      </c>
      <c r="CC557" s="124">
        <f t="shared" ref="CC557" si="10322">U557/U560</f>
        <v>0</v>
      </c>
      <c r="CD557" s="125">
        <f t="shared" ref="CD557" si="10323">V557/V560</f>
        <v>0</v>
      </c>
      <c r="CE557" s="126">
        <f t="shared" ref="CE557" si="10324">W557/W560</f>
        <v>0</v>
      </c>
      <c r="CF557" s="123">
        <f t="shared" ref="CF557" si="10325">X557/X560</f>
        <v>0</v>
      </c>
      <c r="CG557" s="124">
        <f t="shared" ref="CG557" si="10326">Y557/Y560</f>
        <v>0</v>
      </c>
      <c r="CH557" s="125">
        <f t="shared" ref="CH557" si="10327">Z557/Z560</f>
        <v>0</v>
      </c>
      <c r="CI557" s="123">
        <f t="shared" ref="CI557" si="10328">AA557/AA560</f>
        <v>0</v>
      </c>
      <c r="CJ557" s="129">
        <f t="shared" ref="CJ557" si="10329">AB557/AB560</f>
        <v>0</v>
      </c>
      <c r="CK557" s="130">
        <f t="shared" ref="CK557" si="10330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2"/>
        <v>0</v>
      </c>
      <c r="AC558" s="152">
        <f t="shared" si="10303"/>
        <v>0</v>
      </c>
      <c r="BI558" s="139" t="s">
        <v>38</v>
      </c>
      <c r="BJ558" s="123">
        <f>B558/B560</f>
        <v>0</v>
      </c>
      <c r="BK558" s="124">
        <f t="shared" ref="BK558" si="10331">C558/C560</f>
        <v>0</v>
      </c>
      <c r="BL558" s="125">
        <f t="shared" ref="BL558" si="10332">D558/D560</f>
        <v>0</v>
      </c>
      <c r="BM558" s="126">
        <f t="shared" ref="BM558" si="10333">E558/E560</f>
        <v>0</v>
      </c>
      <c r="BN558" s="123">
        <f t="shared" ref="BN558" si="10334">F558/F560</f>
        <v>0</v>
      </c>
      <c r="BO558" s="124">
        <f t="shared" ref="BO558" si="10335">G558/G560</f>
        <v>0</v>
      </c>
      <c r="BP558" s="125">
        <f t="shared" ref="BP558" si="10336">H558/H560</f>
        <v>0</v>
      </c>
      <c r="BQ558" s="126">
        <f t="shared" ref="BQ558" si="10337">I558/I560</f>
        <v>0</v>
      </c>
      <c r="BR558" s="123">
        <f t="shared" ref="BR558" si="10338">J558/J560</f>
        <v>0</v>
      </c>
      <c r="BS558" s="124">
        <f t="shared" ref="BS558" si="10339">K558/K560</f>
        <v>0</v>
      </c>
      <c r="BT558" s="125">
        <f t="shared" ref="BT558" si="10340">L558/L560</f>
        <v>0</v>
      </c>
      <c r="BU558" s="123">
        <f t="shared" ref="BU558" si="10341">M558/M560</f>
        <v>0</v>
      </c>
      <c r="BV558" s="127">
        <f t="shared" ref="BV558" si="10342">N558/N560</f>
        <v>0</v>
      </c>
      <c r="BW558" s="128">
        <f t="shared" ref="BW558" si="10343">O558/O560</f>
        <v>0</v>
      </c>
      <c r="BX558" s="123">
        <f t="shared" ref="BX558" si="10344">P558/P560</f>
        <v>0</v>
      </c>
      <c r="BY558" s="124">
        <f t="shared" ref="BY558" si="10345">Q558/Q560</f>
        <v>0</v>
      </c>
      <c r="BZ558" s="125">
        <f t="shared" ref="BZ558" si="10346">R558/R560</f>
        <v>0</v>
      </c>
      <c r="CA558" s="126">
        <f t="shared" ref="CA558" si="10347">S558/S560</f>
        <v>0</v>
      </c>
      <c r="CB558" s="123">
        <f t="shared" ref="CB558" si="10348">T558/T560</f>
        <v>0</v>
      </c>
      <c r="CC558" s="124">
        <f t="shared" ref="CC558" si="10349">U558/U560</f>
        <v>0</v>
      </c>
      <c r="CD558" s="125">
        <f t="shared" ref="CD558" si="10350">V558/V560</f>
        <v>0</v>
      </c>
      <c r="CE558" s="126">
        <f t="shared" ref="CE558" si="10351">W558/W560</f>
        <v>0</v>
      </c>
      <c r="CF558" s="123">
        <f t="shared" ref="CF558" si="10352">X558/X560</f>
        <v>0</v>
      </c>
      <c r="CG558" s="124">
        <f t="shared" ref="CG558" si="10353">Y558/Y560</f>
        <v>0</v>
      </c>
      <c r="CH558" s="125">
        <f t="shared" ref="CH558" si="10354">Z558/Z560</f>
        <v>0</v>
      </c>
      <c r="CI558" s="123">
        <f t="shared" ref="CI558" si="10355">AA558/AA560</f>
        <v>0</v>
      </c>
      <c r="CJ558" s="129">
        <f t="shared" ref="CJ558" si="10356">AB558/AB560</f>
        <v>0</v>
      </c>
      <c r="CK558" s="130">
        <f t="shared" ref="CK558" si="10357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2"/>
        <v>0</v>
      </c>
      <c r="AC559" s="152">
        <f t="shared" si="10303"/>
        <v>0</v>
      </c>
      <c r="BI559" s="131" t="s">
        <v>39</v>
      </c>
      <c r="BJ559" s="123">
        <f>B559/B560</f>
        <v>0</v>
      </c>
      <c r="BK559" s="124">
        <f t="shared" ref="BK559" si="10358">C559/C560</f>
        <v>0</v>
      </c>
      <c r="BL559" s="125">
        <f t="shared" ref="BL559" si="10359">D559/D560</f>
        <v>0</v>
      </c>
      <c r="BM559" s="126">
        <f t="shared" ref="BM559" si="10360">E559/E560</f>
        <v>0</v>
      </c>
      <c r="BN559" s="123">
        <f t="shared" ref="BN559" si="10361">F559/F560</f>
        <v>0</v>
      </c>
      <c r="BO559" s="124">
        <f t="shared" ref="BO559" si="10362">G559/G560</f>
        <v>0</v>
      </c>
      <c r="BP559" s="125">
        <f t="shared" ref="BP559" si="10363">H559/H560</f>
        <v>0</v>
      </c>
      <c r="BQ559" s="126">
        <f t="shared" ref="BQ559" si="10364">I559/I560</f>
        <v>0</v>
      </c>
      <c r="BR559" s="123">
        <f t="shared" ref="BR559" si="10365">J559/J560</f>
        <v>0</v>
      </c>
      <c r="BS559" s="124">
        <f t="shared" ref="BS559" si="10366">K559/K560</f>
        <v>0</v>
      </c>
      <c r="BT559" s="125">
        <f t="shared" ref="BT559" si="10367">L559/L560</f>
        <v>0</v>
      </c>
      <c r="BU559" s="123">
        <f t="shared" ref="BU559" si="10368">M559/M560</f>
        <v>0</v>
      </c>
      <c r="BV559" s="127">
        <f t="shared" ref="BV559" si="10369">N559/N560</f>
        <v>0</v>
      </c>
      <c r="BW559" s="128">
        <f t="shared" ref="BW559" si="10370">O559/O560</f>
        <v>0</v>
      </c>
      <c r="BX559" s="123">
        <f t="shared" ref="BX559" si="10371">P559/P560</f>
        <v>0</v>
      </c>
      <c r="BY559" s="124">
        <f t="shared" ref="BY559" si="10372">Q559/Q560</f>
        <v>0</v>
      </c>
      <c r="BZ559" s="125">
        <f t="shared" ref="BZ559" si="10373">R559/R560</f>
        <v>0</v>
      </c>
      <c r="CA559" s="126">
        <f t="shared" ref="CA559" si="10374">S559/S560</f>
        <v>0</v>
      </c>
      <c r="CB559" s="123">
        <f t="shared" ref="CB559" si="10375">T559/T560</f>
        <v>0</v>
      </c>
      <c r="CC559" s="124">
        <f t="shared" ref="CC559" si="10376">U559/U560</f>
        <v>0</v>
      </c>
      <c r="CD559" s="125">
        <f t="shared" ref="CD559" si="10377">V559/V560</f>
        <v>0</v>
      </c>
      <c r="CE559" s="126">
        <f t="shared" ref="CE559" si="10378">W559/W560</f>
        <v>0</v>
      </c>
      <c r="CF559" s="123">
        <f t="shared" ref="CF559" si="10379">X559/X560</f>
        <v>0</v>
      </c>
      <c r="CG559" s="124">
        <f t="shared" ref="CG559" si="10380">Y559/Y560</f>
        <v>0</v>
      </c>
      <c r="CH559" s="125">
        <f t="shared" ref="CH559" si="10381">Z559/Z560</f>
        <v>0</v>
      </c>
      <c r="CI559" s="123">
        <f t="shared" ref="CI559" si="10382">AA559/AA560</f>
        <v>0</v>
      </c>
      <c r="CJ559" s="129">
        <f t="shared" ref="CJ559" si="10383">AB559/AB560</f>
        <v>0</v>
      </c>
      <c r="CK559" s="130">
        <f t="shared" ref="CK559" si="10384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5">SUM(B537:B559)</f>
        <v>24106</v>
      </c>
      <c r="C560" s="1">
        <f t="shared" si="10385"/>
        <v>22715</v>
      </c>
      <c r="D560" s="14">
        <f t="shared" si="10385"/>
        <v>9042</v>
      </c>
      <c r="E560" s="1">
        <f t="shared" si="10385"/>
        <v>8701</v>
      </c>
      <c r="F560" s="14">
        <f t="shared" si="10385"/>
        <v>19239</v>
      </c>
      <c r="G560" s="1">
        <f t="shared" si="10385"/>
        <v>15929</v>
      </c>
      <c r="H560" s="14">
        <f t="shared" si="10385"/>
        <v>37593</v>
      </c>
      <c r="I560" s="1">
        <f t="shared" si="10385"/>
        <v>38968</v>
      </c>
      <c r="J560" s="14">
        <f t="shared" si="10385"/>
        <v>3613</v>
      </c>
      <c r="K560" s="1">
        <f t="shared" si="10385"/>
        <v>3754</v>
      </c>
      <c r="L560" s="14">
        <f t="shared" si="10385"/>
        <v>14061</v>
      </c>
      <c r="M560" s="1">
        <f t="shared" si="10385"/>
        <v>15457</v>
      </c>
      <c r="N560" s="14">
        <f t="shared" si="10385"/>
        <v>34369</v>
      </c>
      <c r="O560" s="1">
        <f t="shared" si="10385"/>
        <v>34242</v>
      </c>
      <c r="P560" s="14">
        <f t="shared" si="10385"/>
        <v>17726</v>
      </c>
      <c r="Q560" s="1">
        <f t="shared" si="10385"/>
        <v>15205</v>
      </c>
      <c r="R560" s="14">
        <f t="shared" si="10385"/>
        <v>23180</v>
      </c>
      <c r="S560" s="1">
        <f t="shared" si="10385"/>
        <v>22691</v>
      </c>
      <c r="T560" s="14">
        <f t="shared" si="10385"/>
        <v>2416</v>
      </c>
      <c r="U560" s="1">
        <f t="shared" si="10385"/>
        <v>2976</v>
      </c>
      <c r="V560" s="14">
        <f t="shared" si="10385"/>
        <v>18391</v>
      </c>
      <c r="W560" s="1">
        <f t="shared" si="10385"/>
        <v>22958</v>
      </c>
      <c r="X560" s="14">
        <f t="shared" si="10385"/>
        <v>13542</v>
      </c>
      <c r="Y560" s="1">
        <f t="shared" si="10385"/>
        <v>6987</v>
      </c>
      <c r="Z560" s="14">
        <f t="shared" si="10385"/>
        <v>41031</v>
      </c>
      <c r="AA560" s="1">
        <f t="shared" si="10385"/>
        <v>46397</v>
      </c>
      <c r="AB560" s="153">
        <f t="shared" ref="AB560:AC560" si="10386">SUM(AB536:AB559)</f>
        <v>258309</v>
      </c>
      <c r="AC560" s="154">
        <f t="shared" si="10386"/>
        <v>256980</v>
      </c>
      <c r="BI560" s="221" t="s">
        <v>13</v>
      </c>
      <c r="BJ560" s="147">
        <f>SUM(BJ536:BJ559)</f>
        <v>1</v>
      </c>
      <c r="BK560" s="148">
        <f t="shared" ref="BK560:CK560" si="10387">SUM(BK536:BK559)</f>
        <v>1</v>
      </c>
      <c r="BL560" s="147">
        <f t="shared" si="10387"/>
        <v>0.99999999999999978</v>
      </c>
      <c r="BM560" s="148">
        <f t="shared" si="10387"/>
        <v>1</v>
      </c>
      <c r="BN560" s="147">
        <f t="shared" si="10387"/>
        <v>1.0000000000000002</v>
      </c>
      <c r="BO560" s="148">
        <f t="shared" si="10387"/>
        <v>1</v>
      </c>
      <c r="BP560" s="147">
        <f t="shared" si="10387"/>
        <v>1</v>
      </c>
      <c r="BQ560" s="148">
        <f t="shared" si="10387"/>
        <v>1</v>
      </c>
      <c r="BR560" s="147">
        <f t="shared" si="10387"/>
        <v>1</v>
      </c>
      <c r="BS560" s="148">
        <f t="shared" si="10387"/>
        <v>1.0000000000000002</v>
      </c>
      <c r="BT560" s="147">
        <f t="shared" si="10387"/>
        <v>1</v>
      </c>
      <c r="BU560" s="148">
        <f t="shared" si="10387"/>
        <v>1</v>
      </c>
      <c r="BV560" s="147">
        <f t="shared" si="10387"/>
        <v>1.0000000000000002</v>
      </c>
      <c r="BW560" s="148">
        <f t="shared" si="10387"/>
        <v>1.0000000000000002</v>
      </c>
      <c r="BX560" s="147">
        <f t="shared" si="10387"/>
        <v>1</v>
      </c>
      <c r="BY560" s="148">
        <f t="shared" si="10387"/>
        <v>0.99999999999999989</v>
      </c>
      <c r="BZ560" s="147">
        <f t="shared" si="10387"/>
        <v>1</v>
      </c>
      <c r="CA560" s="148">
        <f t="shared" si="10387"/>
        <v>1.0000000000000002</v>
      </c>
      <c r="CB560" s="147">
        <f t="shared" si="10387"/>
        <v>0.99999999999999989</v>
      </c>
      <c r="CC560" s="148">
        <f t="shared" si="10387"/>
        <v>0.99999999999999989</v>
      </c>
      <c r="CD560" s="147">
        <f t="shared" si="10387"/>
        <v>1</v>
      </c>
      <c r="CE560" s="148">
        <f t="shared" si="10387"/>
        <v>1</v>
      </c>
      <c r="CF560" s="147">
        <f t="shared" si="10387"/>
        <v>0.99999999999999967</v>
      </c>
      <c r="CG560" s="148">
        <f t="shared" si="10387"/>
        <v>1</v>
      </c>
      <c r="CH560" s="147">
        <f t="shared" si="10387"/>
        <v>0.99999999999999989</v>
      </c>
      <c r="CI560" s="148">
        <f t="shared" si="10387"/>
        <v>0.99999999999999989</v>
      </c>
      <c r="CJ560" s="147">
        <f t="shared" si="10387"/>
        <v>1</v>
      </c>
      <c r="CK560" s="148">
        <f t="shared" si="10387"/>
        <v>1</v>
      </c>
    </row>
    <row r="561" spans="1:89" ht="13.5" thickTop="1" x14ac:dyDescent="0.2">
      <c r="A561" s="165"/>
    </row>
    <row r="563" spans="1:89" x14ac:dyDescent="0.2">
      <c r="A563" s="285">
        <f>+A532+1</f>
        <v>44914</v>
      </c>
      <c r="B563" s="285"/>
      <c r="C563" s="285"/>
      <c r="D563" s="285"/>
      <c r="BI563" s="282">
        <f>+BI501+2</f>
        <v>44914</v>
      </c>
      <c r="BJ563" s="282"/>
      <c r="BK563" s="282"/>
      <c r="BL563" s="282"/>
    </row>
    <row r="564" spans="1:89" ht="13.5" thickBot="1" x14ac:dyDescent="0.25">
      <c r="AE564" t="s">
        <v>84</v>
      </c>
    </row>
    <row r="565" spans="1:89" ht="14.25" thickTop="1" thickBot="1" x14ac:dyDescent="0.25">
      <c r="A565" s="280" t="s">
        <v>0</v>
      </c>
      <c r="B565" s="274" t="s">
        <v>1</v>
      </c>
      <c r="C565" s="275"/>
      <c r="D565" s="274" t="s">
        <v>2</v>
      </c>
      <c r="E565" s="275"/>
      <c r="F565" s="274" t="s">
        <v>3</v>
      </c>
      <c r="G565" s="275"/>
      <c r="H565" s="274" t="s">
        <v>4</v>
      </c>
      <c r="I565" s="275"/>
      <c r="J565" s="274" t="s">
        <v>5</v>
      </c>
      <c r="K565" s="275"/>
      <c r="L565" s="274" t="s">
        <v>6</v>
      </c>
      <c r="M565" s="275"/>
      <c r="N565" s="274" t="s">
        <v>7</v>
      </c>
      <c r="O565" s="275"/>
      <c r="P565" s="274" t="s">
        <v>8</v>
      </c>
      <c r="Q565" s="275"/>
      <c r="R565" s="274" t="s">
        <v>9</v>
      </c>
      <c r="S565" s="275"/>
      <c r="T565" s="274" t="s">
        <v>10</v>
      </c>
      <c r="U565" s="275"/>
      <c r="V565" s="274" t="s">
        <v>11</v>
      </c>
      <c r="W565" s="275"/>
      <c r="X565" s="274" t="s">
        <v>12</v>
      </c>
      <c r="Y565" s="275"/>
      <c r="Z565" s="276" t="s">
        <v>40</v>
      </c>
      <c r="AA565" s="277"/>
      <c r="AB565" s="278" t="s">
        <v>41</v>
      </c>
      <c r="AC565" s="279"/>
      <c r="AE565" s="280" t="s">
        <v>0</v>
      </c>
      <c r="AF565" s="274" t="s">
        <v>1</v>
      </c>
      <c r="AG565" s="275"/>
      <c r="AH565" s="274" t="s">
        <v>2</v>
      </c>
      <c r="AI565" s="275"/>
      <c r="AJ565" s="274" t="s">
        <v>3</v>
      </c>
      <c r="AK565" s="275"/>
      <c r="AL565" s="274" t="s">
        <v>4</v>
      </c>
      <c r="AM565" s="275"/>
      <c r="AN565" s="274" t="s">
        <v>5</v>
      </c>
      <c r="AO565" s="275"/>
      <c r="AP565" s="274" t="s">
        <v>6</v>
      </c>
      <c r="AQ565" s="275"/>
      <c r="AR565" s="274" t="s">
        <v>7</v>
      </c>
      <c r="AS565" s="275"/>
      <c r="AT565" s="274" t="s">
        <v>8</v>
      </c>
      <c r="AU565" s="275"/>
      <c r="AV565" s="274" t="s">
        <v>9</v>
      </c>
      <c r="AW565" s="275"/>
      <c r="AX565" s="274" t="s">
        <v>10</v>
      </c>
      <c r="AY565" s="275"/>
      <c r="AZ565" s="274" t="s">
        <v>11</v>
      </c>
      <c r="BA565" s="275"/>
      <c r="BB565" s="274" t="s">
        <v>12</v>
      </c>
      <c r="BC565" s="275"/>
      <c r="BD565" s="276" t="s">
        <v>40</v>
      </c>
      <c r="BE565" s="277"/>
      <c r="BF565" s="278" t="s">
        <v>41</v>
      </c>
      <c r="BG565" s="279"/>
      <c r="BI565" s="280" t="s">
        <v>0</v>
      </c>
      <c r="BJ565" s="274" t="s">
        <v>1</v>
      </c>
      <c r="BK565" s="275"/>
      <c r="BL565" s="274" t="s">
        <v>2</v>
      </c>
      <c r="BM565" s="275"/>
      <c r="BN565" s="274" t="s">
        <v>3</v>
      </c>
      <c r="BO565" s="275"/>
      <c r="BP565" s="274" t="s">
        <v>4</v>
      </c>
      <c r="BQ565" s="275"/>
      <c r="BR565" s="274" t="s">
        <v>5</v>
      </c>
      <c r="BS565" s="275"/>
      <c r="BT565" s="274" t="s">
        <v>6</v>
      </c>
      <c r="BU565" s="275"/>
      <c r="BV565" s="274" t="s">
        <v>7</v>
      </c>
      <c r="BW565" s="275"/>
      <c r="BX565" s="274" t="s">
        <v>8</v>
      </c>
      <c r="BY565" s="275"/>
      <c r="BZ565" s="274" t="s">
        <v>9</v>
      </c>
      <c r="CA565" s="275"/>
      <c r="CB565" s="274" t="s">
        <v>10</v>
      </c>
      <c r="CC565" s="275"/>
      <c r="CD565" s="274" t="s">
        <v>11</v>
      </c>
      <c r="CE565" s="275"/>
      <c r="CF565" s="274" t="s">
        <v>12</v>
      </c>
      <c r="CG565" s="275"/>
      <c r="CH565" s="276" t="s">
        <v>40</v>
      </c>
      <c r="CI565" s="277"/>
      <c r="CJ565" s="274" t="s">
        <v>41</v>
      </c>
      <c r="CK565" s="275"/>
    </row>
    <row r="566" spans="1:89" ht="15" thickTop="1" thickBot="1" x14ac:dyDescent="0.3">
      <c r="A566" s="281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81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81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2992</v>
      </c>
      <c r="AG567" s="164">
        <f t="shared" ref="AG567:AV569" si="10388">SUMIF($A$9:$A$32,$AE567,C$567:C$590)</f>
        <v>980</v>
      </c>
      <c r="AH567" s="121">
        <f t="shared" si="10388"/>
        <v>1458</v>
      </c>
      <c r="AI567" s="159">
        <f t="shared" si="10388"/>
        <v>1180</v>
      </c>
      <c r="AJ567" s="120">
        <f t="shared" si="10388"/>
        <v>3455</v>
      </c>
      <c r="AK567" s="122">
        <f t="shared" si="10388"/>
        <v>1217</v>
      </c>
      <c r="AL567" s="121">
        <f t="shared" si="10388"/>
        <v>3954</v>
      </c>
      <c r="AM567" s="159">
        <f t="shared" si="10388"/>
        <v>2184</v>
      </c>
      <c r="AN567" s="120">
        <f t="shared" si="10388"/>
        <v>317</v>
      </c>
      <c r="AO567" s="122">
        <f t="shared" si="10388"/>
        <v>1026</v>
      </c>
      <c r="AP567" s="121">
        <f t="shared" si="10388"/>
        <v>865</v>
      </c>
      <c r="AQ567" s="120">
        <f t="shared" si="10388"/>
        <v>3243</v>
      </c>
      <c r="AR567" s="158">
        <f t="shared" si="10388"/>
        <v>2721</v>
      </c>
      <c r="AS567" s="160">
        <f t="shared" si="10388"/>
        <v>4254</v>
      </c>
      <c r="AT567" s="120">
        <f t="shared" si="10388"/>
        <v>1980</v>
      </c>
      <c r="AU567" s="122">
        <f t="shared" si="10388"/>
        <v>2027</v>
      </c>
      <c r="AV567" s="121">
        <f t="shared" si="10388"/>
        <v>2432</v>
      </c>
      <c r="AW567" s="159">
        <f t="shared" ref="AW567:BE569" si="10389">SUMIF($A$9:$A$32,$AE567,S$567:S$590)</f>
        <v>1919</v>
      </c>
      <c r="AX567" s="120">
        <f t="shared" si="10389"/>
        <v>282</v>
      </c>
      <c r="AY567" s="122">
        <f t="shared" si="10389"/>
        <v>1596</v>
      </c>
      <c r="AZ567" s="121">
        <f t="shared" si="10389"/>
        <v>800</v>
      </c>
      <c r="BA567" s="159">
        <f t="shared" si="10389"/>
        <v>3118</v>
      </c>
      <c r="BB567" s="120">
        <f t="shared" si="10389"/>
        <v>1969</v>
      </c>
      <c r="BC567" s="122">
        <f t="shared" si="10389"/>
        <v>1902</v>
      </c>
      <c r="BD567" s="21">
        <f t="shared" si="10389"/>
        <v>4326</v>
      </c>
      <c r="BE567" s="163">
        <f t="shared" si="10389"/>
        <v>2767</v>
      </c>
      <c r="BF567" s="149">
        <f>AF567+AH567+AJ567+AL567+AN567+AP567+AR567+AT567+AV567+AX567+AZ567+BB567+BD567</f>
        <v>27551</v>
      </c>
      <c r="BG567" s="150">
        <f>AG567+AI567+AK567+AM567+AO567+AQ567+AS567+AU567+AW567+AY567+BA567+BC567+BE567</f>
        <v>27413</v>
      </c>
      <c r="BH567" s="192"/>
      <c r="BI567" s="119" t="s">
        <v>16</v>
      </c>
      <c r="BJ567" s="123">
        <f>B567/B591</f>
        <v>0</v>
      </c>
      <c r="BK567" s="124">
        <f t="shared" ref="BK567" si="10390">C567/C591</f>
        <v>0</v>
      </c>
      <c r="BL567" s="125">
        <f t="shared" ref="BL567" si="10391">D567/D591</f>
        <v>0</v>
      </c>
      <c r="BM567" s="126">
        <f t="shared" ref="BM567" si="10392">E567/E591</f>
        <v>0</v>
      </c>
      <c r="BN567" s="123">
        <f t="shared" ref="BN567" si="10393">F567/F591</f>
        <v>0</v>
      </c>
      <c r="BO567" s="124">
        <f t="shared" ref="BO567" si="10394">G567/G591</f>
        <v>0</v>
      </c>
      <c r="BP567" s="125">
        <f t="shared" ref="BP567" si="10395">H567/H591</f>
        <v>0</v>
      </c>
      <c r="BQ567" s="126">
        <f t="shared" ref="BQ567" si="10396">I567/I591</f>
        <v>0</v>
      </c>
      <c r="BR567" s="123">
        <f t="shared" ref="BR567" si="10397">J567/J591</f>
        <v>0</v>
      </c>
      <c r="BS567" s="124">
        <f t="shared" ref="BS567" si="10398">K567/K591</f>
        <v>0</v>
      </c>
      <c r="BT567" s="125">
        <f t="shared" ref="BT567" si="10399">L567/L591</f>
        <v>0</v>
      </c>
      <c r="BU567" s="123">
        <f t="shared" ref="BU567" si="10400">M567/M591</f>
        <v>0</v>
      </c>
      <c r="BV567" s="127">
        <f t="shared" ref="BV567" si="10401">N567/N591</f>
        <v>0</v>
      </c>
      <c r="BW567" s="128">
        <f t="shared" ref="BW567" si="10402">O567/O591</f>
        <v>0</v>
      </c>
      <c r="BX567" s="123">
        <f t="shared" ref="BX567" si="10403">P567/P591</f>
        <v>0</v>
      </c>
      <c r="BY567" s="124">
        <f t="shared" ref="BY567" si="10404">Q567/Q591</f>
        <v>0</v>
      </c>
      <c r="BZ567" s="125">
        <f t="shared" ref="BZ567" si="10405">R567/R591</f>
        <v>0</v>
      </c>
      <c r="CA567" s="126">
        <f t="shared" ref="CA567" si="10406">S567/S591</f>
        <v>0</v>
      </c>
      <c r="CB567" s="123">
        <f t="shared" ref="CB567" si="10407">T567/T591</f>
        <v>0</v>
      </c>
      <c r="CC567" s="124">
        <f t="shared" ref="CC567" si="10408">U567/U591</f>
        <v>0</v>
      </c>
      <c r="CD567" s="125">
        <f t="shared" ref="CD567" si="10409">V567/V591</f>
        <v>0</v>
      </c>
      <c r="CE567" s="126">
        <f t="shared" ref="CE567" si="10410">W567/W591</f>
        <v>0</v>
      </c>
      <c r="CF567" s="123">
        <f t="shared" ref="CF567" si="10411">X567/X591</f>
        <v>0</v>
      </c>
      <c r="CG567" s="124">
        <f t="shared" ref="CG567" si="10412">Y567/Y591</f>
        <v>0</v>
      </c>
      <c r="CH567" s="125">
        <f t="shared" ref="CH567" si="10413">Z567/Z591</f>
        <v>0</v>
      </c>
      <c r="CI567" s="123">
        <f t="shared" ref="CI567" si="10414">AA567/AA591</f>
        <v>0</v>
      </c>
      <c r="CJ567" s="129">
        <f t="shared" ref="CJ567" si="10415">AB567/AB591</f>
        <v>0</v>
      </c>
      <c r="CK567" s="130">
        <f t="shared" ref="CK567" si="10416">AC567/AC591</f>
        <v>0</v>
      </c>
    </row>
    <row r="568" spans="1:89" x14ac:dyDescent="0.2">
      <c r="A568" s="131" t="s">
        <v>17</v>
      </c>
      <c r="B568" s="167">
        <v>465</v>
      </c>
      <c r="C568" s="168">
        <v>0</v>
      </c>
      <c r="D568" s="169">
        <v>369</v>
      </c>
      <c r="E568" s="170">
        <v>3</v>
      </c>
      <c r="F568" s="167">
        <v>1177</v>
      </c>
      <c r="G568" s="171">
        <v>5</v>
      </c>
      <c r="H568" s="169">
        <v>718</v>
      </c>
      <c r="I568" s="170">
        <v>39</v>
      </c>
      <c r="J568" s="167">
        <v>8</v>
      </c>
      <c r="K568" s="171">
        <v>46</v>
      </c>
      <c r="L568" s="169">
        <v>68</v>
      </c>
      <c r="M568" s="167">
        <v>142</v>
      </c>
      <c r="N568" s="172">
        <v>322</v>
      </c>
      <c r="O568" s="173">
        <v>235</v>
      </c>
      <c r="P568" s="167">
        <v>90</v>
      </c>
      <c r="Q568" s="171">
        <v>65</v>
      </c>
      <c r="R568" s="169">
        <v>35</v>
      </c>
      <c r="S568" s="170">
        <v>112</v>
      </c>
      <c r="T568" s="167">
        <v>2</v>
      </c>
      <c r="U568" s="171">
        <v>20</v>
      </c>
      <c r="V568" s="169">
        <v>5</v>
      </c>
      <c r="W568" s="170">
        <v>0</v>
      </c>
      <c r="X568" s="167">
        <v>2</v>
      </c>
      <c r="Y568" s="171">
        <v>0</v>
      </c>
      <c r="Z568" s="169">
        <v>0</v>
      </c>
      <c r="AA568" s="167">
        <v>0</v>
      </c>
      <c r="AB568" s="149">
        <f t="shared" ref="AB568:AB587" si="10417">B568+D568+F568+H568+J568+L568+N568+P568+R568+T568+V568+X568+Z568</f>
        <v>3261</v>
      </c>
      <c r="AC568" s="150">
        <f t="shared" ref="AC568:AC587" si="10418">C568+E568+G568+I568+K568+M568+O568+Q568+S568+U568+W568+Y568+AA568</f>
        <v>667</v>
      </c>
      <c r="AE568" s="226" t="str">
        <f>$AE$10</f>
        <v>08:00 - 08:59</v>
      </c>
      <c r="AF568" s="120">
        <f>SUMIF($A$9:$A$32,$AE568,B$567:B$590)</f>
        <v>2450</v>
      </c>
      <c r="AG568" s="168">
        <f t="shared" si="10388"/>
        <v>1014</v>
      </c>
      <c r="AH568" s="169">
        <f t="shared" si="10388"/>
        <v>1000</v>
      </c>
      <c r="AI568" s="170">
        <f t="shared" si="10388"/>
        <v>935</v>
      </c>
      <c r="AJ568" s="167">
        <f t="shared" si="10388"/>
        <v>2605</v>
      </c>
      <c r="AK568" s="171">
        <f t="shared" si="10388"/>
        <v>1134</v>
      </c>
      <c r="AL568" s="169">
        <f t="shared" si="10388"/>
        <v>3172</v>
      </c>
      <c r="AM568" s="170">
        <f t="shared" si="10388"/>
        <v>2118</v>
      </c>
      <c r="AN568" s="167">
        <f t="shared" si="10388"/>
        <v>265</v>
      </c>
      <c r="AO568" s="171">
        <f t="shared" si="10388"/>
        <v>904</v>
      </c>
      <c r="AP568" s="169">
        <f t="shared" si="10388"/>
        <v>858</v>
      </c>
      <c r="AQ568" s="167">
        <f t="shared" si="10388"/>
        <v>3129</v>
      </c>
      <c r="AR568" s="172">
        <f t="shared" si="10388"/>
        <v>2067</v>
      </c>
      <c r="AS568" s="173">
        <f t="shared" si="10388"/>
        <v>4375</v>
      </c>
      <c r="AT568" s="167">
        <f t="shared" si="10388"/>
        <v>1639</v>
      </c>
      <c r="AU568" s="171">
        <f t="shared" si="10388"/>
        <v>1892</v>
      </c>
      <c r="AV568" s="169">
        <f t="shared" si="10388"/>
        <v>2146</v>
      </c>
      <c r="AW568" s="170">
        <f t="shared" si="10389"/>
        <v>1614</v>
      </c>
      <c r="AX568" s="167">
        <f t="shared" si="10389"/>
        <v>249</v>
      </c>
      <c r="AY568" s="171">
        <f t="shared" si="10389"/>
        <v>1230</v>
      </c>
      <c r="AZ568" s="169">
        <f t="shared" si="10389"/>
        <v>685</v>
      </c>
      <c r="BA568" s="170">
        <f t="shared" si="10389"/>
        <v>2473</v>
      </c>
      <c r="BB568" s="167">
        <f t="shared" si="10389"/>
        <v>1565</v>
      </c>
      <c r="BC568" s="171">
        <f t="shared" si="10389"/>
        <v>1756</v>
      </c>
      <c r="BD568" s="169">
        <f t="shared" si="10389"/>
        <v>3564</v>
      </c>
      <c r="BE568" s="167">
        <f t="shared" si="10389"/>
        <v>2637</v>
      </c>
      <c r="BF568" s="151">
        <f>SUM(AF568,AH568,AJ568,AL568,AN568,AP568,AR568,AT568,AV568,AX568,AZ568,BB568,BD568)</f>
        <v>22265</v>
      </c>
      <c r="BG568" s="152">
        <f>SUM(AG568,AI568,AK568,AM568,AO568,AQ568,AS568,AU568,AW568,AY568,BA568,BC568,BE568)</f>
        <v>25211</v>
      </c>
      <c r="BI568" s="131" t="s">
        <v>17</v>
      </c>
      <c r="BJ568" s="123">
        <f>B568/B591</f>
        <v>1.4341671035992968E-2</v>
      </c>
      <c r="BK568" s="124">
        <f t="shared" ref="BK568" si="10419">C568/C591</f>
        <v>0</v>
      </c>
      <c r="BL568" s="125">
        <f t="shared" ref="BL568" si="10420">D568/D591</f>
        <v>2.3076923076923078E-2</v>
      </c>
      <c r="BM568" s="126">
        <f t="shared" ref="BM568" si="10421">E568/E591</f>
        <v>2.1101498206372652E-4</v>
      </c>
      <c r="BN568" s="123">
        <f t="shared" ref="BN568" si="10422">F568/F591</f>
        <v>3.7069698592170325E-2</v>
      </c>
      <c r="BO568" s="124">
        <f t="shared" ref="BO568" si="10423">G568/G591</f>
        <v>2.1522038567493114E-4</v>
      </c>
      <c r="BP568" s="125">
        <f t="shared" ref="BP568" si="10424">H568/H591</f>
        <v>1.5413017345011163E-2</v>
      </c>
      <c r="BQ568" s="126">
        <f t="shared" ref="BQ568" si="10425">I568/I591</f>
        <v>8.088098052634853E-4</v>
      </c>
      <c r="BR568" s="123">
        <f t="shared" ref="BR568" si="10426">J568/J591</f>
        <v>1.244361487011977E-3</v>
      </c>
      <c r="BS568" s="124">
        <f t="shared" ref="BS568" si="10427">K568/K591</f>
        <v>6.0854610398200816E-3</v>
      </c>
      <c r="BT568" s="125">
        <f t="shared" ref="BT568" si="10428">L568/L591</f>
        <v>2.8367610863126278E-3</v>
      </c>
      <c r="BU568" s="123">
        <f t="shared" ref="BU568" si="10429">M568/M591</f>
        <v>5.4082876294942106E-3</v>
      </c>
      <c r="BV568" s="127">
        <f t="shared" ref="BV568" si="10430">N568/N591</f>
        <v>7.4382074382074378E-3</v>
      </c>
      <c r="BW568" s="128">
        <f t="shared" ref="BW568" si="10431">O568/O591</f>
        <v>4.9901259210498377E-3</v>
      </c>
      <c r="BX568" s="123">
        <f t="shared" ref="BX568" si="10432">P568/P591</f>
        <v>3.8412291933418692E-3</v>
      </c>
      <c r="BY568" s="124">
        <f t="shared" ref="BY568" si="10433">Q568/Q591</f>
        <v>2.6834000743095406E-3</v>
      </c>
      <c r="BZ568" s="125">
        <f t="shared" ref="BZ568" si="10434">R568/R591</f>
        <v>1.2589022372491187E-3</v>
      </c>
      <c r="CA568" s="126">
        <f t="shared" ref="CA568" si="10435">S568/S591</f>
        <v>3.8765056070884673E-3</v>
      </c>
      <c r="CB568" s="123">
        <f t="shared" ref="CB568" si="10436">T568/T591</f>
        <v>2.6698705112802027E-4</v>
      </c>
      <c r="CC568" s="124">
        <f t="shared" ref="CC568" si="10437">U568/U591</f>
        <v>2.2709208584080847E-3</v>
      </c>
      <c r="CD568" s="125">
        <f t="shared" ref="CD568" si="10438">V568/V591</f>
        <v>2.02249008979856E-4</v>
      </c>
      <c r="CE568" s="126">
        <f t="shared" ref="CE568" si="10439">W568/W591</f>
        <v>0</v>
      </c>
      <c r="CF568" s="123">
        <f t="shared" ref="CF568" si="10440">X568/X591</f>
        <v>8.358059258640144E-5</v>
      </c>
      <c r="CG568" s="124">
        <f t="shared" ref="CG568" si="10441">Y568/Y591</f>
        <v>0</v>
      </c>
      <c r="CH568" s="125">
        <f t="shared" ref="CH568" si="10442">Z568/Z591</f>
        <v>0</v>
      </c>
      <c r="CI568" s="123">
        <f t="shared" ref="CI568" si="10443">AA568/AA591</f>
        <v>0</v>
      </c>
      <c r="CJ568" s="129">
        <f t="shared" ref="CJ568" si="10444">AB568/AB591</f>
        <v>9.1680958137704185E-3</v>
      </c>
      <c r="CK568" s="130">
        <f t="shared" ref="CK568" si="10445">AC568/AC591</f>
        <v>1.8820860398313741E-3</v>
      </c>
    </row>
    <row r="569" spans="1:89" ht="13.5" thickBot="1" x14ac:dyDescent="0.25">
      <c r="A569" s="139" t="s">
        <v>18</v>
      </c>
      <c r="B569" s="174">
        <v>1886</v>
      </c>
      <c r="C569" s="175">
        <v>210</v>
      </c>
      <c r="D569" s="176">
        <v>1072</v>
      </c>
      <c r="E569" s="177">
        <v>185</v>
      </c>
      <c r="F569" s="174">
        <v>2723</v>
      </c>
      <c r="G569" s="178">
        <v>293</v>
      </c>
      <c r="H569" s="176">
        <v>2411</v>
      </c>
      <c r="I569" s="177">
        <v>695</v>
      </c>
      <c r="J569" s="174">
        <v>84</v>
      </c>
      <c r="K569" s="178">
        <v>329</v>
      </c>
      <c r="L569" s="176">
        <v>412</v>
      </c>
      <c r="M569" s="174">
        <v>1093</v>
      </c>
      <c r="N569" s="179">
        <v>1610</v>
      </c>
      <c r="O569" s="180">
        <v>2356</v>
      </c>
      <c r="P569" s="174">
        <v>654</v>
      </c>
      <c r="Q569" s="178">
        <v>1071</v>
      </c>
      <c r="R569" s="176">
        <v>953</v>
      </c>
      <c r="S569" s="177">
        <v>1167</v>
      </c>
      <c r="T569" s="174">
        <v>95</v>
      </c>
      <c r="U569" s="178">
        <v>550</v>
      </c>
      <c r="V569" s="176">
        <v>458</v>
      </c>
      <c r="W569" s="177">
        <v>1612</v>
      </c>
      <c r="X569" s="174">
        <v>1074</v>
      </c>
      <c r="Y569" s="178">
        <v>759</v>
      </c>
      <c r="Z569" s="176">
        <v>2442</v>
      </c>
      <c r="AA569" s="174">
        <v>1555</v>
      </c>
      <c r="AB569" s="149">
        <f t="shared" si="10417"/>
        <v>15874</v>
      </c>
      <c r="AC569" s="150">
        <f t="shared" si="10418"/>
        <v>11875</v>
      </c>
      <c r="AE569" s="224">
        <f>$AE$11</f>
        <v>0</v>
      </c>
      <c r="AF569" s="120">
        <f>SUMIF($A$9:$A$32,$AE569,B$567:B$590)</f>
        <v>0</v>
      </c>
      <c r="AG569" s="175">
        <f t="shared" si="10388"/>
        <v>0</v>
      </c>
      <c r="AH569" s="176">
        <f t="shared" si="10388"/>
        <v>0</v>
      </c>
      <c r="AI569" s="177">
        <f t="shared" si="10388"/>
        <v>0</v>
      </c>
      <c r="AJ569" s="174">
        <f t="shared" si="10388"/>
        <v>0</v>
      </c>
      <c r="AK569" s="178">
        <f t="shared" si="10388"/>
        <v>0</v>
      </c>
      <c r="AL569" s="176">
        <f t="shared" si="10388"/>
        <v>0</v>
      </c>
      <c r="AM569" s="177">
        <f t="shared" si="10388"/>
        <v>0</v>
      </c>
      <c r="AN569" s="174">
        <f t="shared" si="10388"/>
        <v>0</v>
      </c>
      <c r="AO569" s="178">
        <f t="shared" si="10388"/>
        <v>0</v>
      </c>
      <c r="AP569" s="176">
        <f t="shared" si="10388"/>
        <v>0</v>
      </c>
      <c r="AQ569" s="174">
        <f t="shared" si="10388"/>
        <v>0</v>
      </c>
      <c r="AR569" s="179">
        <f t="shared" si="10388"/>
        <v>0</v>
      </c>
      <c r="AS569" s="180">
        <f t="shared" si="10388"/>
        <v>0</v>
      </c>
      <c r="AT569" s="174">
        <f t="shared" si="10388"/>
        <v>0</v>
      </c>
      <c r="AU569" s="178">
        <f t="shared" si="10388"/>
        <v>0</v>
      </c>
      <c r="AV569" s="176">
        <f t="shared" si="10388"/>
        <v>0</v>
      </c>
      <c r="AW569" s="177">
        <f t="shared" si="10389"/>
        <v>0</v>
      </c>
      <c r="AX569" s="174">
        <f t="shared" si="10389"/>
        <v>0</v>
      </c>
      <c r="AY569" s="178">
        <f t="shared" si="10389"/>
        <v>0</v>
      </c>
      <c r="AZ569" s="176">
        <f t="shared" si="10389"/>
        <v>0</v>
      </c>
      <c r="BA569" s="177">
        <f t="shared" si="10389"/>
        <v>0</v>
      </c>
      <c r="BB569" s="174">
        <f t="shared" si="10389"/>
        <v>0</v>
      </c>
      <c r="BC569" s="178">
        <f t="shared" si="10389"/>
        <v>0</v>
      </c>
      <c r="BD569" s="176">
        <f t="shared" si="10389"/>
        <v>0</v>
      </c>
      <c r="BE569" s="174">
        <f t="shared" si="10389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5.816858402985535E-2</v>
      </c>
      <c r="BK569" s="124">
        <f t="shared" ref="BK569" si="10446">C569/C591</f>
        <v>7.2488781498101481E-3</v>
      </c>
      <c r="BL569" s="125">
        <f t="shared" ref="BL569" si="10447">D569/D591</f>
        <v>6.7041901188242659E-2</v>
      </c>
      <c r="BM569" s="126">
        <f t="shared" ref="BM569" si="10448">E569/E591</f>
        <v>1.301259056059647E-2</v>
      </c>
      <c r="BN569" s="123">
        <f t="shared" ref="BN569" si="10449">F569/F591</f>
        <v>8.5761078391231774E-2</v>
      </c>
      <c r="BO569" s="124">
        <f t="shared" ref="BO569" si="10450">G569/G591</f>
        <v>1.2611914600550965E-2</v>
      </c>
      <c r="BP569" s="125">
        <f t="shared" ref="BP569" si="10451">H569/H591</f>
        <v>5.1755967714236649E-2</v>
      </c>
      <c r="BQ569" s="126">
        <f t="shared" ref="BQ569" si="10452">I569/I591</f>
        <v>1.4413405504054419E-2</v>
      </c>
      <c r="BR569" s="123">
        <f t="shared" ref="BR569" si="10453">J569/J591</f>
        <v>1.3065795613625758E-2</v>
      </c>
      <c r="BS569" s="124">
        <f t="shared" ref="BS569" si="10454">K569/K591</f>
        <v>4.3524275697843631E-2</v>
      </c>
      <c r="BT569" s="125">
        <f t="shared" ref="BT569" si="10455">L569/L591</f>
        <v>1.7187434817070628E-2</v>
      </c>
      <c r="BU569" s="123">
        <f t="shared" ref="BU569" si="10456">M569/M591</f>
        <v>4.1628580134064598E-2</v>
      </c>
      <c r="BV569" s="127">
        <f t="shared" ref="BV569" si="10457">N569/N591</f>
        <v>3.7191037191037189E-2</v>
      </c>
      <c r="BW569" s="128">
        <f t="shared" ref="BW569" si="10458">O569/O591</f>
        <v>5.002866668082305E-2</v>
      </c>
      <c r="BX569" s="123">
        <f t="shared" ref="BX569" si="10459">P569/P591</f>
        <v>2.791293213828425E-2</v>
      </c>
      <c r="BY569" s="124">
        <f t="shared" ref="BY569" si="10460">Q569/Q591</f>
        <v>4.421417660900797E-2</v>
      </c>
      <c r="BZ569" s="125">
        <f t="shared" ref="BZ569" si="10461">R569/R591</f>
        <v>3.4278109488526005E-2</v>
      </c>
      <c r="CA569" s="126">
        <f t="shared" ref="CA569" si="10462">S569/S591</f>
        <v>4.0391803959573584E-2</v>
      </c>
      <c r="CB569" s="123">
        <f t="shared" ref="CB569" si="10463">T569/T591</f>
        <v>1.2681884928580963E-2</v>
      </c>
      <c r="CC569" s="124">
        <f t="shared" ref="CC569" si="10464">U569/U591</f>
        <v>6.2450323606222324E-2</v>
      </c>
      <c r="CD569" s="125">
        <f t="shared" ref="CD569" si="10465">V569/V591</f>
        <v>1.8526009222554811E-2</v>
      </c>
      <c r="CE569" s="126">
        <f t="shared" ref="CE569" si="10466">W569/W591</f>
        <v>5.0373425830442797E-2</v>
      </c>
      <c r="CF569" s="123">
        <f t="shared" ref="CF569" si="10467">X569/X591</f>
        <v>4.4882778218897572E-2</v>
      </c>
      <c r="CG569" s="124">
        <f t="shared" ref="CG569" si="10468">Y569/Y591</f>
        <v>5.0647270786066997E-2</v>
      </c>
      <c r="CH569" s="125">
        <f t="shared" ref="CH569" si="10469">Z569/Z591</f>
        <v>5.1004636785162288E-2</v>
      </c>
      <c r="CI569" s="123">
        <f t="shared" ref="CI569" si="10470">AA569/AA591</f>
        <v>3.1137988345781853E-2</v>
      </c>
      <c r="CJ569" s="129">
        <f t="shared" ref="CJ569" si="10471">AB569/AB591</f>
        <v>4.4628749753999268E-2</v>
      </c>
      <c r="CK569" s="130">
        <f t="shared" ref="CK569" si="10472">AC569/AC591</f>
        <v>3.3507903632680011E-2</v>
      </c>
    </row>
    <row r="570" spans="1:89" ht="14.25" thickTop="1" thickBot="1" x14ac:dyDescent="0.25">
      <c r="A570" s="131" t="s">
        <v>19</v>
      </c>
      <c r="B570" s="167">
        <v>3344</v>
      </c>
      <c r="C570" s="168">
        <v>898</v>
      </c>
      <c r="D570" s="169">
        <v>1449</v>
      </c>
      <c r="E570" s="170">
        <v>886</v>
      </c>
      <c r="F570" s="167">
        <v>3222</v>
      </c>
      <c r="G570" s="171">
        <v>1145</v>
      </c>
      <c r="H570" s="169">
        <v>3678</v>
      </c>
      <c r="I570" s="170">
        <v>1723</v>
      </c>
      <c r="J570" s="167">
        <v>182</v>
      </c>
      <c r="K570" s="171">
        <v>679</v>
      </c>
      <c r="L570" s="169">
        <v>683</v>
      </c>
      <c r="M570" s="167">
        <v>2294</v>
      </c>
      <c r="N570" s="172">
        <v>2381</v>
      </c>
      <c r="O570" s="173">
        <v>3715</v>
      </c>
      <c r="P570" s="167">
        <v>1408</v>
      </c>
      <c r="Q570" s="171">
        <v>1808</v>
      </c>
      <c r="R570" s="169">
        <v>1833</v>
      </c>
      <c r="S570" s="170">
        <v>1788</v>
      </c>
      <c r="T570" s="167">
        <v>201</v>
      </c>
      <c r="U570" s="171">
        <v>1171</v>
      </c>
      <c r="V570" s="169">
        <v>693</v>
      </c>
      <c r="W570" s="170">
        <v>2588</v>
      </c>
      <c r="X570" s="167">
        <v>1821</v>
      </c>
      <c r="Y570" s="171">
        <v>1375</v>
      </c>
      <c r="Z570" s="169">
        <v>3154</v>
      </c>
      <c r="AA570" s="167">
        <v>1977</v>
      </c>
      <c r="AB570" s="149">
        <f t="shared" si="10417"/>
        <v>24049</v>
      </c>
      <c r="AC570" s="150">
        <f t="shared" si="10418"/>
        <v>22047</v>
      </c>
      <c r="AE570" s="221" t="s">
        <v>13</v>
      </c>
      <c r="AF570" s="14">
        <f t="shared" ref="AF570:BG570" si="10473">SUM(AF567:AF569)</f>
        <v>5442</v>
      </c>
      <c r="AG570" s="1">
        <f t="shared" si="10473"/>
        <v>1994</v>
      </c>
      <c r="AH570" s="14">
        <f t="shared" si="10473"/>
        <v>2458</v>
      </c>
      <c r="AI570" s="1">
        <f t="shared" si="10473"/>
        <v>2115</v>
      </c>
      <c r="AJ570" s="14">
        <f t="shared" si="10473"/>
        <v>6060</v>
      </c>
      <c r="AK570" s="1">
        <f t="shared" si="10473"/>
        <v>2351</v>
      </c>
      <c r="AL570" s="14">
        <f t="shared" si="10473"/>
        <v>7126</v>
      </c>
      <c r="AM570" s="1">
        <f t="shared" si="10473"/>
        <v>4302</v>
      </c>
      <c r="AN570" s="14">
        <f t="shared" si="10473"/>
        <v>582</v>
      </c>
      <c r="AO570" s="1">
        <f t="shared" si="10473"/>
        <v>1930</v>
      </c>
      <c r="AP570" s="14">
        <f t="shared" si="10473"/>
        <v>1723</v>
      </c>
      <c r="AQ570" s="1">
        <f t="shared" si="10473"/>
        <v>6372</v>
      </c>
      <c r="AR570" s="14">
        <f t="shared" si="10473"/>
        <v>4788</v>
      </c>
      <c r="AS570" s="1">
        <f t="shared" si="10473"/>
        <v>8629</v>
      </c>
      <c r="AT570" s="14">
        <f t="shared" si="10473"/>
        <v>3619</v>
      </c>
      <c r="AU570" s="1">
        <f t="shared" si="10473"/>
        <v>3919</v>
      </c>
      <c r="AV570" s="14">
        <f t="shared" si="10473"/>
        <v>4578</v>
      </c>
      <c r="AW570" s="1">
        <f t="shared" si="10473"/>
        <v>3533</v>
      </c>
      <c r="AX570" s="14">
        <f t="shared" si="10473"/>
        <v>531</v>
      </c>
      <c r="AY570" s="1">
        <f t="shared" si="10473"/>
        <v>2826</v>
      </c>
      <c r="AZ570" s="14">
        <f t="shared" si="10473"/>
        <v>1485</v>
      </c>
      <c r="BA570" s="1">
        <f t="shared" si="10473"/>
        <v>5591</v>
      </c>
      <c r="BB570" s="14">
        <f t="shared" si="10473"/>
        <v>3534</v>
      </c>
      <c r="BC570" s="1">
        <f t="shared" si="10473"/>
        <v>3658</v>
      </c>
      <c r="BD570" s="14">
        <f t="shared" si="10473"/>
        <v>7890</v>
      </c>
      <c r="BE570" s="1">
        <f t="shared" si="10473"/>
        <v>5404</v>
      </c>
      <c r="BF570" s="153">
        <f t="shared" si="10473"/>
        <v>49816</v>
      </c>
      <c r="BG570" s="154">
        <f t="shared" si="10473"/>
        <v>52624</v>
      </c>
      <c r="BI570" s="131" t="s">
        <v>19</v>
      </c>
      <c r="BJ570" s="123">
        <f>B570/B591</f>
        <v>0.10313666224593653</v>
      </c>
      <c r="BK570" s="124">
        <f t="shared" ref="BK570" si="10474">C570/C591</f>
        <v>3.0997583707283397E-2</v>
      </c>
      <c r="BL570" s="125">
        <f t="shared" ref="BL570" si="10475">D570/D591</f>
        <v>9.061913696060038E-2</v>
      </c>
      <c r="BM570" s="126">
        <f t="shared" ref="BM570" si="10476">E570/E591</f>
        <v>6.2319758036153902E-2</v>
      </c>
      <c r="BN570" s="123">
        <f t="shared" ref="BN570" si="10477">F570/F591</f>
        <v>0.10147711883090296</v>
      </c>
      <c r="BO570" s="124">
        <f t="shared" ref="BO570" si="10478">G570/G591</f>
        <v>4.9285468319559225E-2</v>
      </c>
      <c r="BP570" s="125">
        <f t="shared" ref="BP570" si="10479">H570/H591</f>
        <v>7.8954147346728495E-2</v>
      </c>
      <c r="BQ570" s="126">
        <f t="shared" ref="BQ570" si="10480">I570/I591</f>
        <v>3.5732802422281676E-2</v>
      </c>
      <c r="BR570" s="123">
        <f t="shared" ref="BR570" si="10481">J570/J591</f>
        <v>2.8309223829522476E-2</v>
      </c>
      <c r="BS570" s="124">
        <f t="shared" ref="BS570" si="10482">K570/K591</f>
        <v>8.9826696652996432E-2</v>
      </c>
      <c r="BT570" s="125">
        <f t="shared" ref="BT570" si="10483">L570/L591</f>
        <v>2.8492762087522421E-2</v>
      </c>
      <c r="BU570" s="123">
        <f t="shared" ref="BU570" si="10484">M570/M591</f>
        <v>8.7370505789152952E-2</v>
      </c>
      <c r="BV570" s="127">
        <f t="shared" ref="BV570" si="10485">N570/N591</f>
        <v>5.5001155001155003E-2</v>
      </c>
      <c r="BW570" s="128">
        <f t="shared" ref="BW570" si="10486">O570/O591</f>
        <v>7.8886458709362325E-2</v>
      </c>
      <c r="BX570" s="123">
        <f t="shared" ref="BX570" si="10487">P570/P591</f>
        <v>6.0093896713615022E-2</v>
      </c>
      <c r="BY570" s="124">
        <f t="shared" ref="BY570" si="10488">Q570/Q591</f>
        <v>7.4639805143871529E-2</v>
      </c>
      <c r="BZ570" s="125">
        <f t="shared" ref="BZ570" si="10489">R570/R591</f>
        <v>6.5930508596503845E-2</v>
      </c>
      <c r="CA570" s="126">
        <f t="shared" ref="CA570" si="10490">S570/S591</f>
        <v>6.1885643084590887E-2</v>
      </c>
      <c r="CB570" s="123">
        <f t="shared" ref="CB570" si="10491">T570/T591</f>
        <v>2.6832198638366039E-2</v>
      </c>
      <c r="CC570" s="124">
        <f t="shared" ref="CC570" si="10492">U570/U591</f>
        <v>0.13296241625979335</v>
      </c>
      <c r="CD570" s="125">
        <f t="shared" ref="CD570" si="10493">V570/V591</f>
        <v>2.8031712644608041E-2</v>
      </c>
      <c r="CE570" s="126">
        <f t="shared" ref="CE570" si="10494">W570/W591</f>
        <v>8.0872472735227019E-2</v>
      </c>
      <c r="CF570" s="123">
        <f t="shared" ref="CF570" si="10495">X570/X591</f>
        <v>7.6100129549918502E-2</v>
      </c>
      <c r="CG570" s="124">
        <f t="shared" ref="CG570" si="10496">Y570/Y591</f>
        <v>9.1752302148672096E-2</v>
      </c>
      <c r="CH570" s="125">
        <f t="shared" ref="CH570" si="10497">Z570/Z591</f>
        <v>6.5875767575922131E-2</v>
      </c>
      <c r="CI570" s="123">
        <f t="shared" ref="CI570" si="10498">AA570/AA591</f>
        <v>3.9588297723222331E-2</v>
      </c>
      <c r="CJ570" s="129">
        <f t="shared" ref="CJ570" si="10499">AB570/AB591</f>
        <v>6.7612246619247099E-2</v>
      </c>
      <c r="CK570" s="130">
        <f t="shared" ref="CK570" si="10500">AC570/AC591</f>
        <v>6.2210421169658629E-2</v>
      </c>
    </row>
    <row r="571" spans="1:89" ht="13.5" thickTop="1" x14ac:dyDescent="0.2">
      <c r="A571" s="139" t="s">
        <v>20</v>
      </c>
      <c r="B571" s="174">
        <v>2992</v>
      </c>
      <c r="C571" s="175">
        <v>980</v>
      </c>
      <c r="D571" s="176">
        <v>1458</v>
      </c>
      <c r="E571" s="177">
        <v>1180</v>
      </c>
      <c r="F571" s="174">
        <v>3455</v>
      </c>
      <c r="G571" s="178">
        <v>1217</v>
      </c>
      <c r="H571" s="176">
        <v>3954</v>
      </c>
      <c r="I571" s="177">
        <v>2184</v>
      </c>
      <c r="J571" s="174">
        <v>317</v>
      </c>
      <c r="K571" s="178">
        <v>1026</v>
      </c>
      <c r="L571" s="176">
        <v>865</v>
      </c>
      <c r="M571" s="174">
        <v>3243</v>
      </c>
      <c r="N571" s="179">
        <v>2721</v>
      </c>
      <c r="O571" s="180">
        <v>4254</v>
      </c>
      <c r="P571" s="174">
        <v>1980</v>
      </c>
      <c r="Q571" s="178">
        <v>2027</v>
      </c>
      <c r="R571" s="176">
        <v>2432</v>
      </c>
      <c r="S571" s="177">
        <v>1919</v>
      </c>
      <c r="T571" s="174">
        <v>282</v>
      </c>
      <c r="U571" s="178">
        <v>1596</v>
      </c>
      <c r="V571" s="176">
        <v>800</v>
      </c>
      <c r="W571" s="177">
        <v>3118</v>
      </c>
      <c r="X571" s="174">
        <v>1969</v>
      </c>
      <c r="Y571" s="178">
        <v>1902</v>
      </c>
      <c r="Z571" s="176">
        <v>4326</v>
      </c>
      <c r="AA571" s="174">
        <v>2767</v>
      </c>
      <c r="AB571" s="149">
        <f t="shared" si="10417"/>
        <v>27551</v>
      </c>
      <c r="AC571" s="150">
        <f t="shared" si="10418"/>
        <v>27413</v>
      </c>
      <c r="BI571" s="139" t="s">
        <v>20</v>
      </c>
      <c r="BJ571" s="123">
        <f>B571/B591</f>
        <v>9.2280171483206372E-2</v>
      </c>
      <c r="BK571" s="124">
        <f t="shared" ref="BK571" si="10501">C571/C591</f>
        <v>3.3828098032447358E-2</v>
      </c>
      <c r="BL571" s="125">
        <f t="shared" ref="BL571" si="10502">D571/D591</f>
        <v>9.1181988742964348E-2</v>
      </c>
      <c r="BM571" s="126">
        <f t="shared" ref="BM571" si="10503">E571/E591</f>
        <v>8.2999226278399105E-2</v>
      </c>
      <c r="BN571" s="123">
        <f t="shared" ref="BN571" si="10504">F571/F591</f>
        <v>0.1088154703788857</v>
      </c>
      <c r="BO571" s="124">
        <f t="shared" ref="BO571" si="10505">G571/G591</f>
        <v>5.2384641873278237E-2</v>
      </c>
      <c r="BP571" s="125">
        <f t="shared" ref="BP571" si="10506">H571/H591</f>
        <v>8.4878928387429164E-2</v>
      </c>
      <c r="BQ571" s="126">
        <f t="shared" ref="BQ571" si="10507">I571/I591</f>
        <v>4.529334909475518E-2</v>
      </c>
      <c r="BR571" s="123">
        <f t="shared" ref="BR571" si="10508">J571/J591</f>
        <v>4.9307823922849589E-2</v>
      </c>
      <c r="BS571" s="124">
        <f t="shared" ref="BS571" si="10509">K571/K591</f>
        <v>0.13573223971424792</v>
      </c>
      <c r="BT571" s="125">
        <f t="shared" ref="BT571" si="10510">L571/L591</f>
        <v>3.6085269700888573E-2</v>
      </c>
      <c r="BU571" s="123">
        <f t="shared" ref="BU571" si="10511">M571/M591</f>
        <v>0.12351462522851919</v>
      </c>
      <c r="BV571" s="127">
        <f t="shared" ref="BV571" si="10512">N571/N591</f>
        <v>6.2855162855162849E-2</v>
      </c>
      <c r="BW571" s="128">
        <f t="shared" ref="BW571" si="10513">O571/O591</f>
        <v>9.0331896460195779E-2</v>
      </c>
      <c r="BX571" s="123">
        <f t="shared" ref="BX571" si="10514">P571/P591</f>
        <v>8.4507042253521125E-2</v>
      </c>
      <c r="BY571" s="124">
        <f t="shared" ref="BY571" si="10515">Q571/Q591</f>
        <v>8.368079924039136E-2</v>
      </c>
      <c r="BZ571" s="125">
        <f t="shared" ref="BZ571" si="10516">R571/R591</f>
        <v>8.7475721171138762E-2</v>
      </c>
      <c r="CA571" s="126">
        <f t="shared" ref="CA571" si="10517">S571/S591</f>
        <v>6.6419770178596155E-2</v>
      </c>
      <c r="CB571" s="123">
        <f t="shared" ref="CB571" si="10518">T571/T591</f>
        <v>3.7645174209050863E-2</v>
      </c>
      <c r="CC571" s="124">
        <f t="shared" ref="CC571" si="10519">U571/U591</f>
        <v>0.18121948450096514</v>
      </c>
      <c r="CD571" s="125">
        <f t="shared" ref="CD571" si="10520">V571/V591</f>
        <v>3.2359841436776962E-2</v>
      </c>
      <c r="CE571" s="126">
        <f t="shared" ref="CE571" si="10521">W571/W591</f>
        <v>9.7434455173275841E-2</v>
      </c>
      <c r="CF571" s="123">
        <f t="shared" ref="CF571" si="10522">X571/X591</f>
        <v>8.2285093401312209E-2</v>
      </c>
      <c r="CG571" s="124">
        <f t="shared" ref="CG571" si="10523">Y571/Y591</f>
        <v>0.12691845722674497</v>
      </c>
      <c r="CH571" s="125">
        <f t="shared" ref="CH571" si="10524">Z571/Z591</f>
        <v>9.0354651405656045E-2</v>
      </c>
      <c r="CI571" s="123">
        <f t="shared" ref="CI571" si="10525">AA571/AA591</f>
        <v>5.5407597268667771E-2</v>
      </c>
      <c r="CJ571" s="129">
        <f t="shared" ref="CJ571" si="10526">AB571/AB591</f>
        <v>7.7457898732041952E-2</v>
      </c>
      <c r="CK571" s="130">
        <f t="shared" ref="CK571" si="10527">AC571/AC591</f>
        <v>7.7351761034329017E-2</v>
      </c>
    </row>
    <row r="572" spans="1:89" ht="13.5" thickBot="1" x14ac:dyDescent="0.25">
      <c r="A572" s="131" t="s">
        <v>21</v>
      </c>
      <c r="B572" s="167">
        <v>2450</v>
      </c>
      <c r="C572" s="168">
        <v>1014</v>
      </c>
      <c r="D572" s="169">
        <v>1000</v>
      </c>
      <c r="E572" s="170">
        <v>935</v>
      </c>
      <c r="F572" s="167">
        <v>2605</v>
      </c>
      <c r="G572" s="171">
        <v>1134</v>
      </c>
      <c r="H572" s="169">
        <v>3172</v>
      </c>
      <c r="I572" s="170">
        <v>2118</v>
      </c>
      <c r="J572" s="167">
        <v>265</v>
      </c>
      <c r="K572" s="171">
        <v>904</v>
      </c>
      <c r="L572" s="169">
        <v>858</v>
      </c>
      <c r="M572" s="167">
        <v>3129</v>
      </c>
      <c r="N572" s="172">
        <v>2067</v>
      </c>
      <c r="O572" s="173">
        <v>4375</v>
      </c>
      <c r="P572" s="167">
        <v>1639</v>
      </c>
      <c r="Q572" s="171">
        <v>1892</v>
      </c>
      <c r="R572" s="169">
        <v>2146</v>
      </c>
      <c r="S572" s="170">
        <v>1614</v>
      </c>
      <c r="T572" s="167">
        <v>249</v>
      </c>
      <c r="U572" s="171">
        <v>1230</v>
      </c>
      <c r="V572" s="169">
        <v>685</v>
      </c>
      <c r="W572" s="170">
        <v>2473</v>
      </c>
      <c r="X572" s="167">
        <v>1565</v>
      </c>
      <c r="Y572" s="171">
        <v>1756</v>
      </c>
      <c r="Z572" s="169">
        <v>3564</v>
      </c>
      <c r="AA572" s="167">
        <v>2637</v>
      </c>
      <c r="AB572" s="149">
        <f t="shared" si="10417"/>
        <v>22265</v>
      </c>
      <c r="AC572" s="150">
        <f t="shared" si="10418"/>
        <v>25211</v>
      </c>
      <c r="AE572" t="s">
        <v>85</v>
      </c>
      <c r="BI572" s="131" t="s">
        <v>21</v>
      </c>
      <c r="BJ572" s="123">
        <f>B572/B591</f>
        <v>7.5563643092866173E-2</v>
      </c>
      <c r="BK572" s="124">
        <f t="shared" ref="BK572" si="10528">C572/C591</f>
        <v>3.5001725923369004E-2</v>
      </c>
      <c r="BL572" s="125">
        <f t="shared" ref="BL572" si="10529">D572/D591</f>
        <v>6.2539086929330828E-2</v>
      </c>
      <c r="BM572" s="126">
        <f t="shared" ref="BM572" si="10530">E572/E591</f>
        <v>6.5766336076528098E-2</v>
      </c>
      <c r="BN572" s="123">
        <f t="shared" ref="BN572" si="10531">F572/F591</f>
        <v>8.2044660010708328E-2</v>
      </c>
      <c r="BO572" s="124">
        <f t="shared" ref="BO572" si="10532">G572/G591</f>
        <v>4.8811983471074377E-2</v>
      </c>
      <c r="BP572" s="125">
        <f t="shared" ref="BP572" si="10533">H572/H591</f>
        <v>6.80920487721106E-2</v>
      </c>
      <c r="BQ572" s="126">
        <f t="shared" ref="BQ572" si="10534">I572/I591</f>
        <v>4.3924594039693898E-2</v>
      </c>
      <c r="BR572" s="123">
        <f t="shared" ref="BR572" si="10535">J572/J591</f>
        <v>4.1219474257271738E-2</v>
      </c>
      <c r="BS572" s="124">
        <f t="shared" ref="BS572" si="10536">K572/K591</f>
        <v>0.11959253869559465</v>
      </c>
      <c r="BT572" s="125">
        <f t="shared" ref="BT572" si="10537">L572/L591</f>
        <v>3.5793250177297571E-2</v>
      </c>
      <c r="BU572" s="123">
        <f t="shared" ref="BU572" si="10538">M572/M591</f>
        <v>0.119172760511883</v>
      </c>
      <c r="BV572" s="127">
        <f t="shared" ref="BV572" si="10539">N572/N591</f>
        <v>4.7747747747747746E-2</v>
      </c>
      <c r="BW572" s="128">
        <f t="shared" ref="BW572" si="10540">O572/O591</f>
        <v>9.290128044507677E-2</v>
      </c>
      <c r="BX572" s="123">
        <f t="shared" ref="BX572" si="10541">P572/P591</f>
        <v>6.9953051643192488E-2</v>
      </c>
      <c r="BY572" s="124">
        <f t="shared" ref="BY572" si="10542">Q572/Q591</f>
        <v>7.8107583701440775E-2</v>
      </c>
      <c r="BZ572" s="125">
        <f t="shared" ref="BZ572" si="10543">R572/R591</f>
        <v>7.7188691461045969E-2</v>
      </c>
      <c r="CA572" s="126">
        <f t="shared" ref="CA572" si="10544">S572/S591</f>
        <v>5.5863214730721304E-2</v>
      </c>
      <c r="CB572" s="123">
        <f t="shared" ref="CB572" si="10545">T572/T591</f>
        <v>3.3239887865438529E-2</v>
      </c>
      <c r="CC572" s="124">
        <f t="shared" ref="CC572" si="10546">U572/U591</f>
        <v>0.1396616327920972</v>
      </c>
      <c r="CD572" s="125">
        <f t="shared" ref="CD572" si="10547">V572/V591</f>
        <v>2.770811423024027E-2</v>
      </c>
      <c r="CE572" s="126">
        <f t="shared" ref="CE572" si="10548">W572/W591</f>
        <v>7.7278835036405119E-2</v>
      </c>
      <c r="CF572" s="123">
        <f t="shared" ref="CF572" si="10549">X572/X591</f>
        <v>6.5401813698859126E-2</v>
      </c>
      <c r="CG572" s="124">
        <f t="shared" ref="CG572" si="10550">Y572/Y591</f>
        <v>0.11717603096223142</v>
      </c>
      <c r="CH572" s="125">
        <f t="shared" ref="CH572" si="10551">Z572/Z591</f>
        <v>7.443919963239902E-2</v>
      </c>
      <c r="CI572" s="123">
        <f t="shared" ref="CI572" si="10552">AA572/AA591</f>
        <v>5.2804421394100805E-2</v>
      </c>
      <c r="CJ572" s="129">
        <f t="shared" ref="CJ572" si="10553">AB572/AB591</f>
        <v>6.2596643144311057E-2</v>
      </c>
      <c r="CK572" s="130">
        <f t="shared" ref="CK572" si="10554">AC572/AC591</f>
        <v>7.1138337556504908E-2</v>
      </c>
    </row>
    <row r="573" spans="1:89" ht="14.25" thickTop="1" thickBot="1" x14ac:dyDescent="0.25">
      <c r="A573" s="139" t="s">
        <v>22</v>
      </c>
      <c r="B573" s="174">
        <v>2006</v>
      </c>
      <c r="C573" s="175">
        <v>920</v>
      </c>
      <c r="D573" s="176">
        <v>844</v>
      </c>
      <c r="E573" s="177">
        <v>758</v>
      </c>
      <c r="F573" s="174">
        <v>1986</v>
      </c>
      <c r="G573" s="178">
        <v>899</v>
      </c>
      <c r="H573" s="176">
        <v>2755</v>
      </c>
      <c r="I573" s="177">
        <v>1939</v>
      </c>
      <c r="J573" s="174">
        <v>238</v>
      </c>
      <c r="K573" s="178">
        <v>671</v>
      </c>
      <c r="L573" s="176">
        <v>743</v>
      </c>
      <c r="M573" s="174">
        <v>1981</v>
      </c>
      <c r="N573" s="179">
        <v>2041</v>
      </c>
      <c r="O573" s="180">
        <v>3143</v>
      </c>
      <c r="P573" s="174">
        <v>1267</v>
      </c>
      <c r="Q573" s="178">
        <v>1286</v>
      </c>
      <c r="R573" s="176">
        <v>1692</v>
      </c>
      <c r="S573" s="177">
        <v>1347</v>
      </c>
      <c r="T573" s="174">
        <v>201</v>
      </c>
      <c r="U573" s="178">
        <v>613</v>
      </c>
      <c r="V573" s="176">
        <v>615</v>
      </c>
      <c r="W573" s="177">
        <v>1894</v>
      </c>
      <c r="X573" s="174">
        <v>1289</v>
      </c>
      <c r="Y573" s="178">
        <v>1035</v>
      </c>
      <c r="Z573" s="176">
        <v>2886</v>
      </c>
      <c r="AA573" s="174">
        <v>2602</v>
      </c>
      <c r="AB573" s="149">
        <f t="shared" si="10417"/>
        <v>18563</v>
      </c>
      <c r="AC573" s="150">
        <f t="shared" si="10418"/>
        <v>19088</v>
      </c>
      <c r="AE573" s="280" t="s">
        <v>0</v>
      </c>
      <c r="AF573" s="274" t="s">
        <v>1</v>
      </c>
      <c r="AG573" s="275"/>
      <c r="AH573" s="274" t="s">
        <v>2</v>
      </c>
      <c r="AI573" s="275"/>
      <c r="AJ573" s="274" t="s">
        <v>3</v>
      </c>
      <c r="AK573" s="275"/>
      <c r="AL573" s="274" t="s">
        <v>4</v>
      </c>
      <c r="AM573" s="275"/>
      <c r="AN573" s="274" t="s">
        <v>5</v>
      </c>
      <c r="AO573" s="275"/>
      <c r="AP573" s="274" t="s">
        <v>6</v>
      </c>
      <c r="AQ573" s="275"/>
      <c r="AR573" s="274" t="s">
        <v>7</v>
      </c>
      <c r="AS573" s="275"/>
      <c r="AT573" s="274" t="s">
        <v>8</v>
      </c>
      <c r="AU573" s="275"/>
      <c r="AV573" s="274" t="s">
        <v>9</v>
      </c>
      <c r="AW573" s="275"/>
      <c r="AX573" s="274" t="s">
        <v>10</v>
      </c>
      <c r="AY573" s="275"/>
      <c r="AZ573" s="274" t="s">
        <v>11</v>
      </c>
      <c r="BA573" s="275"/>
      <c r="BB573" s="274" t="s">
        <v>12</v>
      </c>
      <c r="BC573" s="275"/>
      <c r="BD573" s="276" t="s">
        <v>40</v>
      </c>
      <c r="BE573" s="277"/>
      <c r="BF573" s="278" t="s">
        <v>41</v>
      </c>
      <c r="BG573" s="279"/>
      <c r="BI573" s="139" t="s">
        <v>22</v>
      </c>
      <c r="BJ573" s="123">
        <f>B573/B591</f>
        <v>6.1869660426240633E-2</v>
      </c>
      <c r="BK573" s="124">
        <f t="shared" ref="BK573" si="10555">C573/C591</f>
        <v>3.1756989989644463E-2</v>
      </c>
      <c r="BL573" s="125">
        <f t="shared" ref="BL573" si="10556">D573/D591</f>
        <v>5.2782989368355224E-2</v>
      </c>
      <c r="BM573" s="126">
        <f t="shared" ref="BM573" si="10557">E573/E591</f>
        <v>5.3316452134768239E-2</v>
      </c>
      <c r="BN573" s="123">
        <f t="shared" ref="BN573" si="10558">F573/F591</f>
        <v>6.2549211048470915E-2</v>
      </c>
      <c r="BO573" s="124">
        <f t="shared" ref="BO573" si="10559">G573/G591</f>
        <v>3.8696625344352614E-2</v>
      </c>
      <c r="BP573" s="125">
        <f t="shared" ref="BP573" si="10560">H573/H591</f>
        <v>5.9140477417138931E-2</v>
      </c>
      <c r="BQ573" s="126">
        <f t="shared" ref="BQ573" si="10561">I573/I591</f>
        <v>4.0212364420664053E-2</v>
      </c>
      <c r="BR573" s="123">
        <f t="shared" ref="BR573" si="10562">J573/J591</f>
        <v>3.7019754238606317E-2</v>
      </c>
      <c r="BS573" s="124">
        <f t="shared" ref="BS573" si="10563">K573/K591</f>
        <v>8.8768355602592941E-2</v>
      </c>
      <c r="BT573" s="125">
        <f t="shared" ref="BT573" si="10564">L573/L591</f>
        <v>3.0995786575445331E-2</v>
      </c>
      <c r="BU573" s="123">
        <f t="shared" ref="BU573" si="10565">M573/M591</f>
        <v>7.5449421084704454E-2</v>
      </c>
      <c r="BV573" s="127">
        <f t="shared" ref="BV573" si="10566">N573/N591</f>
        <v>4.7147147147147149E-2</v>
      </c>
      <c r="BW573" s="128">
        <f t="shared" ref="BW573" si="10567">O573/O591</f>
        <v>6.6740279871743149E-2</v>
      </c>
      <c r="BX573" s="123">
        <f t="shared" ref="BX573" si="10568">P573/P591</f>
        <v>5.4075970977379428E-2</v>
      </c>
      <c r="BY573" s="124">
        <f t="shared" ref="BY573" si="10569">Q573/Q591</f>
        <v>5.3090038393262602E-2</v>
      </c>
      <c r="BZ573" s="125">
        <f t="shared" ref="BZ573" si="10570">R573/R591</f>
        <v>6.0858931012157398E-2</v>
      </c>
      <c r="CA573" s="126">
        <f t="shared" ref="CA573" si="10571">S573/S591</f>
        <v>4.6621902256680052E-2</v>
      </c>
      <c r="CB573" s="123">
        <f t="shared" ref="CB573" si="10572">T573/T591</f>
        <v>2.6832198638366039E-2</v>
      </c>
      <c r="CC573" s="124">
        <f t="shared" ref="CC573" si="10573">U573/U591</f>
        <v>6.9603724310207796E-2</v>
      </c>
      <c r="CD573" s="125">
        <f t="shared" ref="CD573" si="10574">V573/V591</f>
        <v>2.4876628104522288E-2</v>
      </c>
      <c r="CE573" s="126">
        <f t="shared" ref="CE573" si="10575">W573/W591</f>
        <v>5.9185650448423485E-2</v>
      </c>
      <c r="CF573" s="123">
        <f t="shared" ref="CF573" si="10576">X573/X591</f>
        <v>5.3867691921935724E-2</v>
      </c>
      <c r="CG573" s="124">
        <f t="shared" ref="CG573" si="10577">Y573/Y591</f>
        <v>6.9064460162818628E-2</v>
      </c>
      <c r="CH573" s="125">
        <f t="shared" ref="CH573" si="10578">Z573/Z591</f>
        <v>6.0278207109737247E-2</v>
      </c>
      <c r="CI573" s="123">
        <f t="shared" ref="CI573" si="10579">AA573/AA591</f>
        <v>5.2103566350948156E-2</v>
      </c>
      <c r="CJ573" s="129">
        <f t="shared" ref="CJ573" si="10580">AB573/AB591</f>
        <v>5.2188703646433694E-2</v>
      </c>
      <c r="CK573" s="130">
        <f t="shared" ref="CK573" si="10581">AC573/AC591</f>
        <v>5.386095701394493E-2</v>
      </c>
    </row>
    <row r="574" spans="1:89" ht="15" thickTop="1" thickBot="1" x14ac:dyDescent="0.3">
      <c r="A574" s="131" t="s">
        <v>23</v>
      </c>
      <c r="B574" s="167">
        <v>1791</v>
      </c>
      <c r="C574" s="168">
        <v>1208</v>
      </c>
      <c r="D574" s="169">
        <v>811</v>
      </c>
      <c r="E574" s="170">
        <v>604</v>
      </c>
      <c r="F574" s="167">
        <v>1870</v>
      </c>
      <c r="G574" s="171">
        <v>832</v>
      </c>
      <c r="H574" s="169">
        <v>2580</v>
      </c>
      <c r="I574" s="170">
        <v>2127</v>
      </c>
      <c r="J574" s="167">
        <v>278</v>
      </c>
      <c r="K574" s="171">
        <v>635</v>
      </c>
      <c r="L574" s="169">
        <v>687</v>
      </c>
      <c r="M574" s="167">
        <v>1775</v>
      </c>
      <c r="N574" s="172">
        <v>1754</v>
      </c>
      <c r="O574" s="173">
        <v>2698</v>
      </c>
      <c r="P574" s="167">
        <v>1302</v>
      </c>
      <c r="Q574" s="171">
        <v>1033</v>
      </c>
      <c r="R574" s="169">
        <v>1757</v>
      </c>
      <c r="S574" s="170">
        <v>1261</v>
      </c>
      <c r="T574" s="167">
        <v>214</v>
      </c>
      <c r="U574" s="171">
        <v>325</v>
      </c>
      <c r="V574" s="169">
        <v>687</v>
      </c>
      <c r="W574" s="170">
        <v>2006</v>
      </c>
      <c r="X574" s="167">
        <v>1223</v>
      </c>
      <c r="Y574" s="171">
        <v>768</v>
      </c>
      <c r="Z574" s="169">
        <v>2481</v>
      </c>
      <c r="AA574" s="167">
        <v>2562</v>
      </c>
      <c r="AB574" s="149">
        <f t="shared" si="10417"/>
        <v>17435</v>
      </c>
      <c r="AC574" s="150">
        <f t="shared" si="10418"/>
        <v>17834</v>
      </c>
      <c r="AE574" s="281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5.5238565216050334E-2</v>
      </c>
      <c r="BK574" s="124">
        <f t="shared" ref="BK574" si="10582">C574/C591</f>
        <v>4.1698308595098377E-2</v>
      </c>
      <c r="BL574" s="125">
        <f t="shared" ref="BL574" si="10583">D574/D591</f>
        <v>5.0719199499687305E-2</v>
      </c>
      <c r="BM574" s="126">
        <f t="shared" ref="BM574" si="10584">E574/E591</f>
        <v>4.2484349722163604E-2</v>
      </c>
      <c r="BN574" s="123">
        <f t="shared" ref="BN574" si="10585">F574/F591</f>
        <v>5.8895782809990235E-2</v>
      </c>
      <c r="BO574" s="124">
        <f t="shared" ref="BO574" si="10586">G574/G591</f>
        <v>3.5812672176308541E-2</v>
      </c>
      <c r="BP574" s="125">
        <f t="shared" ref="BP574" si="10587">H574/H591</f>
        <v>5.5383822771767129E-2</v>
      </c>
      <c r="BQ574" s="126">
        <f t="shared" ref="BQ574" si="10588">I574/I591</f>
        <v>4.4111242456293165E-2</v>
      </c>
      <c r="BR574" s="123">
        <f t="shared" ref="BR574" si="10589">J574/J591</f>
        <v>4.3241561673666197E-2</v>
      </c>
      <c r="BS574" s="124">
        <f t="shared" ref="BS574" si="10590">K574/K591</f>
        <v>8.4005820875777223E-2</v>
      </c>
      <c r="BT574" s="125">
        <f t="shared" ref="BT574" si="10591">L574/L591</f>
        <v>2.8659630386717285E-2</v>
      </c>
      <c r="BU574" s="123">
        <f t="shared" ref="BU574" si="10592">M574/M591</f>
        <v>6.7603595368677633E-2</v>
      </c>
      <c r="BV574" s="127">
        <f t="shared" ref="BV574" si="10593">N574/N591</f>
        <v>4.0517440517440516E-2</v>
      </c>
      <c r="BW574" s="128">
        <f t="shared" ref="BW574" si="10594">O574/O591</f>
        <v>5.7290892489329621E-2</v>
      </c>
      <c r="BX574" s="123">
        <f t="shared" ref="BX574" si="10595">P574/P591</f>
        <v>5.5569782330345707E-2</v>
      </c>
      <c r="BY574" s="124">
        <f t="shared" ref="BY574" si="10596">Q574/Q591</f>
        <v>4.2645419642488545E-2</v>
      </c>
      <c r="BZ574" s="125">
        <f t="shared" ref="BZ574" si="10597">R574/R591</f>
        <v>6.3196892309905758E-2</v>
      </c>
      <c r="CA574" s="126">
        <f t="shared" ref="CA574" si="10598">S574/S591</f>
        <v>4.3645299736951408E-2</v>
      </c>
      <c r="CB574" s="123">
        <f t="shared" ref="CB574" si="10599">T574/T591</f>
        <v>2.856761447069817E-2</v>
      </c>
      <c r="CC574" s="124">
        <f t="shared" ref="CC574" si="10600">U574/U591</f>
        <v>3.6902463949131374E-2</v>
      </c>
      <c r="CD574" s="125">
        <f t="shared" ref="CD574" si="10601">V574/V591</f>
        <v>2.7789013833832213E-2</v>
      </c>
      <c r="CE574" s="126">
        <f t="shared" ref="CE574" si="10602">W574/W591</f>
        <v>6.268554107684135E-2</v>
      </c>
      <c r="CF574" s="123">
        <f t="shared" ref="CF574" si="10603">X574/X591</f>
        <v>5.1109532366584477E-2</v>
      </c>
      <c r="CG574" s="124">
        <f t="shared" ref="CG574" si="10604">Y574/Y591</f>
        <v>5.124783130922194E-2</v>
      </c>
      <c r="CH574" s="125">
        <f t="shared" ref="CH574" si="10605">Z574/Z591</f>
        <v>5.1819207151510088E-2</v>
      </c>
      <c r="CI574" s="123">
        <f t="shared" ref="CI574" si="10606">AA574/AA591</f>
        <v>5.1302589158773705E-2</v>
      </c>
      <c r="CJ574" s="129">
        <f t="shared" ref="CJ574" si="10607">AB574/AB591</f>
        <v>4.9017402794568302E-2</v>
      </c>
      <c r="CK574" s="130">
        <f t="shared" ref="CK574" si="10608">AC574/AC591</f>
        <v>5.0322522390333919E-2</v>
      </c>
    </row>
    <row r="575" spans="1:89" ht="13.5" thickTop="1" x14ac:dyDescent="0.2">
      <c r="A575" s="139" t="s">
        <v>24</v>
      </c>
      <c r="B575" s="181">
        <v>1429</v>
      </c>
      <c r="C575" s="175">
        <v>1316</v>
      </c>
      <c r="D575" s="176">
        <v>787</v>
      </c>
      <c r="E575" s="177">
        <v>482</v>
      </c>
      <c r="F575" s="174">
        <v>1623</v>
      </c>
      <c r="G575" s="178">
        <v>802</v>
      </c>
      <c r="H575" s="176">
        <v>2505</v>
      </c>
      <c r="I575" s="177">
        <v>1938</v>
      </c>
      <c r="J575" s="174">
        <v>265</v>
      </c>
      <c r="K575" s="178">
        <v>461</v>
      </c>
      <c r="L575" s="176">
        <v>746</v>
      </c>
      <c r="M575" s="174">
        <v>1353</v>
      </c>
      <c r="N575" s="179">
        <v>1667</v>
      </c>
      <c r="O575" s="182">
        <v>2188</v>
      </c>
      <c r="P575" s="174">
        <v>1215</v>
      </c>
      <c r="Q575" s="178">
        <v>871</v>
      </c>
      <c r="R575" s="176">
        <v>1659</v>
      </c>
      <c r="S575" s="177">
        <v>1159</v>
      </c>
      <c r="T575" s="174">
        <v>270</v>
      </c>
      <c r="U575" s="178">
        <v>348</v>
      </c>
      <c r="V575" s="176">
        <v>586</v>
      </c>
      <c r="W575" s="183">
        <v>1702</v>
      </c>
      <c r="X575" s="174">
        <v>1064</v>
      </c>
      <c r="Y575" s="178">
        <v>498</v>
      </c>
      <c r="Z575" s="176">
        <v>2299</v>
      </c>
      <c r="AA575" s="174">
        <v>1907</v>
      </c>
      <c r="AB575" s="149">
        <f t="shared" si="10417"/>
        <v>16115</v>
      </c>
      <c r="AC575" s="150">
        <f t="shared" si="10418"/>
        <v>15025</v>
      </c>
      <c r="AE575" s="224" t="str">
        <f>$AE$17</f>
        <v>17:00 - 17:59</v>
      </c>
      <c r="AF575" s="120">
        <f t="shared" ref="AF575:AU577" si="10609">SUMIF($A$9:$A$32,$AE575,B$567:B$590)</f>
        <v>1856</v>
      </c>
      <c r="AG575" s="164">
        <f t="shared" si="10609"/>
        <v>3518</v>
      </c>
      <c r="AH575" s="121">
        <f t="shared" si="10609"/>
        <v>1502</v>
      </c>
      <c r="AI575" s="159">
        <f t="shared" si="10609"/>
        <v>1133</v>
      </c>
      <c r="AJ575" s="120">
        <f t="shared" si="10609"/>
        <v>1491</v>
      </c>
      <c r="AK575" s="122">
        <f t="shared" si="10609"/>
        <v>2478</v>
      </c>
      <c r="AL575" s="121">
        <f t="shared" si="10609"/>
        <v>2772</v>
      </c>
      <c r="AM575" s="159">
        <f t="shared" si="10609"/>
        <v>5325</v>
      </c>
      <c r="AN575" s="120">
        <f t="shared" si="10609"/>
        <v>999</v>
      </c>
      <c r="AO575" s="122">
        <f t="shared" si="10609"/>
        <v>314</v>
      </c>
      <c r="AP575" s="121">
        <f t="shared" si="10609"/>
        <v>3109</v>
      </c>
      <c r="AQ575" s="120">
        <f t="shared" si="10609"/>
        <v>1086</v>
      </c>
      <c r="AR575" s="158">
        <f t="shared" si="10609"/>
        <v>4152</v>
      </c>
      <c r="AS575" s="160">
        <f t="shared" si="10609"/>
        <v>2754</v>
      </c>
      <c r="AT575" s="120">
        <f t="shared" si="10609"/>
        <v>2162</v>
      </c>
      <c r="AU575" s="122">
        <f t="shared" si="10609"/>
        <v>1675</v>
      </c>
      <c r="AV575" s="121">
        <f t="shared" ref="AP575:BE577" si="10610">SUMIF($A$9:$A$32,$AE575,R$567:R$590)</f>
        <v>1955</v>
      </c>
      <c r="AW575" s="159">
        <f t="shared" si="10610"/>
        <v>2385</v>
      </c>
      <c r="AX575" s="120">
        <f t="shared" si="10610"/>
        <v>1280</v>
      </c>
      <c r="AY575" s="122">
        <f t="shared" si="10610"/>
        <v>272</v>
      </c>
      <c r="AZ575" s="121">
        <f t="shared" si="10610"/>
        <v>3034</v>
      </c>
      <c r="BA575" s="159">
        <f t="shared" si="10610"/>
        <v>1781</v>
      </c>
      <c r="BB575" s="120">
        <f t="shared" si="10610"/>
        <v>2343</v>
      </c>
      <c r="BC575" s="122">
        <f t="shared" si="10610"/>
        <v>808</v>
      </c>
      <c r="BD575" s="21">
        <f t="shared" si="10610"/>
        <v>3257</v>
      </c>
      <c r="BE575" s="163">
        <f t="shared" si="10610"/>
        <v>4682</v>
      </c>
      <c r="BF575" s="149">
        <f>AF575+AH575+AJ575+AL575+AN575+AP575+AR575+AT575+AV575+AX575+AZ575+BB575+BD575</f>
        <v>29912</v>
      </c>
      <c r="BG575" s="150">
        <f>AG575+AI575+AK575+AM575+AO575+AQ575+AS575+AU575+AW575+AY575+BA575+BC575+BE575</f>
        <v>28211</v>
      </c>
      <c r="BI575" s="139" t="s">
        <v>24</v>
      </c>
      <c r="BJ575" s="123">
        <f>B575/B591</f>
        <v>4.4073651420288067E-2</v>
      </c>
      <c r="BK575" s="124">
        <f t="shared" ref="BK575" si="10611">C575/C591</f>
        <v>4.5426303072143598E-2</v>
      </c>
      <c r="BL575" s="125">
        <f t="shared" ref="BL575" si="10612">D575/D591</f>
        <v>4.9218261413383362E-2</v>
      </c>
      <c r="BM575" s="126">
        <f t="shared" ref="BM575" si="10613">E575/E591</f>
        <v>3.3903073784905396E-2</v>
      </c>
      <c r="BN575" s="123">
        <f t="shared" ref="BN575" si="10614">F575/F591</f>
        <v>5.1116500267708101E-2</v>
      </c>
      <c r="BO575" s="124">
        <f t="shared" ref="BO575" si="10615">G575/G591</f>
        <v>3.4521349862258952E-2</v>
      </c>
      <c r="BP575" s="125">
        <f t="shared" ref="BP575" si="10616">H575/H591</f>
        <v>5.3773827923750642E-2</v>
      </c>
      <c r="BQ575" s="126">
        <f t="shared" ref="BQ575" si="10617">I575/I591</f>
        <v>4.0191625707708581E-2</v>
      </c>
      <c r="BR575" s="123">
        <f t="shared" ref="BR575" si="10618">J575/J591</f>
        <v>4.1219474257271738E-2</v>
      </c>
      <c r="BS575" s="124">
        <f t="shared" ref="BS575" si="10619">K575/K591</f>
        <v>6.0986903029501258E-2</v>
      </c>
      <c r="BT575" s="125">
        <f t="shared" ref="BT575" si="10620">L575/L591</f>
        <v>3.1120937799841476E-2</v>
      </c>
      <c r="BU575" s="123">
        <f t="shared" ref="BU575" si="10621">M575/M591</f>
        <v>5.1531078610603291E-2</v>
      </c>
      <c r="BV575" s="127">
        <f t="shared" ref="BV575" si="10622">N575/N591</f>
        <v>3.8507738507738511E-2</v>
      </c>
      <c r="BW575" s="128">
        <f t="shared" ref="BW575" si="10623">O575/O591</f>
        <v>4.6461257511732107E-2</v>
      </c>
      <c r="BX575" s="123">
        <f t="shared" ref="BX575" si="10624">P575/P591</f>
        <v>5.1856594110115235E-2</v>
      </c>
      <c r="BY575" s="124">
        <f t="shared" ref="BY575" si="10625">Q575/Q591</f>
        <v>3.5957560995747845E-2</v>
      </c>
      <c r="BZ575" s="125">
        <f t="shared" ref="BZ575" si="10626">R575/R591</f>
        <v>5.9671966045608232E-2</v>
      </c>
      <c r="CA575" s="126">
        <f t="shared" ref="CA575" si="10627">S575/S591</f>
        <v>4.0114910701924411E-2</v>
      </c>
      <c r="CB575" s="123">
        <f t="shared" ref="CB575" si="10628">T575/T591</f>
        <v>3.604325190228274E-2</v>
      </c>
      <c r="CC575" s="124">
        <f t="shared" ref="CC575" si="10629">U575/U591</f>
        <v>3.9514022936300672E-2</v>
      </c>
      <c r="CD575" s="125">
        <f t="shared" ref="CD575" si="10630">V575/V591</f>
        <v>2.3703583852439123E-2</v>
      </c>
      <c r="CE575" s="126">
        <f t="shared" ref="CE575" si="10631">W575/W591</f>
        <v>5.3185837942564297E-2</v>
      </c>
      <c r="CF575" s="123">
        <f t="shared" ref="CF575" si="10632">X575/X591</f>
        <v>4.4464875255965562E-2</v>
      </c>
      <c r="CG575" s="124">
        <f t="shared" ref="CG575" si="10633">Y575/Y591</f>
        <v>3.3231015614573603E-2</v>
      </c>
      <c r="CH575" s="125">
        <f t="shared" ref="CH575" si="10634">Z575/Z591</f>
        <v>4.8017878775220353E-2</v>
      </c>
      <c r="CI575" s="123">
        <f t="shared" ref="CI575" si="10635">AA575/AA591</f>
        <v>3.8186587636917041E-2</v>
      </c>
      <c r="CJ575" s="129">
        <f t="shared" ref="CJ575" si="10636">AB575/AB591</f>
        <v>4.5306306053023701E-2</v>
      </c>
      <c r="CK575" s="130">
        <f t="shared" ref="CK575" si="10637">AC575/AC591</f>
        <v>4.2396315964717234E-2</v>
      </c>
    </row>
    <row r="576" spans="1:89" x14ac:dyDescent="0.2">
      <c r="A576" s="131" t="s">
        <v>25</v>
      </c>
      <c r="B576" s="184">
        <v>1584</v>
      </c>
      <c r="C576" s="168">
        <v>1530</v>
      </c>
      <c r="D576" s="169">
        <v>790</v>
      </c>
      <c r="E576" s="170">
        <v>727</v>
      </c>
      <c r="F576" s="167">
        <v>1731</v>
      </c>
      <c r="G576" s="171">
        <v>830</v>
      </c>
      <c r="H576" s="169">
        <v>2638</v>
      </c>
      <c r="I576" s="170">
        <v>2168</v>
      </c>
      <c r="J576" s="167">
        <v>279</v>
      </c>
      <c r="K576" s="168">
        <v>417</v>
      </c>
      <c r="L576" s="169">
        <v>822</v>
      </c>
      <c r="M576" s="167">
        <v>1427</v>
      </c>
      <c r="N576" s="172">
        <v>1824</v>
      </c>
      <c r="O576" s="185">
        <v>2464</v>
      </c>
      <c r="P576" s="167">
        <v>1184</v>
      </c>
      <c r="Q576" s="168">
        <v>962</v>
      </c>
      <c r="R576" s="169">
        <v>1564</v>
      </c>
      <c r="S576" s="170">
        <v>1268</v>
      </c>
      <c r="T576" s="176">
        <v>246</v>
      </c>
      <c r="U576" s="167">
        <v>376</v>
      </c>
      <c r="V576" s="169">
        <v>842</v>
      </c>
      <c r="W576" s="186">
        <v>1989</v>
      </c>
      <c r="X576" s="167">
        <v>1123</v>
      </c>
      <c r="Y576" s="171">
        <v>674</v>
      </c>
      <c r="Z576" s="169">
        <v>2615</v>
      </c>
      <c r="AA576" s="167">
        <v>3000</v>
      </c>
      <c r="AB576" s="149">
        <f t="shared" si="10417"/>
        <v>17242</v>
      </c>
      <c r="AC576" s="150">
        <f t="shared" si="10418"/>
        <v>17832</v>
      </c>
      <c r="AE576" s="226" t="str">
        <f>$AE$18</f>
        <v>18:00 - 18:59</v>
      </c>
      <c r="AF576" s="120">
        <f t="shared" si="10609"/>
        <v>1844</v>
      </c>
      <c r="AG576" s="168">
        <f t="shared" si="10609"/>
        <v>3606</v>
      </c>
      <c r="AH576" s="169">
        <f t="shared" si="10609"/>
        <v>1071</v>
      </c>
      <c r="AI576" s="170">
        <f t="shared" si="10609"/>
        <v>1316</v>
      </c>
      <c r="AJ576" s="167">
        <f t="shared" si="10609"/>
        <v>1421</v>
      </c>
      <c r="AK576" s="171">
        <f t="shared" si="10609"/>
        <v>2467</v>
      </c>
      <c r="AL576" s="169">
        <f t="shared" si="10609"/>
        <v>2713</v>
      </c>
      <c r="AM576" s="170">
        <f t="shared" si="10609"/>
        <v>5270</v>
      </c>
      <c r="AN576" s="167">
        <f t="shared" si="10609"/>
        <v>711</v>
      </c>
      <c r="AO576" s="171">
        <f t="shared" si="10609"/>
        <v>333</v>
      </c>
      <c r="AP576" s="169">
        <f t="shared" si="10610"/>
        <v>3214</v>
      </c>
      <c r="AQ576" s="167">
        <f t="shared" si="10610"/>
        <v>991</v>
      </c>
      <c r="AR576" s="172">
        <f t="shared" si="10610"/>
        <v>4130</v>
      </c>
      <c r="AS576" s="173">
        <f t="shared" si="10610"/>
        <v>2824</v>
      </c>
      <c r="AT576" s="167">
        <f t="shared" si="10610"/>
        <v>1916</v>
      </c>
      <c r="AU576" s="171">
        <f t="shared" si="10610"/>
        <v>1951</v>
      </c>
      <c r="AV576" s="169">
        <f t="shared" si="10610"/>
        <v>1718</v>
      </c>
      <c r="AW576" s="170">
        <f t="shared" si="10610"/>
        <v>2840</v>
      </c>
      <c r="AX576" s="167">
        <f t="shared" si="10610"/>
        <v>1165</v>
      </c>
      <c r="AY576" s="171">
        <f t="shared" si="10610"/>
        <v>318</v>
      </c>
      <c r="AZ576" s="169">
        <f t="shared" si="10610"/>
        <v>3286</v>
      </c>
      <c r="BA576" s="170">
        <f t="shared" si="10610"/>
        <v>1836</v>
      </c>
      <c r="BB576" s="167">
        <f t="shared" si="10610"/>
        <v>2186</v>
      </c>
      <c r="BC576" s="171">
        <f t="shared" si="10610"/>
        <v>943</v>
      </c>
      <c r="BD576" s="169">
        <f t="shared" si="10610"/>
        <v>2971</v>
      </c>
      <c r="BE576" s="167">
        <f t="shared" si="10610"/>
        <v>4713</v>
      </c>
      <c r="BF576" s="151">
        <f>SUM(AF576,AH576,AJ576,AL576,AN576,AP576,AR576,AT576,AV576,AX576,AZ576,BB576,BD576)</f>
        <v>28346</v>
      </c>
      <c r="BG576" s="152">
        <f>SUM(AG576,AI576,AK576,AM576,AO576,AQ576,AS576,AU576,AW576,AY576,BA576,BC576,BE576)</f>
        <v>29408</v>
      </c>
      <c r="BI576" s="131" t="s">
        <v>25</v>
      </c>
      <c r="BJ576" s="123">
        <f>B576/B591</f>
        <v>4.8854208432285724E-2</v>
      </c>
      <c r="BK576" s="124">
        <f t="shared" ref="BK576" si="10638">C576/C591</f>
        <v>5.2813255091473936E-2</v>
      </c>
      <c r="BL576" s="125">
        <f t="shared" ref="BL576" si="10639">D576/D591</f>
        <v>4.9405878674171358E-2</v>
      </c>
      <c r="BM576" s="126">
        <f t="shared" ref="BM576" si="10640">E576/E591</f>
        <v>5.1135963986776396E-2</v>
      </c>
      <c r="BN576" s="123">
        <f t="shared" ref="BN576" si="10641">F576/F591</f>
        <v>5.4517967938017699E-2</v>
      </c>
      <c r="BO576" s="124">
        <f t="shared" ref="BO576" si="10642">G576/G591</f>
        <v>3.5726584022038564E-2</v>
      </c>
      <c r="BP576" s="125">
        <f t="shared" ref="BP576" si="10643">H576/H591</f>
        <v>5.662888545423321E-2</v>
      </c>
      <c r="BQ576" s="126">
        <f t="shared" ref="BQ576" si="10644">I576/I591</f>
        <v>4.4961529687467597E-2</v>
      </c>
      <c r="BR576" s="123">
        <f t="shared" ref="BR576" si="10645">J576/J591</f>
        <v>4.3397106859542699E-2</v>
      </c>
      <c r="BS576" s="124">
        <f t="shared" ref="BS576" si="10646">K576/K591</f>
        <v>5.5166027252282049E-2</v>
      </c>
      <c r="BT576" s="125">
        <f t="shared" ref="BT576" si="10647">L576/L591</f>
        <v>3.4291435484543824E-2</v>
      </c>
      <c r="BU576" s="123">
        <f t="shared" ref="BU576" si="10648">M576/M591</f>
        <v>5.4349482023156613E-2</v>
      </c>
      <c r="BV576" s="127">
        <f t="shared" ref="BV576" si="10649">N576/N591</f>
        <v>4.2134442134442132E-2</v>
      </c>
      <c r="BW576" s="128">
        <f t="shared" ref="BW576" si="10650">O576/O591</f>
        <v>5.2322001146667234E-2</v>
      </c>
      <c r="BX576" s="123">
        <f t="shared" ref="BX576" si="10651">P576/P591</f>
        <v>5.0533504054630814E-2</v>
      </c>
      <c r="BY576" s="124">
        <f t="shared" ref="BY576" si="10652">Q576/Q591</f>
        <v>3.9714321099781201E-2</v>
      </c>
      <c r="BZ576" s="125">
        <f t="shared" ref="BZ576" si="10653">R576/R591</f>
        <v>5.625494568736062E-2</v>
      </c>
      <c r="CA576" s="126">
        <f t="shared" ref="CA576" si="10654">S576/S591</f>
        <v>4.3887581337394434E-2</v>
      </c>
      <c r="CB576" s="123">
        <f t="shared" ref="CB576" si="10655">T576/T591</f>
        <v>3.2839407288746493E-2</v>
      </c>
      <c r="CC576" s="124">
        <f t="shared" ref="CC576" si="10656">U576/U591</f>
        <v>4.2693312138071988E-2</v>
      </c>
      <c r="CD576" s="125">
        <f t="shared" ref="CD576" si="10657">V576/V591</f>
        <v>3.4058733112207751E-2</v>
      </c>
      <c r="CE576" s="126">
        <f t="shared" ref="CE576" si="10658">W576/W591</f>
        <v>6.2154307677885066E-2</v>
      </c>
      <c r="CF576" s="123">
        <f t="shared" ref="CF576" si="10659">X576/X591</f>
        <v>4.6930502737264408E-2</v>
      </c>
      <c r="CG576" s="124">
        <f t="shared" ref="CG576" si="10660">Y576/Y591</f>
        <v>4.497531028960363E-2</v>
      </c>
      <c r="CH576" s="125">
        <f t="shared" ref="CH576" si="10661">Z576/Z591</f>
        <v>5.461798738460253E-2</v>
      </c>
      <c r="CI576" s="123">
        <f t="shared" ref="CI576" si="10662">AA576/AA591</f>
        <v>6.0073289413083965E-2</v>
      </c>
      <c r="CJ576" s="129">
        <f t="shared" ref="CJ576" si="10663">AB576/AB591</f>
        <v>4.8474795467963676E-2</v>
      </c>
      <c r="CK576" s="130">
        <f t="shared" ref="CK576" si="10664">AC576/AC591</f>
        <v>5.031687895393263E-2</v>
      </c>
    </row>
    <row r="577" spans="1:89" ht="13.5" thickBot="1" x14ac:dyDescent="0.25">
      <c r="A577" s="139" t="s">
        <v>26</v>
      </c>
      <c r="B577" s="181">
        <v>1670</v>
      </c>
      <c r="C577" s="175">
        <v>1467</v>
      </c>
      <c r="D577" s="176">
        <v>655</v>
      </c>
      <c r="E577" s="177">
        <v>550</v>
      </c>
      <c r="F577" s="174">
        <v>1353</v>
      </c>
      <c r="G577" s="178">
        <v>801</v>
      </c>
      <c r="H577" s="176">
        <v>2377</v>
      </c>
      <c r="I577" s="177">
        <v>2253</v>
      </c>
      <c r="J577" s="174">
        <v>293</v>
      </c>
      <c r="K577" s="175">
        <v>307</v>
      </c>
      <c r="L577" s="176">
        <v>903</v>
      </c>
      <c r="M577" s="174">
        <v>1440</v>
      </c>
      <c r="N577" s="179">
        <v>1926</v>
      </c>
      <c r="O577" s="182">
        <v>2206</v>
      </c>
      <c r="P577" s="174">
        <v>1062</v>
      </c>
      <c r="Q577" s="175">
        <v>937</v>
      </c>
      <c r="R577" s="176">
        <v>1389</v>
      </c>
      <c r="S577" s="177">
        <v>1300</v>
      </c>
      <c r="T577" s="174">
        <v>245</v>
      </c>
      <c r="U577" s="178">
        <v>295</v>
      </c>
      <c r="V577" s="176">
        <v>984</v>
      </c>
      <c r="W577" s="183">
        <v>1730</v>
      </c>
      <c r="X577" s="174">
        <v>1014</v>
      </c>
      <c r="Y577" s="178">
        <v>627</v>
      </c>
      <c r="Z577" s="176">
        <v>2746</v>
      </c>
      <c r="AA577" s="174">
        <v>2514</v>
      </c>
      <c r="AB577" s="149">
        <f t="shared" si="10417"/>
        <v>16617</v>
      </c>
      <c r="AC577" s="150">
        <f t="shared" si="10418"/>
        <v>16427</v>
      </c>
      <c r="AE577" s="224">
        <f>$AE$19</f>
        <v>0</v>
      </c>
      <c r="AF577" s="120">
        <f t="shared" si="10609"/>
        <v>0</v>
      </c>
      <c r="AG577" s="175">
        <f t="shared" si="10609"/>
        <v>0</v>
      </c>
      <c r="AH577" s="176">
        <f t="shared" si="10609"/>
        <v>0</v>
      </c>
      <c r="AI577" s="177">
        <f t="shared" si="10609"/>
        <v>0</v>
      </c>
      <c r="AJ577" s="174">
        <f t="shared" si="10609"/>
        <v>0</v>
      </c>
      <c r="AK577" s="178">
        <f t="shared" si="10609"/>
        <v>0</v>
      </c>
      <c r="AL577" s="176">
        <f t="shared" si="10609"/>
        <v>0</v>
      </c>
      <c r="AM577" s="177">
        <f t="shared" si="10609"/>
        <v>0</v>
      </c>
      <c r="AN577" s="174">
        <f t="shared" si="10609"/>
        <v>0</v>
      </c>
      <c r="AO577" s="178">
        <f t="shared" si="10609"/>
        <v>0</v>
      </c>
      <c r="AP577" s="176">
        <f t="shared" si="10610"/>
        <v>0</v>
      </c>
      <c r="AQ577" s="174">
        <f t="shared" si="10610"/>
        <v>0</v>
      </c>
      <c r="AR577" s="179">
        <f t="shared" si="10610"/>
        <v>0</v>
      </c>
      <c r="AS577" s="180">
        <f t="shared" si="10610"/>
        <v>0</v>
      </c>
      <c r="AT577" s="174">
        <f t="shared" si="10610"/>
        <v>0</v>
      </c>
      <c r="AU577" s="178">
        <f t="shared" si="10610"/>
        <v>0</v>
      </c>
      <c r="AV577" s="176">
        <f t="shared" si="10610"/>
        <v>0</v>
      </c>
      <c r="AW577" s="177">
        <f t="shared" si="10610"/>
        <v>0</v>
      </c>
      <c r="AX577" s="174">
        <f t="shared" si="10610"/>
        <v>0</v>
      </c>
      <c r="AY577" s="178">
        <f t="shared" si="10610"/>
        <v>0</v>
      </c>
      <c r="AZ577" s="176">
        <f t="shared" si="10610"/>
        <v>0</v>
      </c>
      <c r="BA577" s="177">
        <f t="shared" si="10610"/>
        <v>0</v>
      </c>
      <c r="BB577" s="174">
        <f t="shared" si="10610"/>
        <v>0</v>
      </c>
      <c r="BC577" s="178">
        <f t="shared" si="10610"/>
        <v>0</v>
      </c>
      <c r="BD577" s="176">
        <f t="shared" si="10610"/>
        <v>0</v>
      </c>
      <c r="BE577" s="174">
        <f t="shared" si="10610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5.1506646516361845E-2</v>
      </c>
      <c r="BK577" s="124">
        <f t="shared" ref="BK577" si="10665">C577/C591</f>
        <v>5.0638591646530895E-2</v>
      </c>
      <c r="BL577" s="125">
        <f t="shared" ref="BL577" si="10666">D577/D591</f>
        <v>4.0963101938711693E-2</v>
      </c>
      <c r="BM577" s="126">
        <f t="shared" ref="BM577" si="10667">E577/E591</f>
        <v>3.868608004501653E-2</v>
      </c>
      <c r="BN577" s="123">
        <f t="shared" ref="BN577" si="10668">F577/F591</f>
        <v>4.261283109193411E-2</v>
      </c>
      <c r="BO577" s="124">
        <f t="shared" ref="BO577" si="10669">G577/G591</f>
        <v>3.4478305785123967E-2</v>
      </c>
      <c r="BP577" s="125">
        <f t="shared" ref="BP577" si="10670">H577/H591</f>
        <v>5.1026103383135839E-2</v>
      </c>
      <c r="BQ577" s="126">
        <f t="shared" ref="BQ577" si="10671">I577/I591</f>
        <v>4.6724320288682883E-2</v>
      </c>
      <c r="BR577" s="123">
        <f t="shared" ref="BR577" si="10672">J577/J591</f>
        <v>4.557473946181366E-2</v>
      </c>
      <c r="BS577" s="124">
        <f t="shared" ref="BS577" si="10673">K577/K591</f>
        <v>4.0613837809234027E-2</v>
      </c>
      <c r="BT577" s="125">
        <f t="shared" ref="BT577" si="10674">L577/L591</f>
        <v>3.7670518543239745E-2</v>
      </c>
      <c r="BU577" s="123">
        <f t="shared" ref="BU577" si="10675">M577/M591</f>
        <v>5.4844606946983544E-2</v>
      </c>
      <c r="BV577" s="127">
        <f t="shared" ref="BV577" si="10676">N577/N591</f>
        <v>4.4490644490644493E-2</v>
      </c>
      <c r="BW577" s="128">
        <f t="shared" ref="BW577" si="10677">O577/O591</f>
        <v>4.6843479922706134E-2</v>
      </c>
      <c r="BX577" s="123">
        <f t="shared" ref="BX577" si="10678">P577/P591</f>
        <v>4.5326504481434056E-2</v>
      </c>
      <c r="BY577" s="124">
        <f t="shared" ref="BY577" si="10679">Q577/Q591</f>
        <v>3.8682244148123685E-2</v>
      </c>
      <c r="BZ577" s="125">
        <f t="shared" ref="BZ577" si="10680">R577/R591</f>
        <v>4.9960434501115029E-2</v>
      </c>
      <c r="CA577" s="126">
        <f t="shared" ref="CA577" si="10681">S577/S591</f>
        <v>4.499515436799114E-2</v>
      </c>
      <c r="CB577" s="123">
        <f t="shared" ref="CB577" si="10682">T577/T591</f>
        <v>3.2705913763182486E-2</v>
      </c>
      <c r="CC577" s="124">
        <f t="shared" ref="CC577" si="10683">U577/U591</f>
        <v>3.3496082661519246E-2</v>
      </c>
      <c r="CD577" s="125">
        <f t="shared" ref="CD577" si="10684">V577/V591</f>
        <v>3.9802604967235658E-2</v>
      </c>
      <c r="CE577" s="126">
        <f t="shared" ref="CE577" si="10685">W577/W591</f>
        <v>5.406081059966876E-2</v>
      </c>
      <c r="CF577" s="123">
        <f t="shared" ref="CF577" si="10686">X577/X591</f>
        <v>4.2375360441305528E-2</v>
      </c>
      <c r="CG577" s="124">
        <f t="shared" ref="CG577" si="10687">Y577/Y591</f>
        <v>4.1839049779794475E-2</v>
      </c>
      <c r="CH577" s="125">
        <f t="shared" ref="CH577" si="10688">Z577/Z591</f>
        <v>5.7354108358745146E-2</v>
      </c>
      <c r="CI577" s="123">
        <f t="shared" ref="CI577" si="10689">AA577/AA591</f>
        <v>5.0341416528164359E-2</v>
      </c>
      <c r="CJ577" s="129">
        <f t="shared" ref="CJ577" si="10690">AB577/AB591</f>
        <v>4.6717647389580813E-2</v>
      </c>
      <c r="CK577" s="130">
        <f t="shared" ref="CK577" si="10691">AC577/AC591</f>
        <v>4.6352364882023961E-2</v>
      </c>
    </row>
    <row r="578" spans="1:89" ht="14.25" thickTop="1" thickBot="1" x14ac:dyDescent="0.25">
      <c r="A578" s="131" t="s">
        <v>27</v>
      </c>
      <c r="B578" s="184">
        <v>1473</v>
      </c>
      <c r="C578" s="168">
        <v>1524</v>
      </c>
      <c r="D578" s="169">
        <v>716</v>
      </c>
      <c r="E578" s="170">
        <v>644</v>
      </c>
      <c r="F578" s="167">
        <v>1323</v>
      </c>
      <c r="G578" s="171">
        <v>1035</v>
      </c>
      <c r="H578" s="169">
        <v>2296</v>
      </c>
      <c r="I578" s="170">
        <v>2472</v>
      </c>
      <c r="J578" s="167">
        <v>310</v>
      </c>
      <c r="K578" s="168">
        <v>318</v>
      </c>
      <c r="L578" s="169">
        <v>1049</v>
      </c>
      <c r="M578" s="167">
        <v>1219</v>
      </c>
      <c r="N578" s="172">
        <v>2075</v>
      </c>
      <c r="O578" s="185">
        <v>2090</v>
      </c>
      <c r="P578" s="167">
        <v>1237</v>
      </c>
      <c r="Q578" s="168">
        <v>968</v>
      </c>
      <c r="R578" s="169">
        <v>1471</v>
      </c>
      <c r="S578" s="170">
        <v>1364</v>
      </c>
      <c r="T578" s="167">
        <v>342</v>
      </c>
      <c r="U578" s="171">
        <v>268</v>
      </c>
      <c r="V578" s="169">
        <v>1134</v>
      </c>
      <c r="W578" s="186">
        <v>1574</v>
      </c>
      <c r="X578" s="167">
        <v>989</v>
      </c>
      <c r="Y578" s="171">
        <v>517</v>
      </c>
      <c r="Z578" s="169">
        <v>2666</v>
      </c>
      <c r="AA578" s="167">
        <v>2976</v>
      </c>
      <c r="AB578" s="149">
        <f t="shared" si="10417"/>
        <v>17081</v>
      </c>
      <c r="AC578" s="150">
        <f t="shared" si="10418"/>
        <v>16969</v>
      </c>
      <c r="AE578" s="221" t="s">
        <v>13</v>
      </c>
      <c r="AF578" s="14">
        <f t="shared" ref="AF578:BG578" si="10692">SUM(AF575:AF577)</f>
        <v>3700</v>
      </c>
      <c r="AG578" s="1">
        <f t="shared" si="10692"/>
        <v>7124</v>
      </c>
      <c r="AH578" s="14">
        <f t="shared" si="10692"/>
        <v>2573</v>
      </c>
      <c r="AI578" s="1">
        <f t="shared" si="10692"/>
        <v>2449</v>
      </c>
      <c r="AJ578" s="14">
        <f t="shared" si="10692"/>
        <v>2912</v>
      </c>
      <c r="AK578" s="1">
        <f t="shared" si="10692"/>
        <v>4945</v>
      </c>
      <c r="AL578" s="14">
        <f t="shared" si="10692"/>
        <v>5485</v>
      </c>
      <c r="AM578" s="1">
        <f t="shared" si="10692"/>
        <v>10595</v>
      </c>
      <c r="AN578" s="14">
        <f t="shared" si="10692"/>
        <v>1710</v>
      </c>
      <c r="AO578" s="1">
        <f t="shared" si="10692"/>
        <v>647</v>
      </c>
      <c r="AP578" s="14">
        <f t="shared" si="10692"/>
        <v>6323</v>
      </c>
      <c r="AQ578" s="1">
        <f t="shared" si="10692"/>
        <v>2077</v>
      </c>
      <c r="AR578" s="14">
        <f t="shared" si="10692"/>
        <v>8282</v>
      </c>
      <c r="AS578" s="1">
        <f t="shared" si="10692"/>
        <v>5578</v>
      </c>
      <c r="AT578" s="14">
        <f t="shared" si="10692"/>
        <v>4078</v>
      </c>
      <c r="AU578" s="1">
        <f t="shared" si="10692"/>
        <v>3626</v>
      </c>
      <c r="AV578" s="14">
        <f t="shared" si="10692"/>
        <v>3673</v>
      </c>
      <c r="AW578" s="1">
        <f t="shared" si="10692"/>
        <v>5225</v>
      </c>
      <c r="AX578" s="14">
        <f t="shared" si="10692"/>
        <v>2445</v>
      </c>
      <c r="AY578" s="1">
        <f t="shared" si="10692"/>
        <v>590</v>
      </c>
      <c r="AZ578" s="14">
        <f t="shared" si="10692"/>
        <v>6320</v>
      </c>
      <c r="BA578" s="1">
        <f t="shared" si="10692"/>
        <v>3617</v>
      </c>
      <c r="BB578" s="14">
        <f t="shared" si="10692"/>
        <v>4529</v>
      </c>
      <c r="BC578" s="1">
        <f t="shared" si="10692"/>
        <v>1751</v>
      </c>
      <c r="BD578" s="14">
        <f t="shared" si="10692"/>
        <v>6228</v>
      </c>
      <c r="BE578" s="1">
        <f t="shared" si="10692"/>
        <v>9395</v>
      </c>
      <c r="BF578" s="153">
        <f t="shared" si="10692"/>
        <v>58258</v>
      </c>
      <c r="BG578" s="154">
        <f t="shared" si="10692"/>
        <v>57619</v>
      </c>
      <c r="BI578" s="131" t="s">
        <v>27</v>
      </c>
      <c r="BJ578" s="123">
        <f>B578/B591</f>
        <v>4.5430712765629336E-2</v>
      </c>
      <c r="BK578" s="124">
        <f t="shared" ref="BK578" si="10693">C578/C591</f>
        <v>5.2606144287193651E-2</v>
      </c>
      <c r="BL578" s="125">
        <f t="shared" ref="BL578" si="10694">D578/D591</f>
        <v>4.4777986241400877E-2</v>
      </c>
      <c r="BM578" s="126">
        <f t="shared" ref="BM578" si="10695">E578/E591</f>
        <v>4.5297882816346627E-2</v>
      </c>
      <c r="BN578" s="123">
        <f t="shared" ref="BN578" si="10696">F578/F591</f>
        <v>4.1667978961292561E-2</v>
      </c>
      <c r="BO578" s="124">
        <f t="shared" ref="BO578" si="10697">G578/G591</f>
        <v>4.4550619834710745E-2</v>
      </c>
      <c r="BP578" s="125">
        <f t="shared" ref="BP578" si="10698">H578/H591</f>
        <v>4.9287308947278036E-2</v>
      </c>
      <c r="BQ578" s="126">
        <f t="shared" ref="BQ578" si="10699">I578/I591</f>
        <v>5.1266098425931689E-2</v>
      </c>
      <c r="BR578" s="123">
        <f t="shared" ref="BR578" si="10700">J578/J591</f>
        <v>4.8219007621714105E-2</v>
      </c>
      <c r="BS578" s="124">
        <f t="shared" ref="BS578" si="10701">K578/K591</f>
        <v>4.2069056753538829E-2</v>
      </c>
      <c r="BT578" s="125">
        <f t="shared" ref="BT578" si="10702">L578/L591</f>
        <v>4.3761211463852152E-2</v>
      </c>
      <c r="BU578" s="123">
        <f t="shared" ref="BU578" si="10703">M578/M591</f>
        <v>4.6427483241925652E-2</v>
      </c>
      <c r="BV578" s="127">
        <f t="shared" ref="BV578" si="10704">N578/N591</f>
        <v>4.7932547932547934E-2</v>
      </c>
      <c r="BW578" s="128">
        <f t="shared" ref="BW578" si="10705">O578/O591</f>
        <v>4.4380268829762384E-2</v>
      </c>
      <c r="BX578" s="123">
        <f t="shared" ref="BX578" si="10706">P578/P591</f>
        <v>5.2795561246265471E-2</v>
      </c>
      <c r="BY578" s="124">
        <f t="shared" ref="BY578" si="10707">Q578/Q591</f>
        <v>3.9962019568179005E-2</v>
      </c>
      <c r="BZ578" s="125">
        <f t="shared" ref="BZ578" si="10708">R578/R591</f>
        <v>5.2909862599812965E-2</v>
      </c>
      <c r="CA578" s="126">
        <f t="shared" ref="CA578" si="10709">S578/S591</f>
        <v>4.7210300429184553E-2</v>
      </c>
      <c r="CB578" s="123">
        <f t="shared" ref="CB578" si="10710">T578/T591</f>
        <v>4.5654785742891467E-2</v>
      </c>
      <c r="CC578" s="124">
        <f t="shared" ref="CC578" si="10711">U578/U591</f>
        <v>3.0430339502668331E-2</v>
      </c>
      <c r="CD578" s="125">
        <f t="shared" ref="CD578" si="10712">V578/V591</f>
        <v>4.5870075236631343E-2</v>
      </c>
      <c r="CE578" s="126">
        <f t="shared" ref="CE578" si="10713">W578/W591</f>
        <v>4.9185962938658165E-2</v>
      </c>
      <c r="CF578" s="123">
        <f t="shared" ref="CF578" si="10714">X578/X591</f>
        <v>4.133060303397551E-2</v>
      </c>
      <c r="CG578" s="124">
        <f t="shared" ref="CG578" si="10715">Y578/Y591</f>
        <v>3.4498865607900706E-2</v>
      </c>
      <c r="CH578" s="125">
        <f t="shared" ref="CH578" si="10716">Z578/Z591</f>
        <v>5.5683194786749657E-2</v>
      </c>
      <c r="CI578" s="123">
        <f t="shared" ref="CI578" si="10717">AA578/AA591</f>
        <v>5.9592703097779288E-2</v>
      </c>
      <c r="CJ578" s="129">
        <f t="shared" ref="CJ578" si="10718">AB578/AB591</f>
        <v>4.8022154122972248E-2</v>
      </c>
      <c r="CK578" s="130">
        <f t="shared" ref="CK578" si="10719">AC578/AC591</f>
        <v>4.7881736146774496E-2</v>
      </c>
    </row>
    <row r="579" spans="1:89" ht="13.5" thickTop="1" x14ac:dyDescent="0.2">
      <c r="A579" s="139" t="s">
        <v>28</v>
      </c>
      <c r="B579" s="181">
        <v>1448</v>
      </c>
      <c r="C579" s="175">
        <v>1679</v>
      </c>
      <c r="D579" s="176">
        <v>725</v>
      </c>
      <c r="E579" s="177">
        <v>717</v>
      </c>
      <c r="F579" s="174">
        <v>1387</v>
      </c>
      <c r="G579" s="178">
        <v>1334</v>
      </c>
      <c r="H579" s="176">
        <v>2355</v>
      </c>
      <c r="I579" s="177">
        <v>3324</v>
      </c>
      <c r="J579" s="174">
        <v>397</v>
      </c>
      <c r="K579" s="175">
        <v>272</v>
      </c>
      <c r="L579" s="176">
        <v>1831</v>
      </c>
      <c r="M579" s="174">
        <v>970</v>
      </c>
      <c r="N579" s="179">
        <v>2520</v>
      </c>
      <c r="O579" s="182">
        <v>1879</v>
      </c>
      <c r="P579" s="174">
        <v>1436</v>
      </c>
      <c r="Q579" s="175">
        <v>1006</v>
      </c>
      <c r="R579" s="176">
        <v>1498</v>
      </c>
      <c r="S579" s="177">
        <v>1540</v>
      </c>
      <c r="T579" s="174">
        <v>452</v>
      </c>
      <c r="U579" s="178">
        <v>239</v>
      </c>
      <c r="V579" s="176">
        <v>1679</v>
      </c>
      <c r="W579" s="183">
        <v>1533</v>
      </c>
      <c r="X579" s="174">
        <v>1270</v>
      </c>
      <c r="Y579" s="178">
        <v>529</v>
      </c>
      <c r="Z579" s="176">
        <v>2653</v>
      </c>
      <c r="AA579" s="174">
        <v>2861</v>
      </c>
      <c r="AB579" s="149">
        <f t="shared" si="10417"/>
        <v>19651</v>
      </c>
      <c r="AC579" s="150">
        <f t="shared" si="10418"/>
        <v>17883</v>
      </c>
      <c r="BI579" s="139" t="s">
        <v>28</v>
      </c>
      <c r="BJ579" s="123">
        <f>B579/B591</f>
        <v>4.4659655183049068E-2</v>
      </c>
      <c r="BK579" s="124">
        <f t="shared" ref="BK579" si="10720">C579/C591</f>
        <v>5.7956506731101136E-2</v>
      </c>
      <c r="BL579" s="125">
        <f t="shared" ref="BL579" si="10721">D579/D591</f>
        <v>4.5340838023764853E-2</v>
      </c>
      <c r="BM579" s="126">
        <f t="shared" ref="BM579" si="10722">E579/E591</f>
        <v>5.0432580713230639E-2</v>
      </c>
      <c r="BN579" s="123">
        <f t="shared" ref="BN579" si="10723">F579/F591</f>
        <v>4.3683663506661211E-2</v>
      </c>
      <c r="BO579" s="124">
        <f t="shared" ref="BO579" si="10724">G579/G591</f>
        <v>5.7420798898071626E-2</v>
      </c>
      <c r="BP579" s="125">
        <f t="shared" ref="BP579" si="10725">H579/H591</f>
        <v>5.0553838227717668E-2</v>
      </c>
      <c r="BQ579" s="126">
        <f t="shared" ref="BQ579" si="10726">I579/I591</f>
        <v>6.8935481863995521E-2</v>
      </c>
      <c r="BR579" s="123">
        <f t="shared" ref="BR579" si="10727">J579/J591</f>
        <v>6.1751438792969356E-2</v>
      </c>
      <c r="BS579" s="124">
        <f t="shared" ref="BS579" si="10728">K579/K591</f>
        <v>3.5983595713718744E-2</v>
      </c>
      <c r="BT579" s="125">
        <f t="shared" ref="BT579" si="10729">L579/L591</f>
        <v>7.6383963956447379E-2</v>
      </c>
      <c r="BU579" s="123">
        <f t="shared" ref="BU579" si="10730">M579/M591</f>
        <v>3.694393662400975E-2</v>
      </c>
      <c r="BV579" s="127">
        <f t="shared" ref="BV579" si="10731">N579/N591</f>
        <v>5.8212058212058215E-2</v>
      </c>
      <c r="BW579" s="128">
        <f t="shared" ref="BW579" si="10732">O579/O591</f>
        <v>3.9899772790011251E-2</v>
      </c>
      <c r="BX579" s="123">
        <f t="shared" ref="BX579" si="10733">P579/P591</f>
        <v>6.1288945795988051E-2</v>
      </c>
      <c r="BY579" s="124">
        <f t="shared" ref="BY579" si="10734">Q579/Q591</f>
        <v>4.153077653469843E-2</v>
      </c>
      <c r="BZ579" s="125">
        <f t="shared" ref="BZ579" si="10735">R579/R591</f>
        <v>5.3881015754262282E-2</v>
      </c>
      <c r="CA579" s="126">
        <f t="shared" ref="CA579" si="10736">S579/S591</f>
        <v>5.3301952097466423E-2</v>
      </c>
      <c r="CB579" s="123">
        <f t="shared" ref="CB579" si="10737">T579/T591</f>
        <v>6.0339073554932586E-2</v>
      </c>
      <c r="CC579" s="124">
        <f t="shared" ref="CC579" si="10738">U579/U591</f>
        <v>2.7137504257976609E-2</v>
      </c>
      <c r="CD579" s="125">
        <f t="shared" ref="CD579" si="10739">V579/V591</f>
        <v>6.7915217215435641E-2</v>
      </c>
      <c r="CE579" s="126">
        <f t="shared" ref="CE579" si="10740">W579/W591</f>
        <v>4.7904752976469483E-2</v>
      </c>
      <c r="CF579" s="123">
        <f t="shared" ref="CF579" si="10741">X579/X591</f>
        <v>5.307367629236491E-2</v>
      </c>
      <c r="CG579" s="124">
        <f t="shared" ref="CG579" si="10742">Y579/Y591</f>
        <v>3.5299612972107298E-2</v>
      </c>
      <c r="CH579" s="125">
        <f t="shared" ref="CH579" si="10743">Z579/Z591</f>
        <v>5.5411671331300386E-2</v>
      </c>
      <c r="CI579" s="123">
        <f t="shared" ref="CI579" si="10744">AA579/AA591</f>
        <v>5.7289893670277738E-2</v>
      </c>
      <c r="CJ579" s="129">
        <f t="shared" ref="CJ579" si="10745">AB579/AB591</f>
        <v>5.5247547021282581E-2</v>
      </c>
      <c r="CK579" s="130">
        <f t="shared" ref="CK579" si="10746">AC579/AC591</f>
        <v>5.0460786582165615E-2</v>
      </c>
    </row>
    <row r="580" spans="1:89" x14ac:dyDescent="0.2">
      <c r="A580" s="131" t="s">
        <v>29</v>
      </c>
      <c r="B580" s="184">
        <v>1790</v>
      </c>
      <c r="C580" s="168">
        <v>2519</v>
      </c>
      <c r="D580" s="169">
        <v>1107</v>
      </c>
      <c r="E580" s="170">
        <v>974</v>
      </c>
      <c r="F580" s="167">
        <v>1468</v>
      </c>
      <c r="G580" s="171">
        <v>1907</v>
      </c>
      <c r="H580" s="169">
        <v>2436</v>
      </c>
      <c r="I580" s="170">
        <v>4122</v>
      </c>
      <c r="J580" s="167">
        <v>610</v>
      </c>
      <c r="K580" s="168">
        <v>316</v>
      </c>
      <c r="L580" s="169">
        <v>2381</v>
      </c>
      <c r="M580" s="167">
        <v>1104</v>
      </c>
      <c r="N580" s="172">
        <v>3303</v>
      </c>
      <c r="O580" s="185">
        <v>2433</v>
      </c>
      <c r="P580" s="167">
        <v>1723</v>
      </c>
      <c r="Q580" s="168">
        <v>1324</v>
      </c>
      <c r="R580" s="169">
        <v>1752</v>
      </c>
      <c r="S580" s="170">
        <v>2152</v>
      </c>
      <c r="T580" s="167">
        <v>964</v>
      </c>
      <c r="U580" s="171">
        <v>287</v>
      </c>
      <c r="V580" s="169">
        <v>2206</v>
      </c>
      <c r="W580" s="186">
        <v>1683</v>
      </c>
      <c r="X580" s="167">
        <v>1795</v>
      </c>
      <c r="Y580" s="171">
        <v>667</v>
      </c>
      <c r="Z580" s="169">
        <v>3066</v>
      </c>
      <c r="AA580" s="167">
        <v>3740</v>
      </c>
      <c r="AB580" s="149">
        <f t="shared" si="10417"/>
        <v>24601</v>
      </c>
      <c r="AC580" s="150">
        <f t="shared" si="10418"/>
        <v>23228</v>
      </c>
      <c r="BI580" s="131" t="s">
        <v>29</v>
      </c>
      <c r="BJ580" s="123">
        <f>B580/B591</f>
        <v>5.5207722912747122E-2</v>
      </c>
      <c r="BK580" s="124">
        <f t="shared" ref="BK580" si="10747">C580/C591</f>
        <v>8.6952019330341732E-2</v>
      </c>
      <c r="BL580" s="125">
        <f t="shared" ref="BL580" si="10748">D580/D591</f>
        <v>6.9230769230769235E-2</v>
      </c>
      <c r="BM580" s="126">
        <f t="shared" ref="BM580" si="10749">E580/E591</f>
        <v>6.850953084335655E-2</v>
      </c>
      <c r="BN580" s="123">
        <f t="shared" ref="BN580" si="10750">F580/F591</f>
        <v>4.6234764259393407E-2</v>
      </c>
      <c r="BO580" s="124">
        <f t="shared" ref="BO580" si="10751">G580/G591</f>
        <v>8.2085055096418738E-2</v>
      </c>
      <c r="BP580" s="125">
        <f t="shared" ref="BP580" si="10752">H580/H591</f>
        <v>5.2292632663575478E-2</v>
      </c>
      <c r="BQ580" s="126">
        <f t="shared" ref="BQ580" si="10753">I580/I591</f>
        <v>8.5484974802463753E-2</v>
      </c>
      <c r="BR580" s="123">
        <f t="shared" ref="BR580" si="10754">J580/J591</f>
        <v>9.4882563384663249E-2</v>
      </c>
      <c r="BS580" s="124">
        <f t="shared" ref="BS580" si="10755">K580/K591</f>
        <v>4.1804471490937953E-2</v>
      </c>
      <c r="BT580" s="125">
        <f t="shared" ref="BT580" si="10756">L580/L591</f>
        <v>9.9328355095740686E-2</v>
      </c>
      <c r="BU580" s="123">
        <f t="shared" ref="BU580" si="10757">M580/M591</f>
        <v>4.2047531992687383E-2</v>
      </c>
      <c r="BV580" s="127">
        <f t="shared" ref="BV580" si="10758">N580/N591</f>
        <v>7.6299376299376304E-2</v>
      </c>
      <c r="BW580" s="128">
        <f t="shared" ref="BW580" si="10759">O580/O591</f>
        <v>5.1663729216656407E-2</v>
      </c>
      <c r="BX580" s="123">
        <f t="shared" ref="BX580" si="10760">P580/P591</f>
        <v>7.353819889031156E-2</v>
      </c>
      <c r="BY580" s="124">
        <f t="shared" ref="BY580" si="10761">Q580/Q591</f>
        <v>5.4658795359782027E-2</v>
      </c>
      <c r="BZ580" s="125">
        <f t="shared" ref="BZ580" si="10762">R580/R591</f>
        <v>6.3017049133155895E-2</v>
      </c>
      <c r="CA580" s="126">
        <f t="shared" ref="CA580" si="10763">S580/S591</f>
        <v>7.4484286307628406E-2</v>
      </c>
      <c r="CB580" s="123">
        <f t="shared" ref="CB580" si="10764">T580/T591</f>
        <v>0.12868775864370577</v>
      </c>
      <c r="CC580" s="124">
        <f t="shared" ref="CC580" si="10765">U580/U591</f>
        <v>3.2587714318156012E-2</v>
      </c>
      <c r="CD580" s="125">
        <f t="shared" ref="CD580" si="10766">V580/V591</f>
        <v>8.923226276191247E-2</v>
      </c>
      <c r="CE580" s="126">
        <f t="shared" ref="CE580" si="10767">W580/W591</f>
        <v>5.2592106496671981E-2</v>
      </c>
      <c r="CF580" s="123">
        <f t="shared" ref="CF580" si="10768">X580/X591</f>
        <v>7.5013581846295294E-2</v>
      </c>
      <c r="CG580" s="124">
        <f t="shared" ref="CG580" si="10769">Y580/Y591</f>
        <v>4.4508207660483121E-2</v>
      </c>
      <c r="CH580" s="125">
        <f t="shared" ref="CH580" si="10770">Z580/Z591</f>
        <v>6.4037762646727101E-2</v>
      </c>
      <c r="CI580" s="123">
        <f t="shared" ref="CI580" si="10771">AA580/AA591</f>
        <v>7.4891367468311335E-2</v>
      </c>
      <c r="CJ580" s="129">
        <f t="shared" ref="CJ580" si="10772">AB580/AB591</f>
        <v>6.916415980207484E-2</v>
      </c>
      <c r="CK580" s="130">
        <f t="shared" ref="CK580" si="10773">AC580/AC591</f>
        <v>6.5542870364622433E-2</v>
      </c>
    </row>
    <row r="581" spans="1:89" x14ac:dyDescent="0.2">
      <c r="A581" s="139" t="s">
        <v>30</v>
      </c>
      <c r="B581" s="181">
        <v>1856</v>
      </c>
      <c r="C581" s="175">
        <v>3518</v>
      </c>
      <c r="D581" s="176">
        <v>1502</v>
      </c>
      <c r="E581" s="177">
        <v>1133</v>
      </c>
      <c r="F581" s="174">
        <v>1491</v>
      </c>
      <c r="G581" s="178">
        <v>2478</v>
      </c>
      <c r="H581" s="176">
        <v>2772</v>
      </c>
      <c r="I581" s="177">
        <v>5325</v>
      </c>
      <c r="J581" s="174">
        <v>999</v>
      </c>
      <c r="K581" s="175">
        <v>314</v>
      </c>
      <c r="L581" s="176">
        <v>3109</v>
      </c>
      <c r="M581" s="174">
        <v>1086</v>
      </c>
      <c r="N581" s="179">
        <v>4152</v>
      </c>
      <c r="O581" s="182">
        <v>2754</v>
      </c>
      <c r="P581" s="174">
        <v>2162</v>
      </c>
      <c r="Q581" s="175">
        <v>1675</v>
      </c>
      <c r="R581" s="176">
        <v>1955</v>
      </c>
      <c r="S581" s="177">
        <v>2385</v>
      </c>
      <c r="T581" s="174">
        <v>1280</v>
      </c>
      <c r="U581" s="178">
        <v>272</v>
      </c>
      <c r="V581" s="176">
        <v>3034</v>
      </c>
      <c r="W581" s="183">
        <v>1781</v>
      </c>
      <c r="X581" s="174">
        <v>2343</v>
      </c>
      <c r="Y581" s="178">
        <v>808</v>
      </c>
      <c r="Z581" s="176">
        <v>3257</v>
      </c>
      <c r="AA581" s="174">
        <v>4682</v>
      </c>
      <c r="AB581" s="149">
        <f t="shared" si="10417"/>
        <v>29912</v>
      </c>
      <c r="AC581" s="150">
        <f t="shared" si="10418"/>
        <v>28211</v>
      </c>
      <c r="BI581" s="139" t="s">
        <v>30</v>
      </c>
      <c r="BJ581" s="123">
        <f>B581/B591</f>
        <v>5.7243314930759029E-2</v>
      </c>
      <c r="BK581" s="124">
        <f t="shared" ref="BK581" si="10774">C581/C591</f>
        <v>0.12143596824301001</v>
      </c>
      <c r="BL581" s="125">
        <f t="shared" ref="BL581" si="10775">D581/D591</f>
        <v>9.3933708567854907E-2</v>
      </c>
      <c r="BM581" s="126">
        <f t="shared" ref="BM581" si="10776">E581/E591</f>
        <v>7.9693324892734049E-2</v>
      </c>
      <c r="BN581" s="123">
        <f t="shared" ref="BN581" si="10777">F581/F591</f>
        <v>4.6959150892885264E-2</v>
      </c>
      <c r="BO581" s="124">
        <f t="shared" ref="BO581" si="10778">G581/G591</f>
        <v>0.10666322314049587</v>
      </c>
      <c r="BP581" s="125">
        <f t="shared" ref="BP581" si="10779">H581/H591</f>
        <v>5.9505409582689336E-2</v>
      </c>
      <c r="BQ581" s="126">
        <f t="shared" ref="BQ581" si="10780">I581/I591</f>
        <v>0.11043364648789897</v>
      </c>
      <c r="BR581" s="123">
        <f t="shared" ref="BR581" si="10781">J581/J591</f>
        <v>0.15538964069062061</v>
      </c>
      <c r="BS581" s="124">
        <f t="shared" ref="BS581" si="10782">K581/K591</f>
        <v>4.1539886228337083E-2</v>
      </c>
      <c r="BT581" s="125">
        <f t="shared" ref="BT581" si="10783">L581/L591</f>
        <v>0.12969838554920529</v>
      </c>
      <c r="BU581" s="123">
        <f t="shared" ref="BU581" si="10784">M581/M591</f>
        <v>4.1361974405850092E-2</v>
      </c>
      <c r="BV581" s="127">
        <f t="shared" ref="BV581" si="10785">N581/N591</f>
        <v>9.5911295911295907E-2</v>
      </c>
      <c r="BW581" s="128">
        <f t="shared" ref="BW581" si="10786">O581/O591</f>
        <v>5.8480028879026605E-2</v>
      </c>
      <c r="BX581" s="123">
        <f t="shared" ref="BX581" si="10787">P581/P591</f>
        <v>9.2274861288945798E-2</v>
      </c>
      <c r="BY581" s="124">
        <f t="shared" ref="BY581" si="10788">Q581/Q591</f>
        <v>6.9149155761053543E-2</v>
      </c>
      <c r="BZ581" s="125">
        <f t="shared" ref="BZ581" si="10789">R581/R591</f>
        <v>7.0318682109200781E-2</v>
      </c>
      <c r="CA581" s="126">
        <f t="shared" ref="CA581" si="10790">S581/S591</f>
        <v>8.254880243666067E-2</v>
      </c>
      <c r="CB581" s="123">
        <f t="shared" ref="CB581" si="10791">T581/T591</f>
        <v>0.17087171272193299</v>
      </c>
      <c r="CC581" s="124">
        <f t="shared" ref="CC581" si="10792">U581/U591</f>
        <v>3.0884523674349948E-2</v>
      </c>
      <c r="CD581" s="125">
        <f t="shared" ref="CD581" si="10793">V581/V591</f>
        <v>0.12272469864897662</v>
      </c>
      <c r="CE581" s="126">
        <f t="shared" ref="CE581" si="10794">W581/W591</f>
        <v>5.5654510796537611E-2</v>
      </c>
      <c r="CF581" s="123">
        <f t="shared" ref="CF581" si="10795">X581/X591</f>
        <v>9.7914664214969291E-2</v>
      </c>
      <c r="CG581" s="124">
        <f t="shared" ref="CG581" si="10796">Y581/Y591</f>
        <v>5.3916989189910586E-2</v>
      </c>
      <c r="CH581" s="125">
        <f t="shared" ref="CH581" si="10797">Z581/Z591</f>
        <v>6.8027068799866322E-2</v>
      </c>
      <c r="CI581" s="123">
        <f t="shared" ref="CI581" si="10798">AA581/AA591</f>
        <v>9.37543803440197E-2</v>
      </c>
      <c r="CJ581" s="129">
        <f t="shared" ref="CJ581" si="10799">AB581/AB591</f>
        <v>8.4095701312941043E-2</v>
      </c>
      <c r="CK581" s="130">
        <f t="shared" ref="CK581" si="10800">AC581/AC591</f>
        <v>7.9603492158445116E-2</v>
      </c>
    </row>
    <row r="582" spans="1:89" x14ac:dyDescent="0.2">
      <c r="A582" s="131" t="s">
        <v>31</v>
      </c>
      <c r="B582" s="184">
        <v>1844</v>
      </c>
      <c r="C582" s="168">
        <v>3606</v>
      </c>
      <c r="D582" s="169">
        <v>1071</v>
      </c>
      <c r="E582" s="170">
        <v>1316</v>
      </c>
      <c r="F582" s="167">
        <v>1421</v>
      </c>
      <c r="G582" s="171">
        <v>2467</v>
      </c>
      <c r="H582" s="169">
        <v>2713</v>
      </c>
      <c r="I582" s="170">
        <v>5270</v>
      </c>
      <c r="J582" s="167">
        <v>711</v>
      </c>
      <c r="K582" s="168">
        <v>333</v>
      </c>
      <c r="L582" s="169">
        <v>3214</v>
      </c>
      <c r="M582" s="167">
        <v>991</v>
      </c>
      <c r="N582" s="172">
        <v>4130</v>
      </c>
      <c r="O582" s="185">
        <v>2824</v>
      </c>
      <c r="P582" s="167">
        <v>1916</v>
      </c>
      <c r="Q582" s="168">
        <v>1951</v>
      </c>
      <c r="R582" s="169">
        <v>1718</v>
      </c>
      <c r="S582" s="170">
        <v>2840</v>
      </c>
      <c r="T582" s="167">
        <v>1165</v>
      </c>
      <c r="U582" s="171">
        <v>318</v>
      </c>
      <c r="V582" s="169">
        <v>3286</v>
      </c>
      <c r="W582" s="186">
        <v>1836</v>
      </c>
      <c r="X582" s="167">
        <v>2186</v>
      </c>
      <c r="Y582" s="171">
        <v>943</v>
      </c>
      <c r="Z582" s="169">
        <v>2971</v>
      </c>
      <c r="AA582" s="167">
        <v>4713</v>
      </c>
      <c r="AB582" s="149">
        <f t="shared" si="10417"/>
        <v>28346</v>
      </c>
      <c r="AC582" s="150">
        <f t="shared" si="10418"/>
        <v>29408</v>
      </c>
      <c r="BI582" s="131" t="s">
        <v>31</v>
      </c>
      <c r="BJ582" s="123">
        <f>B582/B591</f>
        <v>5.6873207291120498E-2</v>
      </c>
      <c r="BK582" s="124">
        <f t="shared" ref="BK582" si="10801">C582/C591</f>
        <v>0.12447359337245427</v>
      </c>
      <c r="BL582" s="125">
        <f t="shared" ref="BL582" si="10802">D582/D591</f>
        <v>6.6979362101313319E-2</v>
      </c>
      <c r="BM582" s="126">
        <f t="shared" ref="BM582" si="10803">E582/E591</f>
        <v>9.2565238798621371E-2</v>
      </c>
      <c r="BN582" s="123">
        <f t="shared" ref="BN582" si="10804">F582/F591</f>
        <v>4.4754495921388304E-2</v>
      </c>
      <c r="BO582" s="124">
        <f t="shared" ref="BO582" si="10805">G582/G591</f>
        <v>0.10618973829201102</v>
      </c>
      <c r="BP582" s="125">
        <f t="shared" ref="BP582" si="10806">H582/H591</f>
        <v>5.8238880302249697E-2</v>
      </c>
      <c r="BQ582" s="126">
        <f t="shared" ref="BQ582" si="10807">I582/I591</f>
        <v>0.10929301727534789</v>
      </c>
      <c r="BR582" s="123">
        <f t="shared" ref="BR582" si="10808">J582/J591</f>
        <v>0.11059262715818946</v>
      </c>
      <c r="BS582" s="124">
        <f t="shared" ref="BS582" si="10809">K582/K591</f>
        <v>4.4053446223045377E-2</v>
      </c>
      <c r="BT582" s="125">
        <f t="shared" ref="BT582" si="10810">L582/L591</f>
        <v>0.13407867840307039</v>
      </c>
      <c r="BU582" s="123">
        <f t="shared" ref="BU582" si="10811">M582/M591</f>
        <v>3.774375380865326E-2</v>
      </c>
      <c r="BV582" s="127">
        <f t="shared" ref="BV582" si="10812">N582/N591</f>
        <v>9.5403095403095398E-2</v>
      </c>
      <c r="BW582" s="128">
        <f t="shared" ref="BW582" si="10813">O582/O591</f>
        <v>5.9966449366147832E-2</v>
      </c>
      <c r="BX582" s="123">
        <f t="shared" ref="BX582" si="10814">P582/P591</f>
        <v>8.1775501493811353E-2</v>
      </c>
      <c r="BY582" s="124">
        <f t="shared" ref="BY582" si="10815">Q582/Q591</f>
        <v>8.0543285307352511E-2</v>
      </c>
      <c r="BZ582" s="125">
        <f t="shared" ref="BZ582" si="10816">R582/R591</f>
        <v>6.1794115531256744E-2</v>
      </c>
      <c r="CA582" s="126">
        <f t="shared" ref="CA582" si="10817">S582/S591</f>
        <v>9.829710646545757E-2</v>
      </c>
      <c r="CB582" s="123">
        <f t="shared" ref="CB582" si="10818">T582/T591</f>
        <v>0.15551995728207182</v>
      </c>
      <c r="CC582" s="124">
        <f t="shared" ref="CC582" si="10819">U582/U591</f>
        <v>3.6107641648688543E-2</v>
      </c>
      <c r="CD582" s="125">
        <f t="shared" ref="CD582" si="10820">V582/V591</f>
        <v>0.13291804870156138</v>
      </c>
      <c r="CE582" s="126">
        <f t="shared" ref="CE582" si="10821">W582/W591</f>
        <v>5.737320708727852E-2</v>
      </c>
      <c r="CF582" s="123">
        <f t="shared" ref="CF582" si="10822">X582/X591</f>
        <v>9.1353587696936772E-2</v>
      </c>
      <c r="CG582" s="124">
        <f t="shared" ref="CG582" si="10823">Y582/Y591</f>
        <v>6.2925397037234751E-2</v>
      </c>
      <c r="CH582" s="125">
        <f t="shared" ref="CH582" si="10824">Z582/Z591</f>
        <v>6.2053552779982458E-2</v>
      </c>
      <c r="CI582" s="123">
        <f t="shared" ref="CI582" si="10825">AA582/AA591</f>
        <v>9.4375137667954911E-2</v>
      </c>
      <c r="CJ582" s="129">
        <f t="shared" ref="CJ582" si="10826">AB582/AB591</f>
        <v>7.9692991087744941E-2</v>
      </c>
      <c r="CK582" s="130">
        <f t="shared" ref="CK582" si="10827">AC582/AC591</f>
        <v>8.2981088844619272E-2</v>
      </c>
    </row>
    <row r="583" spans="1:89" x14ac:dyDescent="0.2">
      <c r="A583" s="139" t="s">
        <v>32</v>
      </c>
      <c r="B583" s="181">
        <v>1944</v>
      </c>
      <c r="C583" s="175">
        <v>2705</v>
      </c>
      <c r="D583" s="176">
        <v>781</v>
      </c>
      <c r="E583" s="177">
        <v>1115</v>
      </c>
      <c r="F583" s="174">
        <v>1113</v>
      </c>
      <c r="G583" s="178">
        <v>2196</v>
      </c>
      <c r="H583" s="176">
        <v>2647</v>
      </c>
      <c r="I583" s="177">
        <v>4344</v>
      </c>
      <c r="J583" s="174">
        <v>432</v>
      </c>
      <c r="K583" s="175">
        <v>212</v>
      </c>
      <c r="L583" s="176">
        <v>2202</v>
      </c>
      <c r="M583" s="174">
        <v>895</v>
      </c>
      <c r="N583" s="179">
        <v>3428</v>
      </c>
      <c r="O583" s="182">
        <v>2663</v>
      </c>
      <c r="P583" s="174">
        <v>1309</v>
      </c>
      <c r="Q583" s="175">
        <v>1780</v>
      </c>
      <c r="R583" s="176">
        <v>1593</v>
      </c>
      <c r="S583" s="177">
        <v>2276</v>
      </c>
      <c r="T583" s="174">
        <v>661</v>
      </c>
      <c r="U583" s="178">
        <v>279</v>
      </c>
      <c r="V583" s="176">
        <v>2558</v>
      </c>
      <c r="W583" s="183">
        <v>1729</v>
      </c>
      <c r="X583" s="174">
        <v>1513</v>
      </c>
      <c r="Y583" s="178">
        <v>757</v>
      </c>
      <c r="Z583" s="176">
        <v>2823</v>
      </c>
      <c r="AA583" s="174">
        <v>4208</v>
      </c>
      <c r="AB583" s="149">
        <f t="shared" si="10417"/>
        <v>23004</v>
      </c>
      <c r="AC583" s="150">
        <f t="shared" si="10418"/>
        <v>25159</v>
      </c>
      <c r="BI583" s="139" t="s">
        <v>32</v>
      </c>
      <c r="BJ583" s="123">
        <f>B583/B591</f>
        <v>5.9957437621441567E-2</v>
      </c>
      <c r="BK583" s="124">
        <f t="shared" ref="BK583" si="10828">C583/C591</f>
        <v>9.3372454263030716E-2</v>
      </c>
      <c r="BL583" s="125">
        <f t="shared" ref="BL583" si="10829">D583/D591</f>
        <v>4.8843026891807383E-2</v>
      </c>
      <c r="BM583" s="126">
        <f t="shared" ref="BM583" si="10830">E583/E591</f>
        <v>7.8427235000351689E-2</v>
      </c>
      <c r="BN583" s="123">
        <f t="shared" ref="BN583" si="10831">F583/F591</f>
        <v>3.5054014046801675E-2</v>
      </c>
      <c r="BO583" s="124">
        <f t="shared" ref="BO583" si="10832">G583/G591</f>
        <v>9.4524793388429756E-2</v>
      </c>
      <c r="BP583" s="125">
        <f t="shared" ref="BP583" si="10833">H583/H591</f>
        <v>5.6822084835995192E-2</v>
      </c>
      <c r="BQ583" s="126">
        <f t="shared" ref="BQ583" si="10834">I583/I591</f>
        <v>9.0088969078578982E-2</v>
      </c>
      <c r="BR583" s="123">
        <f t="shared" ref="BR583" si="10835">J583/J591</f>
        <v>6.7195520298646755E-2</v>
      </c>
      <c r="BS583" s="124">
        <f t="shared" ref="BS583" si="10836">K583/K591</f>
        <v>2.8046037835692553E-2</v>
      </c>
      <c r="BT583" s="125">
        <f t="shared" ref="BT583" si="10837">L583/L591</f>
        <v>9.1860998706770683E-2</v>
      </c>
      <c r="BU583" s="123">
        <f t="shared" ref="BU583" si="10838">M583/M591</f>
        <v>3.4087446678854355E-2</v>
      </c>
      <c r="BV583" s="127">
        <f t="shared" ref="BV583" si="10839">N583/N591</f>
        <v>7.918687918687918E-2</v>
      </c>
      <c r="BW583" s="128">
        <f t="shared" ref="BW583" si="10840">O583/O591</f>
        <v>5.6547682245769011E-2</v>
      </c>
      <c r="BX583" s="123">
        <f t="shared" ref="BX583" si="10841">P583/P591</f>
        <v>5.5868544600938964E-2</v>
      </c>
      <c r="BY583" s="124">
        <f t="shared" ref="BY583" si="10842">Q583/Q591</f>
        <v>7.3483878958015114E-2</v>
      </c>
      <c r="BZ583" s="125">
        <f t="shared" ref="BZ583" si="10843">R583/R591</f>
        <v>5.7298036112509894E-2</v>
      </c>
      <c r="CA583" s="126">
        <f t="shared" ref="CA583" si="10844">S583/S591</f>
        <v>7.8776131801190641E-2</v>
      </c>
      <c r="CB583" s="123">
        <f t="shared" ref="CB583" si="10845">T583/T591</f>
        <v>8.8239220397810708E-2</v>
      </c>
      <c r="CC583" s="124">
        <f t="shared" ref="CC583" si="10846">U583/U591</f>
        <v>3.1679345974792779E-2</v>
      </c>
      <c r="CD583" s="125">
        <f t="shared" ref="CD583" si="10847">V583/V591</f>
        <v>0.10347059299409433</v>
      </c>
      <c r="CE583" s="126">
        <f t="shared" ref="CE583" si="10848">W583/W591</f>
        <v>5.4029561576200744E-2</v>
      </c>
      <c r="CF583" s="123">
        <f t="shared" ref="CF583" si="10849">X583/X591</f>
        <v>6.3228718291612682E-2</v>
      </c>
      <c r="CG583" s="124">
        <f t="shared" ref="CG583" si="10850">Y583/Y591</f>
        <v>5.0513812892032564E-2</v>
      </c>
      <c r="CH583" s="125">
        <f t="shared" ref="CH583" si="10851">Z583/Z591</f>
        <v>5.8962362671790801E-2</v>
      </c>
      <c r="CI583" s="123">
        <f t="shared" ref="CI583" si="10852">AA583/AA591</f>
        <v>8.426280061675244E-2</v>
      </c>
      <c r="CJ583" s="129">
        <f t="shared" ref="CJ583" si="10853">AB583/AB591</f>
        <v>6.4674295032190951E-2</v>
      </c>
      <c r="CK583" s="130">
        <f t="shared" ref="CK583" si="10854">AC583/AC591</f>
        <v>7.0991608210071278E-2</v>
      </c>
    </row>
    <row r="584" spans="1:89" x14ac:dyDescent="0.2">
      <c r="A584" s="131" t="s">
        <v>33</v>
      </c>
      <c r="B584" s="184">
        <v>1831</v>
      </c>
      <c r="C584" s="168">
        <v>1789</v>
      </c>
      <c r="D584" s="169">
        <v>586</v>
      </c>
      <c r="E584" s="170">
        <v>835</v>
      </c>
      <c r="F584" s="167">
        <v>1245</v>
      </c>
      <c r="G584" s="171">
        <v>1557</v>
      </c>
      <c r="H584" s="169">
        <v>2336</v>
      </c>
      <c r="I584" s="170">
        <v>3094</v>
      </c>
      <c r="J584" s="167">
        <v>378</v>
      </c>
      <c r="K584" s="168">
        <v>165</v>
      </c>
      <c r="L584" s="169">
        <v>1733</v>
      </c>
      <c r="M584" s="167">
        <v>1160</v>
      </c>
      <c r="N584" s="172">
        <v>2679</v>
      </c>
      <c r="O584" s="185">
        <v>2282</v>
      </c>
      <c r="P584" s="167">
        <v>1074</v>
      </c>
      <c r="Q584" s="168">
        <v>1665</v>
      </c>
      <c r="R584" s="169">
        <v>1276</v>
      </c>
      <c r="S584" s="170">
        <v>1770</v>
      </c>
      <c r="T584" s="167">
        <v>369</v>
      </c>
      <c r="U584" s="171">
        <v>309</v>
      </c>
      <c r="V584" s="169">
        <v>2243</v>
      </c>
      <c r="W584" s="186">
        <v>1559</v>
      </c>
      <c r="X584" s="167">
        <v>927</v>
      </c>
      <c r="Y584" s="171">
        <v>672</v>
      </c>
      <c r="Z584" s="169">
        <v>2159</v>
      </c>
      <c r="AA584" s="167">
        <v>2681</v>
      </c>
      <c r="AB584" s="149">
        <f t="shared" si="10417"/>
        <v>18836</v>
      </c>
      <c r="AC584" s="150">
        <f t="shared" si="10418"/>
        <v>19538</v>
      </c>
      <c r="BI584" s="131" t="s">
        <v>33</v>
      </c>
      <c r="BJ584" s="123">
        <f>B584/B591</f>
        <v>5.6472257348178762E-2</v>
      </c>
      <c r="BK584" s="124">
        <f t="shared" ref="BK584" si="10855">C584/C591</f>
        <v>6.1753538142906454E-2</v>
      </c>
      <c r="BL584" s="125">
        <f t="shared" ref="BL584" si="10856">D584/D591</f>
        <v>3.6647904940587867E-2</v>
      </c>
      <c r="BM584" s="126">
        <f t="shared" ref="BM584" si="10857">E584/E591</f>
        <v>5.8732503341070552E-2</v>
      </c>
      <c r="BN584" s="123">
        <f t="shared" ref="BN584" si="10858">F584/F591</f>
        <v>3.9211363421624519E-2</v>
      </c>
      <c r="BO584" s="124">
        <f t="shared" ref="BO584" si="10859">G584/G591</f>
        <v>6.7019628099173556E-2</v>
      </c>
      <c r="BP584" s="125">
        <f t="shared" ref="BP584" si="10860">H584/H591</f>
        <v>5.0145972866220162E-2</v>
      </c>
      <c r="BQ584" s="126">
        <f t="shared" ref="BQ584" si="10861">I584/I591</f>
        <v>6.4165577884236505E-2</v>
      </c>
      <c r="BR584" s="123">
        <f t="shared" ref="BR584" si="10862">J584/J591</f>
        <v>5.8796080261315914E-2</v>
      </c>
      <c r="BS584" s="124">
        <f t="shared" ref="BS584" si="10863">K584/K591</f>
        <v>2.1828284164572033E-2</v>
      </c>
      <c r="BT584" s="125">
        <f t="shared" ref="BT584" si="10864">L584/L591</f>
        <v>7.229569062617329E-2</v>
      </c>
      <c r="BU584" s="123">
        <f t="shared" ref="BU584" si="10865">M584/M591</f>
        <v>4.4180377818403414E-2</v>
      </c>
      <c r="BV584" s="127">
        <f t="shared" ref="BV584" si="10866">N584/N591</f>
        <v>6.1884961884961884E-2</v>
      </c>
      <c r="BW584" s="128">
        <f t="shared" ref="BW584" si="10867">O584/O591</f>
        <v>4.845730788015204E-2</v>
      </c>
      <c r="BX584" s="123">
        <f t="shared" ref="BX584" si="10868">P584/P591</f>
        <v>4.5838668373879642E-2</v>
      </c>
      <c r="BY584" s="124">
        <f t="shared" ref="BY584" si="10869">Q584/Q591</f>
        <v>6.8736324980390534E-2</v>
      </c>
      <c r="BZ584" s="125">
        <f t="shared" ref="BZ584" si="10870">R584/R591</f>
        <v>4.5895978706567871E-2</v>
      </c>
      <c r="CA584" s="126">
        <f t="shared" ref="CA584" si="10871">S584/S591</f>
        <v>6.1262633254880246E-2</v>
      </c>
      <c r="CB584" s="123">
        <f t="shared" ref="CB584" si="10872">T584/T591</f>
        <v>4.9259110933119743E-2</v>
      </c>
      <c r="CC584" s="124">
        <f t="shared" ref="CC584" si="10873">U584/U591</f>
        <v>3.5085727262404907E-2</v>
      </c>
      <c r="CD584" s="125">
        <f t="shared" ref="CD584" si="10874">V584/V591</f>
        <v>9.0728905428363399E-2</v>
      </c>
      <c r="CE584" s="126">
        <f t="shared" ref="CE584" si="10875">W584/W591</f>
        <v>4.8717227586637921E-2</v>
      </c>
      <c r="CF584" s="123">
        <f t="shared" ref="CF584" si="10876">X584/X591</f>
        <v>3.8739604663797063E-2</v>
      </c>
      <c r="CG584" s="124">
        <f t="shared" ref="CG584" si="10877">Y584/Y591</f>
        <v>4.4841852395569197E-2</v>
      </c>
      <c r="CH584" s="125">
        <f t="shared" ref="CH584" si="10878">Z584/Z591</f>
        <v>4.5093780024228244E-2</v>
      </c>
      <c r="CI584" s="123">
        <f t="shared" ref="CI584" si="10879">AA584/AA591</f>
        <v>5.36854963054927E-2</v>
      </c>
      <c r="CJ584" s="129">
        <f t="shared" ref="CJ584" si="10880">AB584/AB591</f>
        <v>5.2956225927071325E-2</v>
      </c>
      <c r="CK584" s="130">
        <f t="shared" ref="CK584" si="10881">AC584/AC591</f>
        <v>5.5130730204235964E-2</v>
      </c>
    </row>
    <row r="585" spans="1:89" x14ac:dyDescent="0.2">
      <c r="A585" s="139" t="s">
        <v>34</v>
      </c>
      <c r="B585" s="181">
        <v>620</v>
      </c>
      <c r="C585" s="175">
        <v>1500</v>
      </c>
      <c r="D585" s="176">
        <v>262</v>
      </c>
      <c r="E585" s="177">
        <v>798</v>
      </c>
      <c r="F585" s="174">
        <v>534</v>
      </c>
      <c r="G585" s="178">
        <v>1527</v>
      </c>
      <c r="H585" s="176">
        <v>2128</v>
      </c>
      <c r="I585" s="177">
        <v>2157</v>
      </c>
      <c r="J585" s="174">
        <v>332</v>
      </c>
      <c r="K585" s="175">
        <v>100</v>
      </c>
      <c r="L585" s="176">
        <v>1249</v>
      </c>
      <c r="M585" s="174">
        <v>782</v>
      </c>
      <c r="N585" s="179">
        <v>2040</v>
      </c>
      <c r="O585" s="182">
        <v>2118</v>
      </c>
      <c r="P585" s="174">
        <v>621</v>
      </c>
      <c r="Q585" s="175">
        <v>1616</v>
      </c>
      <c r="R585" s="176">
        <v>854</v>
      </c>
      <c r="S585" s="177">
        <v>1455</v>
      </c>
      <c r="T585" s="174">
        <v>233</v>
      </c>
      <c r="U585" s="178">
        <v>301</v>
      </c>
      <c r="V585" s="176">
        <v>1841</v>
      </c>
      <c r="W585" s="183">
        <v>1134</v>
      </c>
      <c r="X585" s="174">
        <v>674</v>
      </c>
      <c r="Y585" s="178">
        <v>658</v>
      </c>
      <c r="Z585" s="176">
        <v>1673</v>
      </c>
      <c r="AA585" s="174">
        <v>2361</v>
      </c>
      <c r="AB585" s="149">
        <f t="shared" si="10417"/>
        <v>13061</v>
      </c>
      <c r="AC585" s="150">
        <f t="shared" si="10418"/>
        <v>16507</v>
      </c>
      <c r="BI585" s="139" t="s">
        <v>34</v>
      </c>
      <c r="BJ585" s="123">
        <f>B585/B591</f>
        <v>1.9122228047990623E-2</v>
      </c>
      <c r="BK585" s="124">
        <f t="shared" ref="BK585" si="10882">C585/C591</f>
        <v>5.1777701070072492E-2</v>
      </c>
      <c r="BL585" s="125">
        <f t="shared" ref="BL585" si="10883">D585/D591</f>
        <v>1.6385240775484679E-2</v>
      </c>
      <c r="BM585" s="126">
        <f t="shared" ref="BM585" si="10884">E585/E591</f>
        <v>5.6129985228951254E-2</v>
      </c>
      <c r="BN585" s="123">
        <f t="shared" ref="BN585" si="10885">F585/F591</f>
        <v>1.6818367925419672E-2</v>
      </c>
      <c r="BO585" s="124">
        <f t="shared" ref="BO585" si="10886">G585/G591</f>
        <v>6.5728305785123967E-2</v>
      </c>
      <c r="BP585" s="125">
        <f t="shared" ref="BP585" si="10887">H585/H591</f>
        <v>4.5680920487721106E-2</v>
      </c>
      <c r="BQ585" s="126">
        <f t="shared" ref="BQ585" si="10888">I585/I591</f>
        <v>4.473340384495738E-2</v>
      </c>
      <c r="BR585" s="123">
        <f t="shared" ref="BR585" si="10889">J585/J591</f>
        <v>5.1641001710997045E-2</v>
      </c>
      <c r="BS585" s="124">
        <f t="shared" ref="BS585" si="10890">K585/K591</f>
        <v>1.3229263130043656E-2</v>
      </c>
      <c r="BT585" s="125">
        <f t="shared" ref="BT585" si="10891">L585/L591</f>
        <v>5.2104626423595181E-2</v>
      </c>
      <c r="BU585" s="123">
        <f t="shared" ref="BU585" si="10892">M585/M591</f>
        <v>2.9783668494820233E-2</v>
      </c>
      <c r="BV585" s="127">
        <f t="shared" ref="BV585" si="10893">N585/N591</f>
        <v>4.7124047124047122E-2</v>
      </c>
      <c r="BW585" s="128">
        <f t="shared" ref="BW585" si="10894">O585/O591</f>
        <v>4.4974837024610879E-2</v>
      </c>
      <c r="BX585" s="123">
        <f t="shared" ref="BX585" si="10895">P585/P591</f>
        <v>2.65044814340589E-2</v>
      </c>
      <c r="BY585" s="124">
        <f t="shared" ref="BY585" si="10896">Q585/Q591</f>
        <v>6.6713454155141808E-2</v>
      </c>
      <c r="BZ585" s="125">
        <f t="shared" ref="BZ585" si="10897">R585/R591</f>
        <v>3.0717214588878498E-2</v>
      </c>
      <c r="CA585" s="126">
        <f t="shared" ref="CA585" si="10898">S585/S591</f>
        <v>5.0359961234943927E-2</v>
      </c>
      <c r="CB585" s="123">
        <f t="shared" ref="CB585" si="10899">T585/T591</f>
        <v>3.1103991456414366E-2</v>
      </c>
      <c r="CC585" s="124">
        <f t="shared" ref="CC585" si="10900">U585/U591</f>
        <v>3.4177358919041674E-2</v>
      </c>
      <c r="CD585" s="125">
        <f t="shared" ref="CD585" si="10901">V585/V591</f>
        <v>7.4468085106382975E-2</v>
      </c>
      <c r="CE585" s="126">
        <f t="shared" ref="CE585" si="10902">W585/W591</f>
        <v>3.5436392612730849E-2</v>
      </c>
      <c r="CF585" s="123">
        <f t="shared" ref="CF585" si="10903">X585/X591</f>
        <v>2.8166659701617285E-2</v>
      </c>
      <c r="CG585" s="124">
        <f t="shared" ref="CG585" si="10904">Y585/Y591</f>
        <v>4.3907647137328171E-2</v>
      </c>
      <c r="CH585" s="125">
        <f t="shared" ref="CH585" si="10905">Z585/Z591</f>
        <v>3.4942980074355652E-2</v>
      </c>
      <c r="CI585" s="123">
        <f t="shared" ref="CI585" si="10906">AA585/AA591</f>
        <v>4.7277678768097076E-2</v>
      </c>
      <c r="CJ585" s="129">
        <f t="shared" ref="CJ585" si="10907">AB585/AB591</f>
        <v>3.6720177682813687E-2</v>
      </c>
      <c r="CK585" s="130">
        <f t="shared" ref="CK585" si="10908">AC585/AC591</f>
        <v>4.6578102338075703E-2</v>
      </c>
    </row>
    <row r="586" spans="1:89" x14ac:dyDescent="0.2">
      <c r="A586" s="131" t="s">
        <v>35</v>
      </c>
      <c r="B586" s="184">
        <v>0</v>
      </c>
      <c r="C586" s="168">
        <v>587</v>
      </c>
      <c r="D586" s="169">
        <v>5</v>
      </c>
      <c r="E586" s="170">
        <v>375</v>
      </c>
      <c r="F586" s="167">
        <v>24</v>
      </c>
      <c r="G586" s="171">
        <v>773</v>
      </c>
      <c r="H586" s="169">
        <v>113</v>
      </c>
      <c r="I586" s="170">
        <v>927</v>
      </c>
      <c r="J586" s="167">
        <v>51</v>
      </c>
      <c r="K586" s="168">
        <v>54</v>
      </c>
      <c r="L586" s="169">
        <v>416</v>
      </c>
      <c r="M586" s="167">
        <v>172</v>
      </c>
      <c r="N586" s="172">
        <v>650</v>
      </c>
      <c r="O586" s="185">
        <v>416</v>
      </c>
      <c r="P586" s="167">
        <v>151</v>
      </c>
      <c r="Q586" s="168">
        <v>286</v>
      </c>
      <c r="R586" s="169">
        <v>225</v>
      </c>
      <c r="S586" s="170">
        <v>175</v>
      </c>
      <c r="T586" s="167">
        <v>20</v>
      </c>
      <c r="U586" s="171">
        <v>10</v>
      </c>
      <c r="V586" s="169">
        <v>386</v>
      </c>
      <c r="W586" s="186">
        <v>60</v>
      </c>
      <c r="X586" s="167">
        <v>88</v>
      </c>
      <c r="Y586" s="171">
        <v>41</v>
      </c>
      <c r="Z586" s="169">
        <v>97</v>
      </c>
      <c r="AA586" s="167">
        <v>196</v>
      </c>
      <c r="AB586" s="149">
        <f t="shared" si="10417"/>
        <v>2226</v>
      </c>
      <c r="AC586" s="150">
        <f t="shared" si="10418"/>
        <v>4072</v>
      </c>
      <c r="BI586" s="131" t="s">
        <v>35</v>
      </c>
      <c r="BJ586" s="123">
        <f>B586/B591</f>
        <v>0</v>
      </c>
      <c r="BK586" s="124">
        <f t="shared" ref="BK586" si="10909">C586/C591</f>
        <v>2.0262340352088366E-2</v>
      </c>
      <c r="BL586" s="125">
        <f t="shared" ref="BL586" si="10910">D586/D591</f>
        <v>3.1269543464665416E-4</v>
      </c>
      <c r="BM586" s="126">
        <f t="shared" ref="BM586" si="10911">E586/E591</f>
        <v>2.6376872757965814E-2</v>
      </c>
      <c r="BN586" s="123">
        <f t="shared" ref="BN586" si="10912">F586/F591</f>
        <v>7.5588170451324366E-4</v>
      </c>
      <c r="BO586" s="124">
        <f t="shared" ref="BO586" si="10913">G586/G591</f>
        <v>3.3273071625344354E-2</v>
      </c>
      <c r="BP586" s="125">
        <f t="shared" ref="BP586" si="10914">H586/H591</f>
        <v>2.425725571011506E-3</v>
      </c>
      <c r="BQ586" s="126">
        <f t="shared" ref="BQ586" si="10915">I586/I591</f>
        <v>1.9224786909724383E-2</v>
      </c>
      <c r="BR586" s="123">
        <f t="shared" ref="BR586" si="10916">J586/J591</f>
        <v>7.9328044797013532E-3</v>
      </c>
      <c r="BS586" s="124">
        <f t="shared" ref="BS586" si="10917">K586/K591</f>
        <v>7.1438020902235746E-3</v>
      </c>
      <c r="BT586" s="125">
        <f t="shared" ref="BT586" si="10918">L586/L591</f>
        <v>1.7354303116265488E-2</v>
      </c>
      <c r="BU586" s="123">
        <f t="shared" ref="BU586" si="10919">M586/M591</f>
        <v>6.5508836075563685E-3</v>
      </c>
      <c r="BV586" s="127">
        <f t="shared" ref="BV586" si="10920">N586/N591</f>
        <v>1.5015015015015015E-2</v>
      </c>
      <c r="BW586" s="128">
        <f t="shared" ref="BW586" si="10921">O586/O591</f>
        <v>8.8335846091775853E-3</v>
      </c>
      <c r="BX586" s="123">
        <f t="shared" ref="BX586" si="10922">P586/P591</f>
        <v>6.4447289799402473E-3</v>
      </c>
      <c r="BY586" s="124">
        <f t="shared" ref="BY586" si="10923">Q586/Q591</f>
        <v>1.1806960326961978E-2</v>
      </c>
      <c r="BZ586" s="125">
        <f t="shared" ref="BZ586" si="10924">R586/R591</f>
        <v>8.0929429537443358E-3</v>
      </c>
      <c r="CA586" s="126">
        <f t="shared" ref="CA586" si="10925">S586/S591</f>
        <v>6.0570400110757303E-3</v>
      </c>
      <c r="CB586" s="123">
        <f t="shared" ref="CB586" si="10926">T586/T591</f>
        <v>2.669870511280203E-3</v>
      </c>
      <c r="CC586" s="124">
        <f t="shared" ref="CC586" si="10927">U586/U591</f>
        <v>1.1354604292040423E-3</v>
      </c>
      <c r="CD586" s="125">
        <f t="shared" ref="CD586" si="10928">V586/V591</f>
        <v>1.5613623493244883E-2</v>
      </c>
      <c r="CE586" s="126">
        <f t="shared" ref="CE586" si="10929">W586/W591</f>
        <v>1.8749414080809976E-3</v>
      </c>
      <c r="CF586" s="123">
        <f t="shared" ref="CF586" si="10930">X586/X591</f>
        <v>3.6775460738016634E-3</v>
      </c>
      <c r="CG586" s="124">
        <f t="shared" ref="CG586" si="10931">Y586/Y591</f>
        <v>2.7358868277058586E-3</v>
      </c>
      <c r="CH586" s="125">
        <f t="shared" ref="CH586" si="10932">Z586/Z591</f>
        <v>2.0259827060445297E-3</v>
      </c>
      <c r="CI586" s="123">
        <f t="shared" ref="CI586" si="10933">AA586/AA591</f>
        <v>3.9247882416548188E-3</v>
      </c>
      <c r="CJ586" s="129">
        <f t="shared" ref="CJ586" si="10934">AB586/AB591</f>
        <v>6.2582585959683997E-3</v>
      </c>
      <c r="CK586" s="130">
        <f t="shared" ref="CK586" si="10935">AC586/AC591</f>
        <v>1.1490036513033517E-2</v>
      </c>
    </row>
    <row r="587" spans="1:89" x14ac:dyDescent="0.2">
      <c r="A587" s="139" t="s">
        <v>36</v>
      </c>
      <c r="B587" s="181"/>
      <c r="C587" s="175"/>
      <c r="D587" s="176"/>
      <c r="E587" s="177"/>
      <c r="F587" s="174"/>
      <c r="G587" s="178"/>
      <c r="H587" s="176"/>
      <c r="I587" s="177"/>
      <c r="J587" s="174"/>
      <c r="K587" s="178"/>
      <c r="L587" s="176"/>
      <c r="M587" s="174"/>
      <c r="N587" s="179"/>
      <c r="O587" s="182"/>
      <c r="P587" s="174"/>
      <c r="Q587" s="178"/>
      <c r="R587" s="176"/>
      <c r="S587" s="177"/>
      <c r="T587" s="174"/>
      <c r="U587" s="178"/>
      <c r="V587" s="176"/>
      <c r="W587" s="177"/>
      <c r="X587" s="174"/>
      <c r="Y587" s="178"/>
      <c r="Z587" s="176"/>
      <c r="AA587" s="174"/>
      <c r="AB587" s="149">
        <f t="shared" si="10417"/>
        <v>0</v>
      </c>
      <c r="AC587" s="150">
        <f t="shared" si="10418"/>
        <v>0</v>
      </c>
      <c r="BI587" s="139" t="s">
        <v>36</v>
      </c>
      <c r="BJ587" s="123">
        <f>B587/B591</f>
        <v>0</v>
      </c>
      <c r="BK587" s="124">
        <f t="shared" ref="BK587" si="10936">C587/C591</f>
        <v>0</v>
      </c>
      <c r="BL587" s="125">
        <f t="shared" ref="BL587" si="10937">D587/D591</f>
        <v>0</v>
      </c>
      <c r="BM587" s="126">
        <f t="shared" ref="BM587" si="10938">E587/E591</f>
        <v>0</v>
      </c>
      <c r="BN587" s="123">
        <f t="shared" ref="BN587" si="10939">F587/F591</f>
        <v>0</v>
      </c>
      <c r="BO587" s="124">
        <f t="shared" ref="BO587" si="10940">G587/G591</f>
        <v>0</v>
      </c>
      <c r="BP587" s="125">
        <f t="shared" ref="BP587" si="10941">H587/H591</f>
        <v>0</v>
      </c>
      <c r="BQ587" s="126">
        <f t="shared" ref="BQ587" si="10942">I587/I591</f>
        <v>0</v>
      </c>
      <c r="BR587" s="123">
        <f t="shared" ref="BR587" si="10943">J587/J591</f>
        <v>0</v>
      </c>
      <c r="BS587" s="124">
        <f t="shared" ref="BS587" si="10944">K587/K591</f>
        <v>0</v>
      </c>
      <c r="BT587" s="125">
        <f t="shared" ref="BT587" si="10945">L587/L591</f>
        <v>0</v>
      </c>
      <c r="BU587" s="123">
        <f t="shared" ref="BU587" si="10946">M587/M591</f>
        <v>0</v>
      </c>
      <c r="BV587" s="127">
        <f t="shared" ref="BV587" si="10947">N587/N591</f>
        <v>0</v>
      </c>
      <c r="BW587" s="128">
        <f t="shared" ref="BW587" si="10948">O587/O591</f>
        <v>0</v>
      </c>
      <c r="BX587" s="123">
        <f t="shared" ref="BX587" si="10949">P587/P591</f>
        <v>0</v>
      </c>
      <c r="BY587" s="124">
        <f t="shared" ref="BY587" si="10950">Q587/Q591</f>
        <v>0</v>
      </c>
      <c r="BZ587" s="125">
        <f t="shared" ref="BZ587" si="10951">R587/R591</f>
        <v>0</v>
      </c>
      <c r="CA587" s="126">
        <f t="shared" ref="CA587" si="10952">S587/S591</f>
        <v>0</v>
      </c>
      <c r="CB587" s="123">
        <f t="shared" ref="CB587" si="10953">T587/T591</f>
        <v>0</v>
      </c>
      <c r="CC587" s="124">
        <f t="shared" ref="CC587" si="10954">U587/U591</f>
        <v>0</v>
      </c>
      <c r="CD587" s="125">
        <f t="shared" ref="CD587" si="10955">V587/V591</f>
        <v>0</v>
      </c>
      <c r="CE587" s="126">
        <f t="shared" ref="CE587" si="10956">W587/W591</f>
        <v>0</v>
      </c>
      <c r="CF587" s="123">
        <f t="shared" ref="CF587" si="10957">X587/X591</f>
        <v>0</v>
      </c>
      <c r="CG587" s="124">
        <f t="shared" ref="CG587" si="10958">Y587/Y591</f>
        <v>0</v>
      </c>
      <c r="CH587" s="125">
        <f t="shared" ref="CH587" si="10959">Z587/Z591</f>
        <v>0</v>
      </c>
      <c r="CI587" s="123">
        <f t="shared" ref="CI587" si="10960">AA587/AA591</f>
        <v>0</v>
      </c>
      <c r="CJ587" s="129">
        <f t="shared" ref="CJ587" si="10961">AB587/AB591</f>
        <v>0</v>
      </c>
      <c r="CK587" s="130">
        <f t="shared" ref="CK587" si="10962">AC587/AC591</f>
        <v>0</v>
      </c>
    </row>
    <row r="588" spans="1:89" x14ac:dyDescent="0.2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51">
        <v>0</v>
      </c>
      <c r="AC588" s="152">
        <f t="shared" ref="AC588:AC590" si="10963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4">C588/C591</f>
        <v>0</v>
      </c>
      <c r="BL588" s="125">
        <f t="shared" ref="BL588" si="10965">D588/D591</f>
        <v>0</v>
      </c>
      <c r="BM588" s="126">
        <f t="shared" ref="BM588" si="10966">E588/E591</f>
        <v>0</v>
      </c>
      <c r="BN588" s="123">
        <f t="shared" ref="BN588" si="10967">F588/F591</f>
        <v>0</v>
      </c>
      <c r="BO588" s="124">
        <f t="shared" ref="BO588" si="10968">G588/G591</f>
        <v>0</v>
      </c>
      <c r="BP588" s="125">
        <f t="shared" ref="BP588" si="10969">H588/H591</f>
        <v>0</v>
      </c>
      <c r="BQ588" s="126">
        <f t="shared" ref="BQ588" si="10970">I588/I591</f>
        <v>0</v>
      </c>
      <c r="BR588" s="123">
        <f t="shared" ref="BR588" si="10971">J588/J591</f>
        <v>0</v>
      </c>
      <c r="BS588" s="124">
        <f t="shared" ref="BS588" si="10972">K588/K591</f>
        <v>0</v>
      </c>
      <c r="BT588" s="125">
        <f t="shared" ref="BT588" si="10973">L588/L591</f>
        <v>0</v>
      </c>
      <c r="BU588" s="123">
        <f t="shared" ref="BU588" si="10974">M588/M591</f>
        <v>0</v>
      </c>
      <c r="BV588" s="127">
        <f t="shared" ref="BV588" si="10975">N588/N591</f>
        <v>0</v>
      </c>
      <c r="BW588" s="128">
        <f t="shared" ref="BW588" si="10976">O588/O591</f>
        <v>0</v>
      </c>
      <c r="BX588" s="123">
        <f t="shared" ref="BX588" si="10977">P588/P591</f>
        <v>0</v>
      </c>
      <c r="BY588" s="124">
        <f t="shared" ref="BY588" si="10978">Q588/Q591</f>
        <v>0</v>
      </c>
      <c r="BZ588" s="125">
        <f t="shared" ref="BZ588" si="10979">R588/R591</f>
        <v>0</v>
      </c>
      <c r="CA588" s="126">
        <f t="shared" ref="CA588" si="10980">S588/S591</f>
        <v>0</v>
      </c>
      <c r="CB588" s="123">
        <f t="shared" ref="CB588" si="10981">T588/T591</f>
        <v>0</v>
      </c>
      <c r="CC588" s="124">
        <f t="shared" ref="CC588" si="10982">U588/U591</f>
        <v>0</v>
      </c>
      <c r="CD588" s="125">
        <f t="shared" ref="CD588" si="10983">V588/V591</f>
        <v>0</v>
      </c>
      <c r="CE588" s="126">
        <f t="shared" ref="CE588" si="10984">W588/W591</f>
        <v>0</v>
      </c>
      <c r="CF588" s="123">
        <f t="shared" ref="CF588" si="10985">X588/X591</f>
        <v>0</v>
      </c>
      <c r="CG588" s="124">
        <f t="shared" ref="CG588" si="10986">Y588/Y591</f>
        <v>0</v>
      </c>
      <c r="CH588" s="125">
        <f t="shared" ref="CH588" si="10987">Z588/Z591</f>
        <v>0</v>
      </c>
      <c r="CI588" s="123">
        <f t="shared" ref="CI588" si="10988">AA588/AA591</f>
        <v>0</v>
      </c>
      <c r="CJ588" s="129">
        <f t="shared" ref="CJ588" si="10989">AB588/AB591</f>
        <v>0</v>
      </c>
      <c r="CK588" s="130">
        <f t="shared" ref="CK588" si="10990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1">SUM(B589,D589,F589,H589,J589,L589,N589,P589,R589,T589,V589,X589,Z589)</f>
        <v>0</v>
      </c>
      <c r="AC589" s="152">
        <f t="shared" si="10963"/>
        <v>0</v>
      </c>
      <c r="BI589" s="139" t="s">
        <v>38</v>
      </c>
      <c r="BJ589" s="123">
        <f>B589/B591</f>
        <v>0</v>
      </c>
      <c r="BK589" s="124">
        <f t="shared" ref="BK589" si="10992">C589/C591</f>
        <v>0</v>
      </c>
      <c r="BL589" s="125">
        <f t="shared" ref="BL589" si="10993">D589/D591</f>
        <v>0</v>
      </c>
      <c r="BM589" s="126">
        <f t="shared" ref="BM589" si="10994">E589/E591</f>
        <v>0</v>
      </c>
      <c r="BN589" s="123">
        <f t="shared" ref="BN589" si="10995">F589/F591</f>
        <v>0</v>
      </c>
      <c r="BO589" s="124">
        <f t="shared" ref="BO589" si="10996">G589/G591</f>
        <v>0</v>
      </c>
      <c r="BP589" s="125">
        <f t="shared" ref="BP589" si="10997">H589/H591</f>
        <v>0</v>
      </c>
      <c r="BQ589" s="126">
        <f t="shared" ref="BQ589" si="10998">I589/I591</f>
        <v>0</v>
      </c>
      <c r="BR589" s="123">
        <f t="shared" ref="BR589" si="10999">J589/J591</f>
        <v>0</v>
      </c>
      <c r="BS589" s="124">
        <f t="shared" ref="BS589" si="11000">K589/K591</f>
        <v>0</v>
      </c>
      <c r="BT589" s="125">
        <f t="shared" ref="BT589" si="11001">L589/L591</f>
        <v>0</v>
      </c>
      <c r="BU589" s="123">
        <f t="shared" ref="BU589" si="11002">M589/M591</f>
        <v>0</v>
      </c>
      <c r="BV589" s="127">
        <f t="shared" ref="BV589" si="11003">N589/N591</f>
        <v>0</v>
      </c>
      <c r="BW589" s="128">
        <f t="shared" ref="BW589" si="11004">O589/O591</f>
        <v>0</v>
      </c>
      <c r="BX589" s="123">
        <f t="shared" ref="BX589" si="11005">P589/P591</f>
        <v>0</v>
      </c>
      <c r="BY589" s="124">
        <f t="shared" ref="BY589" si="11006">Q589/Q591</f>
        <v>0</v>
      </c>
      <c r="BZ589" s="125">
        <f t="shared" ref="BZ589" si="11007">R589/R591</f>
        <v>0</v>
      </c>
      <c r="CA589" s="126">
        <f t="shared" ref="CA589" si="11008">S589/S591</f>
        <v>0</v>
      </c>
      <c r="CB589" s="123">
        <f t="shared" ref="CB589" si="11009">T589/T591</f>
        <v>0</v>
      </c>
      <c r="CC589" s="124">
        <f t="shared" ref="CC589" si="11010">U589/U591</f>
        <v>0</v>
      </c>
      <c r="CD589" s="125">
        <f t="shared" ref="CD589" si="11011">V589/V591</f>
        <v>0</v>
      </c>
      <c r="CE589" s="126">
        <f t="shared" ref="CE589" si="11012">W589/W591</f>
        <v>0</v>
      </c>
      <c r="CF589" s="123">
        <f t="shared" ref="CF589" si="11013">X589/X591</f>
        <v>0</v>
      </c>
      <c r="CG589" s="124">
        <f t="shared" ref="CG589" si="11014">Y589/Y591</f>
        <v>0</v>
      </c>
      <c r="CH589" s="125">
        <f t="shared" ref="CH589" si="11015">Z589/Z591</f>
        <v>0</v>
      </c>
      <c r="CI589" s="123">
        <f t="shared" ref="CI589" si="11016">AA589/AA591</f>
        <v>0</v>
      </c>
      <c r="CJ589" s="129">
        <f t="shared" ref="CJ589" si="11017">AB589/AB591</f>
        <v>0</v>
      </c>
      <c r="CK589" s="130">
        <f t="shared" ref="CK589" si="11018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1"/>
        <v>0</v>
      </c>
      <c r="AC590" s="152">
        <f t="shared" si="10963"/>
        <v>0</v>
      </c>
      <c r="BI590" s="131" t="s">
        <v>39</v>
      </c>
      <c r="BJ590" s="123">
        <f>B590/B591</f>
        <v>0</v>
      </c>
      <c r="BK590" s="124">
        <f t="shared" ref="BK590" si="11019">C590/C591</f>
        <v>0</v>
      </c>
      <c r="BL590" s="125">
        <f t="shared" ref="BL590" si="11020">D590/D591</f>
        <v>0</v>
      </c>
      <c r="BM590" s="126">
        <f t="shared" ref="BM590" si="11021">E590/E591</f>
        <v>0</v>
      </c>
      <c r="BN590" s="123">
        <f t="shared" ref="BN590" si="11022">F590/F591</f>
        <v>0</v>
      </c>
      <c r="BO590" s="124">
        <f t="shared" ref="BO590" si="11023">G590/G591</f>
        <v>0</v>
      </c>
      <c r="BP590" s="125">
        <f t="shared" ref="BP590" si="11024">H590/H591</f>
        <v>0</v>
      </c>
      <c r="BQ590" s="126">
        <f t="shared" ref="BQ590" si="11025">I590/I591</f>
        <v>0</v>
      </c>
      <c r="BR590" s="123">
        <f t="shared" ref="BR590" si="11026">J590/J591</f>
        <v>0</v>
      </c>
      <c r="BS590" s="124">
        <f t="shared" ref="BS590" si="11027">K590/K591</f>
        <v>0</v>
      </c>
      <c r="BT590" s="125">
        <f t="shared" ref="BT590" si="11028">L590/L591</f>
        <v>0</v>
      </c>
      <c r="BU590" s="123">
        <f t="shared" ref="BU590" si="11029">M590/M591</f>
        <v>0</v>
      </c>
      <c r="BV590" s="127">
        <f t="shared" ref="BV590" si="11030">N590/N591</f>
        <v>0</v>
      </c>
      <c r="BW590" s="128">
        <f t="shared" ref="BW590" si="11031">O590/O591</f>
        <v>0</v>
      </c>
      <c r="BX590" s="123">
        <f t="shared" ref="BX590" si="11032">P590/P591</f>
        <v>0</v>
      </c>
      <c r="BY590" s="124">
        <f t="shared" ref="BY590" si="11033">Q590/Q591</f>
        <v>0</v>
      </c>
      <c r="BZ590" s="125">
        <f t="shared" ref="BZ590" si="11034">R590/R591</f>
        <v>0</v>
      </c>
      <c r="CA590" s="126">
        <f t="shared" ref="CA590" si="11035">S590/S591</f>
        <v>0</v>
      </c>
      <c r="CB590" s="123">
        <f t="shared" ref="CB590" si="11036">T590/T591</f>
        <v>0</v>
      </c>
      <c r="CC590" s="124">
        <f t="shared" ref="CC590" si="11037">U590/U591</f>
        <v>0</v>
      </c>
      <c r="CD590" s="125">
        <f t="shared" ref="CD590" si="11038">V590/V591</f>
        <v>0</v>
      </c>
      <c r="CE590" s="126">
        <f t="shared" ref="CE590" si="11039">W590/W591</f>
        <v>0</v>
      </c>
      <c r="CF590" s="123">
        <f t="shared" ref="CF590" si="11040">X590/X591</f>
        <v>0</v>
      </c>
      <c r="CG590" s="124">
        <f t="shared" ref="CG590" si="11041">Y590/Y591</f>
        <v>0</v>
      </c>
      <c r="CH590" s="125">
        <f t="shared" ref="CH590" si="11042">Z590/Z591</f>
        <v>0</v>
      </c>
      <c r="CI590" s="123">
        <f t="shared" ref="CI590" si="11043">AA590/AA591</f>
        <v>0</v>
      </c>
      <c r="CJ590" s="129">
        <f t="shared" ref="CJ590" si="11044">AB590/AB591</f>
        <v>0</v>
      </c>
      <c r="CK590" s="130">
        <f t="shared" ref="CK590" si="11045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46">SUM(B568:B590)</f>
        <v>32423</v>
      </c>
      <c r="C591" s="1">
        <f t="shared" si="11046"/>
        <v>28970</v>
      </c>
      <c r="D591" s="14">
        <f t="shared" si="11046"/>
        <v>15990</v>
      </c>
      <c r="E591" s="1">
        <f t="shared" si="11046"/>
        <v>14217</v>
      </c>
      <c r="F591" s="14">
        <f t="shared" si="11046"/>
        <v>31751</v>
      </c>
      <c r="G591" s="1">
        <f t="shared" si="11046"/>
        <v>23232</v>
      </c>
      <c r="H591" s="14">
        <f t="shared" si="11046"/>
        <v>46584</v>
      </c>
      <c r="I591" s="1">
        <f t="shared" si="11046"/>
        <v>48219</v>
      </c>
      <c r="J591" s="14">
        <f t="shared" si="11046"/>
        <v>6429</v>
      </c>
      <c r="K591" s="1">
        <f t="shared" si="11046"/>
        <v>7559</v>
      </c>
      <c r="L591" s="14">
        <f t="shared" si="11046"/>
        <v>23971</v>
      </c>
      <c r="M591" s="1">
        <f t="shared" si="11046"/>
        <v>26256</v>
      </c>
      <c r="N591" s="14">
        <f t="shared" si="11046"/>
        <v>43290</v>
      </c>
      <c r="O591" s="1">
        <f t="shared" si="11046"/>
        <v>47093</v>
      </c>
      <c r="P591" s="14">
        <f t="shared" si="11046"/>
        <v>23430</v>
      </c>
      <c r="Q591" s="1">
        <f t="shared" si="11046"/>
        <v>24223</v>
      </c>
      <c r="R591" s="14">
        <f t="shared" si="11046"/>
        <v>27802</v>
      </c>
      <c r="S591" s="1">
        <f t="shared" si="11046"/>
        <v>28892</v>
      </c>
      <c r="T591" s="14">
        <f t="shared" si="11046"/>
        <v>7491</v>
      </c>
      <c r="U591" s="1">
        <f t="shared" si="11046"/>
        <v>8807</v>
      </c>
      <c r="V591" s="14">
        <f t="shared" si="11046"/>
        <v>24722</v>
      </c>
      <c r="W591" s="1">
        <f t="shared" si="11046"/>
        <v>32001</v>
      </c>
      <c r="X591" s="14">
        <f t="shared" si="11046"/>
        <v>23929</v>
      </c>
      <c r="Y591" s="1">
        <f t="shared" si="11046"/>
        <v>14986</v>
      </c>
      <c r="Z591" s="14">
        <f t="shared" si="11046"/>
        <v>47878</v>
      </c>
      <c r="AA591" s="1">
        <f t="shared" si="11046"/>
        <v>49939</v>
      </c>
      <c r="AB591" s="153">
        <f t="shared" ref="AB591:AC591" si="11047">SUM(AB567:AB590)</f>
        <v>355690</v>
      </c>
      <c r="AC591" s="154">
        <f t="shared" si="11047"/>
        <v>354394</v>
      </c>
      <c r="BI591" s="221" t="s">
        <v>13</v>
      </c>
      <c r="BJ591" s="147">
        <f>SUM(BJ567:BJ590)</f>
        <v>0.99999999999999989</v>
      </c>
      <c r="BK591" s="148">
        <f t="shared" ref="BK591:CK591" si="11048">SUM(BK567:BK590)</f>
        <v>1</v>
      </c>
      <c r="BL591" s="147">
        <f t="shared" si="11048"/>
        <v>0.99999999999999989</v>
      </c>
      <c r="BM591" s="148">
        <f t="shared" si="11048"/>
        <v>0.99999999999999989</v>
      </c>
      <c r="BN591" s="147">
        <f t="shared" si="11048"/>
        <v>0.99999999999999989</v>
      </c>
      <c r="BO591" s="148">
        <f t="shared" si="11048"/>
        <v>1</v>
      </c>
      <c r="BP591" s="147">
        <f t="shared" si="11048"/>
        <v>0.99999999999999978</v>
      </c>
      <c r="BQ591" s="148">
        <f t="shared" si="11048"/>
        <v>1</v>
      </c>
      <c r="BR591" s="147">
        <f t="shared" si="11048"/>
        <v>0.99999999999999989</v>
      </c>
      <c r="BS591" s="148">
        <f t="shared" si="11048"/>
        <v>1</v>
      </c>
      <c r="BT591" s="147">
        <f t="shared" si="11048"/>
        <v>1</v>
      </c>
      <c r="BU591" s="148">
        <f t="shared" si="11048"/>
        <v>1</v>
      </c>
      <c r="BV591" s="147">
        <f t="shared" si="11048"/>
        <v>1</v>
      </c>
      <c r="BW591" s="148">
        <f t="shared" si="11048"/>
        <v>0.99999999999999989</v>
      </c>
      <c r="BX591" s="147">
        <f t="shared" si="11048"/>
        <v>1</v>
      </c>
      <c r="BY591" s="148">
        <f t="shared" si="11048"/>
        <v>0.99999999999999989</v>
      </c>
      <c r="BZ591" s="147">
        <f t="shared" si="11048"/>
        <v>1.0000000000000002</v>
      </c>
      <c r="CA591" s="148">
        <f t="shared" si="11048"/>
        <v>1</v>
      </c>
      <c r="CB591" s="147">
        <f t="shared" si="11048"/>
        <v>1</v>
      </c>
      <c r="CC591" s="148">
        <f t="shared" si="11048"/>
        <v>1</v>
      </c>
      <c r="CD591" s="147">
        <f t="shared" si="11048"/>
        <v>1.0000000000000002</v>
      </c>
      <c r="CE591" s="148">
        <f t="shared" si="11048"/>
        <v>1</v>
      </c>
      <c r="CF591" s="147">
        <f t="shared" si="11048"/>
        <v>1</v>
      </c>
      <c r="CG591" s="148">
        <f t="shared" si="11048"/>
        <v>1</v>
      </c>
      <c r="CH591" s="147">
        <f t="shared" si="11048"/>
        <v>1</v>
      </c>
      <c r="CI591" s="148">
        <f t="shared" si="11048"/>
        <v>1</v>
      </c>
      <c r="CJ591" s="147">
        <f t="shared" si="11048"/>
        <v>0.99999999999999989</v>
      </c>
      <c r="CK591" s="148">
        <f t="shared" si="11048"/>
        <v>1</v>
      </c>
    </row>
    <row r="592" spans="1:89" ht="13.5" thickTop="1" x14ac:dyDescent="0.2">
      <c r="A592" s="165"/>
    </row>
    <row r="594" spans="1:89" x14ac:dyDescent="0.2">
      <c r="A594" s="285">
        <f>+A563+1</f>
        <v>44915</v>
      </c>
      <c r="B594" s="285"/>
      <c r="C594" s="285"/>
      <c r="D594" s="285"/>
      <c r="BI594" s="282">
        <f>+BI532+2</f>
        <v>44915</v>
      </c>
      <c r="BJ594" s="282"/>
      <c r="BK594" s="282"/>
      <c r="BL594" s="282"/>
    </row>
    <row r="595" spans="1:89" ht="13.5" thickBot="1" x14ac:dyDescent="0.25">
      <c r="AE595" t="s">
        <v>84</v>
      </c>
    </row>
    <row r="596" spans="1:89" ht="14.25" thickTop="1" thickBot="1" x14ac:dyDescent="0.25">
      <c r="A596" s="280" t="s">
        <v>0</v>
      </c>
      <c r="B596" s="274" t="s">
        <v>1</v>
      </c>
      <c r="C596" s="275"/>
      <c r="D596" s="274" t="s">
        <v>2</v>
      </c>
      <c r="E596" s="275"/>
      <c r="F596" s="274" t="s">
        <v>3</v>
      </c>
      <c r="G596" s="275"/>
      <c r="H596" s="274" t="s">
        <v>4</v>
      </c>
      <c r="I596" s="275"/>
      <c r="J596" s="274" t="s">
        <v>5</v>
      </c>
      <c r="K596" s="275"/>
      <c r="L596" s="274" t="s">
        <v>6</v>
      </c>
      <c r="M596" s="275"/>
      <c r="N596" s="274" t="s">
        <v>7</v>
      </c>
      <c r="O596" s="275"/>
      <c r="P596" s="274" t="s">
        <v>8</v>
      </c>
      <c r="Q596" s="275"/>
      <c r="R596" s="274" t="s">
        <v>9</v>
      </c>
      <c r="S596" s="275"/>
      <c r="T596" s="274" t="s">
        <v>10</v>
      </c>
      <c r="U596" s="275"/>
      <c r="V596" s="274" t="s">
        <v>11</v>
      </c>
      <c r="W596" s="275"/>
      <c r="X596" s="274" t="s">
        <v>12</v>
      </c>
      <c r="Y596" s="275"/>
      <c r="Z596" s="276" t="s">
        <v>40</v>
      </c>
      <c r="AA596" s="277"/>
      <c r="AB596" s="278" t="s">
        <v>41</v>
      </c>
      <c r="AC596" s="279"/>
      <c r="AE596" s="280" t="s">
        <v>0</v>
      </c>
      <c r="AF596" s="274" t="s">
        <v>1</v>
      </c>
      <c r="AG596" s="275"/>
      <c r="AH596" s="274" t="s">
        <v>2</v>
      </c>
      <c r="AI596" s="275"/>
      <c r="AJ596" s="274" t="s">
        <v>3</v>
      </c>
      <c r="AK596" s="275"/>
      <c r="AL596" s="274" t="s">
        <v>4</v>
      </c>
      <c r="AM596" s="275"/>
      <c r="AN596" s="274" t="s">
        <v>5</v>
      </c>
      <c r="AO596" s="275"/>
      <c r="AP596" s="274" t="s">
        <v>6</v>
      </c>
      <c r="AQ596" s="275"/>
      <c r="AR596" s="274" t="s">
        <v>7</v>
      </c>
      <c r="AS596" s="275"/>
      <c r="AT596" s="274" t="s">
        <v>8</v>
      </c>
      <c r="AU596" s="275"/>
      <c r="AV596" s="274" t="s">
        <v>9</v>
      </c>
      <c r="AW596" s="275"/>
      <c r="AX596" s="274" t="s">
        <v>10</v>
      </c>
      <c r="AY596" s="275"/>
      <c r="AZ596" s="274" t="s">
        <v>11</v>
      </c>
      <c r="BA596" s="275"/>
      <c r="BB596" s="274" t="s">
        <v>12</v>
      </c>
      <c r="BC596" s="275"/>
      <c r="BD596" s="276" t="s">
        <v>40</v>
      </c>
      <c r="BE596" s="277"/>
      <c r="BF596" s="278" t="s">
        <v>41</v>
      </c>
      <c r="BG596" s="279"/>
      <c r="BI596" s="280" t="s">
        <v>0</v>
      </c>
      <c r="BJ596" s="274" t="s">
        <v>1</v>
      </c>
      <c r="BK596" s="275"/>
      <c r="BL596" s="274" t="s">
        <v>2</v>
      </c>
      <c r="BM596" s="275"/>
      <c r="BN596" s="274" t="s">
        <v>3</v>
      </c>
      <c r="BO596" s="275"/>
      <c r="BP596" s="274" t="s">
        <v>4</v>
      </c>
      <c r="BQ596" s="275"/>
      <c r="BR596" s="274" t="s">
        <v>5</v>
      </c>
      <c r="BS596" s="275"/>
      <c r="BT596" s="274" t="s">
        <v>6</v>
      </c>
      <c r="BU596" s="275"/>
      <c r="BV596" s="274" t="s">
        <v>7</v>
      </c>
      <c r="BW596" s="275"/>
      <c r="BX596" s="274" t="s">
        <v>8</v>
      </c>
      <c r="BY596" s="275"/>
      <c r="BZ596" s="274" t="s">
        <v>9</v>
      </c>
      <c r="CA596" s="275"/>
      <c r="CB596" s="274" t="s">
        <v>10</v>
      </c>
      <c r="CC596" s="275"/>
      <c r="CD596" s="274" t="s">
        <v>11</v>
      </c>
      <c r="CE596" s="275"/>
      <c r="CF596" s="274" t="s">
        <v>12</v>
      </c>
      <c r="CG596" s="275"/>
      <c r="CH596" s="276" t="s">
        <v>40</v>
      </c>
      <c r="CI596" s="277"/>
      <c r="CJ596" s="274" t="s">
        <v>41</v>
      </c>
      <c r="CK596" s="275"/>
    </row>
    <row r="597" spans="1:89" ht="15" thickTop="1" thickBot="1" x14ac:dyDescent="0.3">
      <c r="A597" s="281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81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81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3386</v>
      </c>
      <c r="AG598" s="164">
        <f t="shared" ref="AG598:AV600" si="11049">SUMIF($A$9:$A$32,$AE598,C$598:C$621)</f>
        <v>1216</v>
      </c>
      <c r="AH598" s="121">
        <f t="shared" si="11049"/>
        <v>1354</v>
      </c>
      <c r="AI598" s="159">
        <f t="shared" si="11049"/>
        <v>1128</v>
      </c>
      <c r="AJ598" s="120">
        <f t="shared" si="11049"/>
        <v>3125</v>
      </c>
      <c r="AK598" s="122">
        <f t="shared" si="11049"/>
        <v>1503</v>
      </c>
      <c r="AL598" s="121">
        <f t="shared" si="11049"/>
        <v>4119</v>
      </c>
      <c r="AM598" s="159">
        <f t="shared" si="11049"/>
        <v>2465</v>
      </c>
      <c r="AN598" s="120">
        <f t="shared" si="11049"/>
        <v>260</v>
      </c>
      <c r="AO598" s="122">
        <f t="shared" si="11049"/>
        <v>1093</v>
      </c>
      <c r="AP598" s="121">
        <f t="shared" si="11049"/>
        <v>1314</v>
      </c>
      <c r="AQ598" s="120">
        <f t="shared" si="11049"/>
        <v>3553</v>
      </c>
      <c r="AR598" s="158">
        <f t="shared" si="11049"/>
        <v>3354</v>
      </c>
      <c r="AS598" s="160">
        <f t="shared" si="11049"/>
        <v>4475</v>
      </c>
      <c r="AT598" s="120">
        <f t="shared" si="11049"/>
        <v>2186</v>
      </c>
      <c r="AU598" s="122">
        <f t="shared" si="11049"/>
        <v>2035</v>
      </c>
      <c r="AV598" s="121">
        <f t="shared" si="11049"/>
        <v>2582</v>
      </c>
      <c r="AW598" s="159">
        <f t="shared" ref="AW598:BE600" si="11050">SUMIF($A$9:$A$32,$AE598,S$598:S$621)</f>
        <v>1876</v>
      </c>
      <c r="AX598" s="120">
        <f t="shared" si="11050"/>
        <v>375</v>
      </c>
      <c r="AY598" s="122">
        <f t="shared" si="11050"/>
        <v>1608</v>
      </c>
      <c r="AZ598" s="121">
        <f t="shared" si="11050"/>
        <v>1120</v>
      </c>
      <c r="BA598" s="159">
        <f t="shared" si="11050"/>
        <v>2905</v>
      </c>
      <c r="BB598" s="120">
        <f t="shared" si="11050"/>
        <v>1895</v>
      </c>
      <c r="BC598" s="122">
        <f t="shared" si="11050"/>
        <v>1933</v>
      </c>
      <c r="BD598" s="21">
        <f t="shared" si="11050"/>
        <v>4054</v>
      </c>
      <c r="BE598" s="163">
        <f t="shared" si="11050"/>
        <v>2838</v>
      </c>
      <c r="BF598" s="149">
        <f>AF598+AH598+AJ598+AL598+AN598+AP598+AR598+AT598+AV598+AX598+AZ598+BB598+BD598</f>
        <v>29124</v>
      </c>
      <c r="BG598" s="150">
        <f>AG598+AI598+AK598+AM598+AO598+AQ598+AS598+AU598+AW598+AY598+BA598+BC598+BE598</f>
        <v>28628</v>
      </c>
      <c r="BI598" s="119" t="s">
        <v>16</v>
      </c>
      <c r="BJ598" s="123">
        <f>B598/B622</f>
        <v>0</v>
      </c>
      <c r="BK598" s="124">
        <f t="shared" ref="BK598" si="11051">C598/C622</f>
        <v>0</v>
      </c>
      <c r="BL598" s="125">
        <f t="shared" ref="BL598" si="11052">D598/D622</f>
        <v>0</v>
      </c>
      <c r="BM598" s="126">
        <f t="shared" ref="BM598" si="11053">E598/E622</f>
        <v>0</v>
      </c>
      <c r="BN598" s="123">
        <f t="shared" ref="BN598" si="11054">F598/F622</f>
        <v>0</v>
      </c>
      <c r="BO598" s="124">
        <f t="shared" ref="BO598" si="11055">G598/G622</f>
        <v>0</v>
      </c>
      <c r="BP598" s="125">
        <f t="shared" ref="BP598" si="11056">H598/H622</f>
        <v>0</v>
      </c>
      <c r="BQ598" s="126">
        <f t="shared" ref="BQ598" si="11057">I598/I622</f>
        <v>0</v>
      </c>
      <c r="BR598" s="123">
        <f t="shared" ref="BR598" si="11058">J598/J622</f>
        <v>0</v>
      </c>
      <c r="BS598" s="124">
        <f t="shared" ref="BS598" si="11059">K598/K622</f>
        <v>0</v>
      </c>
      <c r="BT598" s="125">
        <f t="shared" ref="BT598" si="11060">L598/L622</f>
        <v>0</v>
      </c>
      <c r="BU598" s="123">
        <f t="shared" ref="BU598" si="11061">M598/M622</f>
        <v>0</v>
      </c>
      <c r="BV598" s="127">
        <f t="shared" ref="BV598" si="11062">N598/N622</f>
        <v>0</v>
      </c>
      <c r="BW598" s="128">
        <f t="shared" ref="BW598" si="11063">O598/O622</f>
        <v>0</v>
      </c>
      <c r="BX598" s="123">
        <f t="shared" ref="BX598" si="11064">P598/P622</f>
        <v>0</v>
      </c>
      <c r="BY598" s="124">
        <f t="shared" ref="BY598" si="11065">Q598/Q622</f>
        <v>0</v>
      </c>
      <c r="BZ598" s="125">
        <f t="shared" ref="BZ598" si="11066">R598/R622</f>
        <v>0</v>
      </c>
      <c r="CA598" s="126">
        <f t="shared" ref="CA598" si="11067">S598/S622</f>
        <v>0</v>
      </c>
      <c r="CB598" s="123">
        <f t="shared" ref="CB598" si="11068">T598/T622</f>
        <v>0</v>
      </c>
      <c r="CC598" s="124">
        <f t="shared" ref="CC598" si="11069">U598/U622</f>
        <v>0</v>
      </c>
      <c r="CD598" s="125">
        <f t="shared" ref="CD598" si="11070">V598/V622</f>
        <v>0</v>
      </c>
      <c r="CE598" s="126">
        <f t="shared" ref="CE598" si="11071">W598/W622</f>
        <v>0</v>
      </c>
      <c r="CF598" s="123">
        <f t="shared" ref="CF598" si="11072">X598/X622</f>
        <v>0</v>
      </c>
      <c r="CG598" s="124">
        <f t="shared" ref="CG598" si="11073">Y598/Y622</f>
        <v>0</v>
      </c>
      <c r="CH598" s="125">
        <f t="shared" ref="CH598" si="11074">Z598/Z622</f>
        <v>0</v>
      </c>
      <c r="CI598" s="123">
        <f t="shared" ref="CI598" si="11075">AA598/AA622</f>
        <v>0</v>
      </c>
      <c r="CJ598" s="129">
        <f t="shared" ref="CJ598" si="11076">AB598/AB622</f>
        <v>0</v>
      </c>
      <c r="CK598" s="130">
        <f t="shared" ref="CK598" si="11077">AC598/AC622</f>
        <v>0</v>
      </c>
    </row>
    <row r="599" spans="1:89" x14ac:dyDescent="0.2">
      <c r="A599" s="131" t="s">
        <v>17</v>
      </c>
      <c r="B599" s="167">
        <v>287</v>
      </c>
      <c r="C599" s="168">
        <v>0</v>
      </c>
      <c r="D599" s="169">
        <v>233</v>
      </c>
      <c r="E599" s="170">
        <v>1</v>
      </c>
      <c r="F599" s="167">
        <v>673</v>
      </c>
      <c r="G599" s="171">
        <v>6</v>
      </c>
      <c r="H599" s="169">
        <v>494</v>
      </c>
      <c r="I599" s="170">
        <v>32</v>
      </c>
      <c r="J599" s="167">
        <v>11</v>
      </c>
      <c r="K599" s="171">
        <v>35</v>
      </c>
      <c r="L599" s="169">
        <v>55</v>
      </c>
      <c r="M599" s="167">
        <v>96</v>
      </c>
      <c r="N599" s="172">
        <v>199</v>
      </c>
      <c r="O599" s="173">
        <v>150</v>
      </c>
      <c r="P599" s="167">
        <v>76</v>
      </c>
      <c r="Q599" s="171">
        <v>55</v>
      </c>
      <c r="R599" s="169">
        <v>37</v>
      </c>
      <c r="S599" s="170">
        <v>97</v>
      </c>
      <c r="T599" s="167">
        <v>4</v>
      </c>
      <c r="U599" s="171">
        <v>27</v>
      </c>
      <c r="V599" s="169">
        <v>2</v>
      </c>
      <c r="W599" s="170">
        <v>4</v>
      </c>
      <c r="X599" s="167">
        <v>0</v>
      </c>
      <c r="Y599" s="171">
        <v>0</v>
      </c>
      <c r="Z599" s="169">
        <v>0</v>
      </c>
      <c r="AA599" s="167">
        <v>0</v>
      </c>
      <c r="AB599" s="149">
        <f t="shared" ref="AB599:AB618" si="11078">B599+D599+F599+H599+J599+L599+N599+P599+R599+T599+V599+X599+Z599</f>
        <v>2071</v>
      </c>
      <c r="AC599" s="150">
        <f t="shared" ref="AC599:AC618" si="11079">C599+E599+G599+I599+K599+M599+O599+Q599+S599+U599+W599+Y599+AA599</f>
        <v>503</v>
      </c>
      <c r="AE599" s="226" t="str">
        <f>$AE$10</f>
        <v>08:00 - 08:59</v>
      </c>
      <c r="AF599" s="120">
        <f>SUMIF($A$9:$A$32,$AE599,B$598:B$621)</f>
        <v>2195</v>
      </c>
      <c r="AG599" s="168">
        <f t="shared" si="11049"/>
        <v>1090</v>
      </c>
      <c r="AH599" s="169">
        <f t="shared" si="11049"/>
        <v>1028</v>
      </c>
      <c r="AI599" s="170">
        <f t="shared" si="11049"/>
        <v>983</v>
      </c>
      <c r="AJ599" s="167">
        <f t="shared" si="11049"/>
        <v>2174</v>
      </c>
      <c r="AK599" s="171">
        <f t="shared" si="11049"/>
        <v>1356</v>
      </c>
      <c r="AL599" s="169">
        <f t="shared" si="11049"/>
        <v>3145</v>
      </c>
      <c r="AM599" s="170">
        <f t="shared" si="11049"/>
        <v>2192</v>
      </c>
      <c r="AN599" s="167">
        <f t="shared" si="11049"/>
        <v>216</v>
      </c>
      <c r="AO599" s="171">
        <f t="shared" si="11049"/>
        <v>884</v>
      </c>
      <c r="AP599" s="169">
        <f t="shared" si="11049"/>
        <v>1124</v>
      </c>
      <c r="AQ599" s="167">
        <f t="shared" si="11049"/>
        <v>3033</v>
      </c>
      <c r="AR599" s="172">
        <f t="shared" si="11049"/>
        <v>2511</v>
      </c>
      <c r="AS599" s="173">
        <f t="shared" si="11049"/>
        <v>3892</v>
      </c>
      <c r="AT599" s="167">
        <f t="shared" si="11049"/>
        <v>1850</v>
      </c>
      <c r="AU599" s="171">
        <f t="shared" si="11049"/>
        <v>1781</v>
      </c>
      <c r="AV599" s="169">
        <f t="shared" si="11049"/>
        <v>2165</v>
      </c>
      <c r="AW599" s="170">
        <f t="shared" si="11050"/>
        <v>1660</v>
      </c>
      <c r="AX599" s="167">
        <f t="shared" si="11050"/>
        <v>280</v>
      </c>
      <c r="AY599" s="171">
        <f t="shared" si="11050"/>
        <v>1137</v>
      </c>
      <c r="AZ599" s="169">
        <f t="shared" si="11050"/>
        <v>907</v>
      </c>
      <c r="BA599" s="170">
        <f t="shared" si="11050"/>
        <v>2298</v>
      </c>
      <c r="BB599" s="167">
        <f t="shared" si="11050"/>
        <v>1434</v>
      </c>
      <c r="BC599" s="171">
        <f t="shared" si="11050"/>
        <v>1731</v>
      </c>
      <c r="BD599" s="169">
        <f t="shared" si="11050"/>
        <v>3295</v>
      </c>
      <c r="BE599" s="167">
        <f t="shared" si="11050"/>
        <v>2645</v>
      </c>
      <c r="BF599" s="151">
        <f>SUM(AF599,AH599,AJ599,AL599,AN599,AP599,AR599,AT599,AV599,AX599,AZ599,BB599,BD599)</f>
        <v>22324</v>
      </c>
      <c r="BG599" s="152">
        <f>SUM(AG599,AI599,AK599,AM599,AO599,AQ599,AS599,AU599,AW599,AY599,BA599,BC599,BE599)</f>
        <v>24682</v>
      </c>
      <c r="BI599" s="131" t="s">
        <v>17</v>
      </c>
      <c r="BJ599" s="123">
        <f>B599/B622</f>
        <v>9.7301328993761871E-3</v>
      </c>
      <c r="BK599" s="124">
        <f t="shared" ref="BK599" si="11080">C599/C622</f>
        <v>0</v>
      </c>
      <c r="BL599" s="125">
        <f t="shared" ref="BL599" si="11081">D599/D622</f>
        <v>1.5512649800266311E-2</v>
      </c>
      <c r="BM599" s="126">
        <f t="shared" ref="BM599" si="11082">E599/E622</f>
        <v>7.0338327354575511E-5</v>
      </c>
      <c r="BN599" s="123">
        <f t="shared" ref="BN599" si="11083">F599/F622</f>
        <v>2.3487941925801836E-2</v>
      </c>
      <c r="BO599" s="124">
        <f t="shared" ref="BO599" si="11084">G599/G622</f>
        <v>2.4295432458697764E-4</v>
      </c>
      <c r="BP599" s="125">
        <f t="shared" ref="BP599" si="11085">H599/H622</f>
        <v>1.1044782793391017E-2</v>
      </c>
      <c r="BQ599" s="126">
        <f t="shared" ref="BQ599" si="11086">I599/I622</f>
        <v>6.7219829849805694E-4</v>
      </c>
      <c r="BR599" s="123">
        <f t="shared" ref="BR599" si="11087">J599/J622</f>
        <v>1.6689424973448642E-3</v>
      </c>
      <c r="BS599" s="124">
        <f t="shared" ref="BS599" si="11088">K599/K622</f>
        <v>4.5925731531295108E-3</v>
      </c>
      <c r="BT599" s="125">
        <f t="shared" ref="BT599" si="11089">L599/L622</f>
        <v>2.1296368001239062E-3</v>
      </c>
      <c r="BU599" s="123">
        <f t="shared" ref="BU599" si="11090">M599/M622</f>
        <v>3.6747818098300414E-3</v>
      </c>
      <c r="BV599" s="127">
        <f t="shared" ref="BV599" si="11091">N599/N622</f>
        <v>4.3961384673161467E-3</v>
      </c>
      <c r="BW599" s="128">
        <f t="shared" ref="BW599" si="11092">O599/O622</f>
        <v>3.2554202747574713E-3</v>
      </c>
      <c r="BX599" s="123">
        <f t="shared" ref="BX599" si="11093">P599/P622</f>
        <v>3.0872973961083806E-3</v>
      </c>
      <c r="BY599" s="124">
        <f t="shared" ref="BY599" si="11094">Q599/Q622</f>
        <v>2.249580759949282E-3</v>
      </c>
      <c r="BZ599" s="125">
        <f t="shared" ref="BZ599" si="11095">R599/R622</f>
        <v>1.3041945717307015E-3</v>
      </c>
      <c r="CA599" s="126">
        <f t="shared" ref="CA599" si="11096">S599/S622</f>
        <v>3.4441130521232779E-3</v>
      </c>
      <c r="CB599" s="123">
        <f t="shared" ref="CB599" si="11097">T599/T622</f>
        <v>4.8256725781155747E-4</v>
      </c>
      <c r="CC599" s="124">
        <f t="shared" ref="CC599" si="11098">U599/U622</f>
        <v>3.252228378703927E-3</v>
      </c>
      <c r="CD599" s="125">
        <f t="shared" ref="CD599" si="11099">V599/V622</f>
        <v>7.2584742687087172E-5</v>
      </c>
      <c r="CE599" s="126">
        <f t="shared" ref="CE599" si="11100">W599/W622</f>
        <v>1.2575848083755148E-4</v>
      </c>
      <c r="CF599" s="123">
        <f t="shared" ref="CF599" si="11101">X599/X622</f>
        <v>0</v>
      </c>
      <c r="CG599" s="124">
        <f t="shared" ref="CG599" si="11102">Y599/Y622</f>
        <v>0</v>
      </c>
      <c r="CH599" s="125">
        <f t="shared" ref="CH599" si="11103">Z599/Z622</f>
        <v>0</v>
      </c>
      <c r="CI599" s="123">
        <f t="shared" ref="CI599" si="11104">AA599/AA622</f>
        <v>0</v>
      </c>
      <c r="CJ599" s="129">
        <f t="shared" ref="CJ599" si="11105">AB599/AB622</f>
        <v>5.8540528928236269E-3</v>
      </c>
      <c r="CK599" s="130">
        <f t="shared" ref="CK599" si="11106">AC599/AC622</f>
        <v>1.4265497066072224E-3</v>
      </c>
    </row>
    <row r="600" spans="1:89" ht="13.5" thickBot="1" x14ac:dyDescent="0.25">
      <c r="A600" s="139" t="s">
        <v>18</v>
      </c>
      <c r="B600" s="174">
        <v>1345</v>
      </c>
      <c r="C600" s="175">
        <v>254</v>
      </c>
      <c r="D600" s="176">
        <v>864</v>
      </c>
      <c r="E600" s="177">
        <v>248</v>
      </c>
      <c r="F600" s="174">
        <v>2103</v>
      </c>
      <c r="G600" s="178">
        <v>369</v>
      </c>
      <c r="H600" s="176">
        <v>1953</v>
      </c>
      <c r="I600" s="177">
        <v>727</v>
      </c>
      <c r="J600" s="174">
        <v>71</v>
      </c>
      <c r="K600" s="178">
        <v>275</v>
      </c>
      <c r="L600" s="176">
        <v>410</v>
      </c>
      <c r="M600" s="174">
        <v>960</v>
      </c>
      <c r="N600" s="179">
        <v>1484</v>
      </c>
      <c r="O600" s="180">
        <v>1807</v>
      </c>
      <c r="P600" s="174">
        <v>715</v>
      </c>
      <c r="Q600" s="178">
        <v>882</v>
      </c>
      <c r="R600" s="176">
        <v>861</v>
      </c>
      <c r="S600" s="177">
        <v>921</v>
      </c>
      <c r="T600" s="174">
        <v>112</v>
      </c>
      <c r="U600" s="178">
        <v>437</v>
      </c>
      <c r="V600" s="176">
        <v>413</v>
      </c>
      <c r="W600" s="177">
        <v>1212</v>
      </c>
      <c r="X600" s="174">
        <v>870</v>
      </c>
      <c r="Y600" s="178">
        <v>716</v>
      </c>
      <c r="Z600" s="176">
        <v>1913</v>
      </c>
      <c r="AA600" s="174">
        <v>1218</v>
      </c>
      <c r="AB600" s="149">
        <f t="shared" si="11078"/>
        <v>13114</v>
      </c>
      <c r="AC600" s="150">
        <f t="shared" si="11079"/>
        <v>10026</v>
      </c>
      <c r="AE600" s="224">
        <f>$AE$11</f>
        <v>0</v>
      </c>
      <c r="AF600" s="120">
        <f>SUMIF($A$9:$A$32,$AE600,B$598:B$621)</f>
        <v>0</v>
      </c>
      <c r="AG600" s="175">
        <f t="shared" si="11049"/>
        <v>0</v>
      </c>
      <c r="AH600" s="176">
        <f t="shared" si="11049"/>
        <v>0</v>
      </c>
      <c r="AI600" s="177">
        <f t="shared" si="11049"/>
        <v>0</v>
      </c>
      <c r="AJ600" s="174">
        <f t="shared" si="11049"/>
        <v>0</v>
      </c>
      <c r="AK600" s="178">
        <f t="shared" si="11049"/>
        <v>0</v>
      </c>
      <c r="AL600" s="176">
        <f t="shared" si="11049"/>
        <v>0</v>
      </c>
      <c r="AM600" s="177">
        <f t="shared" si="11049"/>
        <v>0</v>
      </c>
      <c r="AN600" s="174">
        <f t="shared" si="11049"/>
        <v>0</v>
      </c>
      <c r="AO600" s="178">
        <f t="shared" si="11049"/>
        <v>0</v>
      </c>
      <c r="AP600" s="176">
        <f t="shared" si="11049"/>
        <v>0</v>
      </c>
      <c r="AQ600" s="174">
        <f t="shared" si="11049"/>
        <v>0</v>
      </c>
      <c r="AR600" s="179">
        <f t="shared" si="11049"/>
        <v>0</v>
      </c>
      <c r="AS600" s="180">
        <f t="shared" si="11049"/>
        <v>0</v>
      </c>
      <c r="AT600" s="174">
        <f t="shared" si="11049"/>
        <v>0</v>
      </c>
      <c r="AU600" s="178">
        <f t="shared" si="11049"/>
        <v>0</v>
      </c>
      <c r="AV600" s="176">
        <f t="shared" si="11049"/>
        <v>0</v>
      </c>
      <c r="AW600" s="177">
        <f t="shared" si="11050"/>
        <v>0</v>
      </c>
      <c r="AX600" s="174">
        <f t="shared" si="11050"/>
        <v>0</v>
      </c>
      <c r="AY600" s="178">
        <f t="shared" si="11050"/>
        <v>0</v>
      </c>
      <c r="AZ600" s="176">
        <f t="shared" si="11050"/>
        <v>0</v>
      </c>
      <c r="BA600" s="177">
        <f t="shared" si="11050"/>
        <v>0</v>
      </c>
      <c r="BB600" s="174">
        <f t="shared" si="11050"/>
        <v>0</v>
      </c>
      <c r="BC600" s="178">
        <f t="shared" si="11050"/>
        <v>0</v>
      </c>
      <c r="BD600" s="176">
        <f t="shared" si="11050"/>
        <v>0</v>
      </c>
      <c r="BE600" s="174">
        <f t="shared" si="11050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4.5599403308923245E-2</v>
      </c>
      <c r="BK600" s="124">
        <f t="shared" ref="BK600" si="11107">C600/C622</f>
        <v>8.4119887398575923E-3</v>
      </c>
      <c r="BL600" s="125">
        <f t="shared" ref="BL600" si="11108">D600/D622</f>
        <v>5.7523302263648469E-2</v>
      </c>
      <c r="BM600" s="126">
        <f t="shared" ref="BM600" si="11109">E600/E622</f>
        <v>1.7443905183934728E-2</v>
      </c>
      <c r="BN600" s="123">
        <f t="shared" ref="BN600" si="11110">F600/F622</f>
        <v>7.3395455973196522E-2</v>
      </c>
      <c r="BO600" s="124">
        <f t="shared" ref="BO600" si="11111">G600/G622</f>
        <v>1.4941690962099125E-2</v>
      </c>
      <c r="BP600" s="125">
        <f t="shared" ref="BP600" si="11112">H600/H622</f>
        <v>4.3664900395734119E-2</v>
      </c>
      <c r="BQ600" s="126">
        <f t="shared" ref="BQ600" si="11113">I600/I622</f>
        <v>1.527150509400273E-2</v>
      </c>
      <c r="BR600" s="123">
        <f t="shared" ref="BR600" si="11114">J600/J622</f>
        <v>1.0772265210135032E-2</v>
      </c>
      <c r="BS600" s="124">
        <f t="shared" ref="BS600" si="11115">K600/K622</f>
        <v>3.608450334601758E-2</v>
      </c>
      <c r="BT600" s="125">
        <f t="shared" ref="BT600" si="11116">L600/L622</f>
        <v>1.5875474328196391E-2</v>
      </c>
      <c r="BU600" s="123">
        <f t="shared" ref="BU600" si="11117">M600/M622</f>
        <v>3.6747818098300411E-2</v>
      </c>
      <c r="BV600" s="127">
        <f t="shared" ref="BV600" si="11118">N600/N622</f>
        <v>3.2783263746216894E-2</v>
      </c>
      <c r="BW600" s="128">
        <f t="shared" ref="BW600" si="11119">O600/O622</f>
        <v>3.9216962909911668E-2</v>
      </c>
      <c r="BX600" s="123">
        <f t="shared" ref="BX600" si="11120">P600/P622</f>
        <v>2.9044968923914369E-2</v>
      </c>
      <c r="BY600" s="124">
        <f t="shared" ref="BY600" si="11121">Q600/Q622</f>
        <v>3.6075095095913945E-2</v>
      </c>
      <c r="BZ600" s="125">
        <f t="shared" ref="BZ600" si="11122">R600/R622</f>
        <v>3.034896016919281E-2</v>
      </c>
      <c r="CA600" s="126">
        <f t="shared" ref="CA600" si="11123">S600/S622</f>
        <v>3.2701320835108648E-2</v>
      </c>
      <c r="CB600" s="123">
        <f t="shared" ref="CB600" si="11124">T600/T622</f>
        <v>1.3511883218723609E-2</v>
      </c>
      <c r="CC600" s="124">
        <f t="shared" ref="CC600" si="11125">U600/U622</f>
        <v>5.2637918573837629E-2</v>
      </c>
      <c r="CD600" s="125">
        <f t="shared" ref="CD600" si="11126">V600/V622</f>
        <v>1.4988749364883501E-2</v>
      </c>
      <c r="CE600" s="126">
        <f t="shared" ref="CE600" si="11127">W600/W622</f>
        <v>3.8104819693778103E-2</v>
      </c>
      <c r="CF600" s="123">
        <f t="shared" ref="CF600" si="11128">X600/X622</f>
        <v>3.6613079707095361E-2</v>
      </c>
      <c r="CG600" s="124">
        <f t="shared" ref="CG600" si="11129">Y600/Y622</f>
        <v>5.0819788487472498E-2</v>
      </c>
      <c r="CH600" s="125">
        <f t="shared" ref="CH600" si="11130">Z600/Z622</f>
        <v>4.1951754385964914E-2</v>
      </c>
      <c r="CI600" s="123">
        <f t="shared" ref="CI600" si="11131">AA600/AA622</f>
        <v>2.472945810407488E-2</v>
      </c>
      <c r="CJ600" s="129">
        <f t="shared" ref="CJ600" si="11132">AB600/AB622</f>
        <v>3.7069072736112527E-2</v>
      </c>
      <c r="CK600" s="130">
        <f t="shared" ref="CK600" si="11133">AC600/AC622</f>
        <v>2.8434567313009963E-2</v>
      </c>
    </row>
    <row r="601" spans="1:89" ht="14.25" thickTop="1" thickBot="1" x14ac:dyDescent="0.25">
      <c r="A601" s="131" t="s">
        <v>19</v>
      </c>
      <c r="B601" s="167">
        <v>2721</v>
      </c>
      <c r="C601" s="168">
        <v>981</v>
      </c>
      <c r="D601" s="169">
        <v>1256</v>
      </c>
      <c r="E601" s="170">
        <v>829</v>
      </c>
      <c r="F601" s="167">
        <v>2881</v>
      </c>
      <c r="G601" s="171">
        <v>1237</v>
      </c>
      <c r="H601" s="169">
        <v>3515</v>
      </c>
      <c r="I601" s="170">
        <v>1872</v>
      </c>
      <c r="J601" s="167">
        <v>151</v>
      </c>
      <c r="K601" s="171">
        <v>704</v>
      </c>
      <c r="L601" s="169">
        <v>1065</v>
      </c>
      <c r="M601" s="167">
        <v>2127</v>
      </c>
      <c r="N601" s="172">
        <v>2807</v>
      </c>
      <c r="O601" s="173">
        <v>3579</v>
      </c>
      <c r="P601" s="167">
        <v>1678</v>
      </c>
      <c r="Q601" s="171">
        <v>1691</v>
      </c>
      <c r="R601" s="169">
        <v>1869</v>
      </c>
      <c r="S601" s="170">
        <v>1503</v>
      </c>
      <c r="T601" s="167">
        <v>254</v>
      </c>
      <c r="U601" s="171">
        <v>990</v>
      </c>
      <c r="V601" s="169">
        <v>1059</v>
      </c>
      <c r="W601" s="170">
        <v>2453</v>
      </c>
      <c r="X601" s="167">
        <v>1609</v>
      </c>
      <c r="Y601" s="171">
        <v>1198</v>
      </c>
      <c r="Z601" s="169">
        <v>2956</v>
      </c>
      <c r="AA601" s="167">
        <v>2062</v>
      </c>
      <c r="AB601" s="149">
        <f t="shared" si="11078"/>
        <v>23821</v>
      </c>
      <c r="AC601" s="150">
        <f t="shared" si="11079"/>
        <v>21226</v>
      </c>
      <c r="AE601" s="221" t="s">
        <v>13</v>
      </c>
      <c r="AF601" s="14">
        <f t="shared" ref="AF601:BG601" si="11134">SUM(AF598:AF600)</f>
        <v>5581</v>
      </c>
      <c r="AG601" s="1">
        <f t="shared" si="11134"/>
        <v>2306</v>
      </c>
      <c r="AH601" s="14">
        <f t="shared" si="11134"/>
        <v>2382</v>
      </c>
      <c r="AI601" s="1">
        <f t="shared" si="11134"/>
        <v>2111</v>
      </c>
      <c r="AJ601" s="14">
        <f t="shared" si="11134"/>
        <v>5299</v>
      </c>
      <c r="AK601" s="1">
        <f t="shared" si="11134"/>
        <v>2859</v>
      </c>
      <c r="AL601" s="14">
        <f t="shared" si="11134"/>
        <v>7264</v>
      </c>
      <c r="AM601" s="1">
        <f t="shared" si="11134"/>
        <v>4657</v>
      </c>
      <c r="AN601" s="14">
        <f t="shared" si="11134"/>
        <v>476</v>
      </c>
      <c r="AO601" s="1">
        <f t="shared" si="11134"/>
        <v>1977</v>
      </c>
      <c r="AP601" s="14">
        <f t="shared" si="11134"/>
        <v>2438</v>
      </c>
      <c r="AQ601" s="1">
        <f t="shared" si="11134"/>
        <v>6586</v>
      </c>
      <c r="AR601" s="14">
        <f t="shared" si="11134"/>
        <v>5865</v>
      </c>
      <c r="AS601" s="1">
        <f t="shared" si="11134"/>
        <v>8367</v>
      </c>
      <c r="AT601" s="14">
        <f t="shared" si="11134"/>
        <v>4036</v>
      </c>
      <c r="AU601" s="1">
        <f t="shared" si="11134"/>
        <v>3816</v>
      </c>
      <c r="AV601" s="14">
        <f t="shared" si="11134"/>
        <v>4747</v>
      </c>
      <c r="AW601" s="1">
        <f t="shared" si="11134"/>
        <v>3536</v>
      </c>
      <c r="AX601" s="14">
        <f t="shared" si="11134"/>
        <v>655</v>
      </c>
      <c r="AY601" s="1">
        <f t="shared" si="11134"/>
        <v>2745</v>
      </c>
      <c r="AZ601" s="14">
        <f t="shared" si="11134"/>
        <v>2027</v>
      </c>
      <c r="BA601" s="1">
        <f t="shared" si="11134"/>
        <v>5203</v>
      </c>
      <c r="BB601" s="14">
        <f t="shared" si="11134"/>
        <v>3329</v>
      </c>
      <c r="BC601" s="1">
        <f t="shared" si="11134"/>
        <v>3664</v>
      </c>
      <c r="BD601" s="14">
        <f t="shared" si="11134"/>
        <v>7349</v>
      </c>
      <c r="BE601" s="1">
        <f t="shared" si="11134"/>
        <v>5483</v>
      </c>
      <c r="BF601" s="153">
        <f t="shared" si="11134"/>
        <v>51448</v>
      </c>
      <c r="BG601" s="154">
        <f t="shared" si="11134"/>
        <v>53310</v>
      </c>
      <c r="BI601" s="131" t="s">
        <v>19</v>
      </c>
      <c r="BJ601" s="123">
        <f>B601/B622</f>
        <v>9.2249796582587473E-2</v>
      </c>
      <c r="BK601" s="124">
        <f t="shared" ref="BK601" si="11135">C601/C622</f>
        <v>3.2488822652757078E-2</v>
      </c>
      <c r="BL601" s="125">
        <f t="shared" ref="BL601" si="11136">D601/D622</f>
        <v>8.3621837549933423E-2</v>
      </c>
      <c r="BM601" s="126">
        <f t="shared" ref="BM601" si="11137">E601/E622</f>
        <v>5.8310473376943096E-2</v>
      </c>
      <c r="BN601" s="123">
        <f t="shared" ref="BN601" si="11138">F601/F622</f>
        <v>0.10054793564373712</v>
      </c>
      <c r="BO601" s="124">
        <f t="shared" ref="BO601" si="11139">G601/G622</f>
        <v>5.0089083252348558E-2</v>
      </c>
      <c r="BP601" s="125">
        <f t="shared" ref="BP601" si="11140">H601/H622</f>
        <v>7.8587877568359152E-2</v>
      </c>
      <c r="BQ601" s="126">
        <f t="shared" ref="BQ601" si="11141">I601/I622</f>
        <v>3.9323600462136329E-2</v>
      </c>
      <c r="BR601" s="123">
        <f t="shared" ref="BR601" si="11142">J601/J622</f>
        <v>2.2910028827188591E-2</v>
      </c>
      <c r="BS601" s="124">
        <f t="shared" ref="BS601" si="11143">K601/K622</f>
        <v>9.2376328565805008E-2</v>
      </c>
      <c r="BT601" s="125">
        <f t="shared" ref="BT601" si="11144">L601/L622</f>
        <v>4.1237512584217456E-2</v>
      </c>
      <c r="BU601" s="123">
        <f t="shared" ref="BU601" si="11145">M601/M622</f>
        <v>8.1419384474046855E-2</v>
      </c>
      <c r="BV601" s="127">
        <f t="shared" ref="BV601" si="11146">N601/N622</f>
        <v>6.2009852652042327E-2</v>
      </c>
      <c r="BW601" s="128">
        <f t="shared" ref="BW601" si="11147">O601/O622</f>
        <v>7.7674327755713257E-2</v>
      </c>
      <c r="BX601" s="123">
        <f t="shared" ref="BX601" si="11148">P601/P622</f>
        <v>6.8164276719340292E-2</v>
      </c>
      <c r="BY601" s="124">
        <f t="shared" ref="BY601" si="11149">Q601/Q622</f>
        <v>6.916438300134975E-2</v>
      </c>
      <c r="BZ601" s="125">
        <f t="shared" ref="BZ601" si="11150">R601/R622</f>
        <v>6.5879450123369751E-2</v>
      </c>
      <c r="CA601" s="126">
        <f t="shared" ref="CA601" si="11151">S601/S622</f>
        <v>5.3365999147848314E-2</v>
      </c>
      <c r="CB601" s="123">
        <f t="shared" ref="CB601" si="11152">T601/T622</f>
        <v>3.0643020871033901E-2</v>
      </c>
      <c r="CC601" s="124">
        <f t="shared" ref="CC601" si="11153">U601/U622</f>
        <v>0.11924837388581065</v>
      </c>
      <c r="CD601" s="125">
        <f t="shared" ref="CD601" si="11154">V601/V622</f>
        <v>3.8433621252812661E-2</v>
      </c>
      <c r="CE601" s="126">
        <f t="shared" ref="CE601" si="11155">W601/W622</f>
        <v>7.7121388373628447E-2</v>
      </c>
      <c r="CF601" s="123">
        <f t="shared" ref="CF601" si="11156">X601/X622</f>
        <v>6.771315545829476E-2</v>
      </c>
      <c r="CG601" s="124">
        <f t="shared" ref="CG601" si="11157">Y601/Y622</f>
        <v>8.5030875150826885E-2</v>
      </c>
      <c r="CH601" s="125">
        <f t="shared" ref="CH601" si="11158">Z601/Z622</f>
        <v>6.4824561403508771E-2</v>
      </c>
      <c r="CI601" s="123">
        <f t="shared" ref="CI601" si="11159">AA601/AA622</f>
        <v>4.1865470123647289E-2</v>
      </c>
      <c r="CJ601" s="129">
        <f t="shared" ref="CJ601" si="11160">AB601/AB622</f>
        <v>6.7334328324457557E-2</v>
      </c>
      <c r="CK601" s="130">
        <f t="shared" ref="CK601" si="11161">AC601/AC622</f>
        <v>6.0198695969075351E-2</v>
      </c>
    </row>
    <row r="602" spans="1:89" ht="13.5" thickTop="1" x14ac:dyDescent="0.2">
      <c r="A602" s="139" t="s">
        <v>20</v>
      </c>
      <c r="B602" s="174">
        <v>3386</v>
      </c>
      <c r="C602" s="175">
        <v>1216</v>
      </c>
      <c r="D602" s="176">
        <v>1354</v>
      </c>
      <c r="E602" s="177">
        <v>1128</v>
      </c>
      <c r="F602" s="174">
        <v>3125</v>
      </c>
      <c r="G602" s="178">
        <v>1503</v>
      </c>
      <c r="H602" s="176">
        <v>4119</v>
      </c>
      <c r="I602" s="177">
        <v>2465</v>
      </c>
      <c r="J602" s="174">
        <v>260</v>
      </c>
      <c r="K602" s="178">
        <v>1093</v>
      </c>
      <c r="L602" s="176">
        <v>1314</v>
      </c>
      <c r="M602" s="174">
        <v>3553</v>
      </c>
      <c r="N602" s="179">
        <v>3354</v>
      </c>
      <c r="O602" s="180">
        <v>4475</v>
      </c>
      <c r="P602" s="174">
        <v>2186</v>
      </c>
      <c r="Q602" s="178">
        <v>2035</v>
      </c>
      <c r="R602" s="176">
        <v>2582</v>
      </c>
      <c r="S602" s="177">
        <v>1876</v>
      </c>
      <c r="T602" s="174">
        <v>375</v>
      </c>
      <c r="U602" s="178">
        <v>1608</v>
      </c>
      <c r="V602" s="176">
        <v>1120</v>
      </c>
      <c r="W602" s="177">
        <v>2905</v>
      </c>
      <c r="X602" s="174">
        <v>1895</v>
      </c>
      <c r="Y602" s="178">
        <v>1933</v>
      </c>
      <c r="Z602" s="176">
        <v>4054</v>
      </c>
      <c r="AA602" s="174">
        <v>2838</v>
      </c>
      <c r="AB602" s="149">
        <f t="shared" si="11078"/>
        <v>29124</v>
      </c>
      <c r="AC602" s="150">
        <f t="shared" si="11079"/>
        <v>28628</v>
      </c>
      <c r="BI602" s="139" t="s">
        <v>20</v>
      </c>
      <c r="BJ602" s="123">
        <f>B602/B622</f>
        <v>0.11479522647138594</v>
      </c>
      <c r="BK602" s="124">
        <f t="shared" ref="BK602" si="11162">C602/C622</f>
        <v>4.0271568140420599E-2</v>
      </c>
      <c r="BL602" s="125">
        <f t="shared" ref="BL602" si="11163">D602/D622</f>
        <v>9.0146471371504666E-2</v>
      </c>
      <c r="BM602" s="126">
        <f t="shared" ref="BM602" si="11164">E602/E622</f>
        <v>7.9341633255961178E-2</v>
      </c>
      <c r="BN602" s="123">
        <f t="shared" ref="BN602" si="11165">F602/F622</f>
        <v>0.10906362335532056</v>
      </c>
      <c r="BO602" s="124">
        <f t="shared" ref="BO602" si="11166">G602/G622</f>
        <v>6.0860058309037901E-2</v>
      </c>
      <c r="BP602" s="125">
        <f t="shared" ref="BP602" si="11167">H602/H622</f>
        <v>9.2092024951371657E-2</v>
      </c>
      <c r="BQ602" s="126">
        <f t="shared" ref="BQ602" si="11168">I602/I622</f>
        <v>5.1780275181178448E-2</v>
      </c>
      <c r="BR602" s="123">
        <f t="shared" ref="BR602" si="11169">J602/J622</f>
        <v>3.9447731755424063E-2</v>
      </c>
      <c r="BS602" s="124">
        <f t="shared" ref="BS602" si="11170">K602/K622</f>
        <v>0.14341949875344442</v>
      </c>
      <c r="BT602" s="125">
        <f t="shared" ref="BT602" si="11171">L602/L622</f>
        <v>5.0878959188414778E-2</v>
      </c>
      <c r="BU602" s="123">
        <f t="shared" ref="BU602" si="11172">M602/M622</f>
        <v>0.13600520594089727</v>
      </c>
      <c r="BV602" s="127">
        <f t="shared" ref="BV602" si="11173">N602/N622</f>
        <v>7.4093710650142489E-2</v>
      </c>
      <c r="BW602" s="128">
        <f t="shared" ref="BW602" si="11174">O602/O622</f>
        <v>9.7120038196931227E-2</v>
      </c>
      <c r="BX602" s="123">
        <f t="shared" ref="BX602" si="11175">P602/P622</f>
        <v>8.8800422472275251E-2</v>
      </c>
      <c r="BY602" s="124">
        <f t="shared" ref="BY602" si="11176">Q602/Q622</f>
        <v>8.3234488118123437E-2</v>
      </c>
      <c r="BZ602" s="125">
        <f t="shared" ref="BZ602" si="11177">R602/R622</f>
        <v>9.1011632005639762E-2</v>
      </c>
      <c r="CA602" s="126">
        <f t="shared" ref="CA602" si="11178">S602/S622</f>
        <v>6.660985655446669E-2</v>
      </c>
      <c r="CB602" s="123">
        <f t="shared" ref="CB602" si="11179">T602/T622</f>
        <v>4.5240680419833514E-2</v>
      </c>
      <c r="CC602" s="124">
        <f t="shared" ref="CC602" si="11180">U602/U622</f>
        <v>0.19368826788725607</v>
      </c>
      <c r="CD602" s="125">
        <f t="shared" ref="CD602" si="11181">V602/V622</f>
        <v>4.0647455904768814E-2</v>
      </c>
      <c r="CE602" s="126">
        <f t="shared" ref="CE602" si="11182">W602/W622</f>
        <v>9.1332096708271762E-2</v>
      </c>
      <c r="CF602" s="123">
        <f t="shared" ref="CF602" si="11183">X602/X622</f>
        <v>7.9749179362006567E-2</v>
      </c>
      <c r="CG602" s="124">
        <f t="shared" ref="CG602" si="11184">Y602/Y622</f>
        <v>0.13719923344453119</v>
      </c>
      <c r="CH602" s="125">
        <f t="shared" ref="CH602" si="11185">Z602/Z622</f>
        <v>8.8903508771929818E-2</v>
      </c>
      <c r="CI602" s="123">
        <f t="shared" ref="CI602" si="11186">AA602/AA622</f>
        <v>5.762085558240107E-2</v>
      </c>
      <c r="CJ602" s="129">
        <f t="shared" ref="CJ602" si="11187">AB602/AB622</f>
        <v>8.2324208812455474E-2</v>
      </c>
      <c r="CK602" s="130">
        <f t="shared" ref="CK602" si="11188">AC602/AC622</f>
        <v>8.1191381711235716E-2</v>
      </c>
    </row>
    <row r="603" spans="1:89" ht="13.5" thickBot="1" x14ac:dyDescent="0.25">
      <c r="A603" s="131" t="s">
        <v>21</v>
      </c>
      <c r="B603" s="167">
        <v>2195</v>
      </c>
      <c r="C603" s="168">
        <v>1090</v>
      </c>
      <c r="D603" s="169">
        <v>1028</v>
      </c>
      <c r="E603" s="170">
        <v>983</v>
      </c>
      <c r="F603" s="167">
        <v>2174</v>
      </c>
      <c r="G603" s="171">
        <v>1356</v>
      </c>
      <c r="H603" s="169">
        <v>3145</v>
      </c>
      <c r="I603" s="170">
        <v>2192</v>
      </c>
      <c r="J603" s="167">
        <v>216</v>
      </c>
      <c r="K603" s="171">
        <v>884</v>
      </c>
      <c r="L603" s="169">
        <v>1124</v>
      </c>
      <c r="M603" s="167">
        <v>3033</v>
      </c>
      <c r="N603" s="172">
        <v>2511</v>
      </c>
      <c r="O603" s="173">
        <v>3892</v>
      </c>
      <c r="P603" s="167">
        <v>1850</v>
      </c>
      <c r="Q603" s="171">
        <v>1781</v>
      </c>
      <c r="R603" s="169">
        <v>2165</v>
      </c>
      <c r="S603" s="170">
        <v>1660</v>
      </c>
      <c r="T603" s="167">
        <v>280</v>
      </c>
      <c r="U603" s="171">
        <v>1137</v>
      </c>
      <c r="V603" s="169">
        <v>907</v>
      </c>
      <c r="W603" s="170">
        <v>2298</v>
      </c>
      <c r="X603" s="167">
        <v>1434</v>
      </c>
      <c r="Y603" s="171">
        <v>1731</v>
      </c>
      <c r="Z603" s="169">
        <v>3295</v>
      </c>
      <c r="AA603" s="167">
        <v>2645</v>
      </c>
      <c r="AB603" s="149">
        <f t="shared" si="11078"/>
        <v>22324</v>
      </c>
      <c r="AC603" s="150">
        <f t="shared" si="11079"/>
        <v>24682</v>
      </c>
      <c r="AE603" t="s">
        <v>85</v>
      </c>
      <c r="BI603" s="131" t="s">
        <v>21</v>
      </c>
      <c r="BJ603" s="123">
        <f>B603/B622</f>
        <v>7.4416870084079198E-2</v>
      </c>
      <c r="BK603" s="124">
        <f t="shared" ref="BK603" si="11189">C603/C622</f>
        <v>3.6098691836396753E-2</v>
      </c>
      <c r="BL603" s="125">
        <f t="shared" ref="BL603" si="11190">D603/D622</f>
        <v>6.8442077230359527E-2</v>
      </c>
      <c r="BM603" s="126">
        <f t="shared" ref="BM603" si="11191">E603/E622</f>
        <v>6.9142575789547731E-2</v>
      </c>
      <c r="BN603" s="123">
        <f t="shared" ref="BN603" si="11192">F603/F622</f>
        <v>7.5873381495829409E-2</v>
      </c>
      <c r="BO603" s="124">
        <f t="shared" ref="BO603" si="11193">G603/G622</f>
        <v>5.4907677356656949E-2</v>
      </c>
      <c r="BP603" s="125">
        <f t="shared" ref="BP603" si="11194">H603/H622</f>
        <v>7.0315469403268716E-2</v>
      </c>
      <c r="BQ603" s="126">
        <f t="shared" ref="BQ603" si="11195">I603/I622</f>
        <v>4.60455834471169E-2</v>
      </c>
      <c r="BR603" s="123">
        <f t="shared" ref="BR603" si="11196">J603/J622</f>
        <v>3.2771961766044605E-2</v>
      </c>
      <c r="BS603" s="124">
        <f t="shared" ref="BS603" si="11197">K603/K622</f>
        <v>0.11599527621047107</v>
      </c>
      <c r="BT603" s="125">
        <f t="shared" ref="BT603" si="11198">L603/L622</f>
        <v>4.3522032060714012E-2</v>
      </c>
      <c r="BU603" s="123">
        <f t="shared" ref="BU603" si="11199">M603/M622</f>
        <v>0.11610013780431787</v>
      </c>
      <c r="BV603" s="127">
        <f t="shared" ref="BV603" si="11200">N603/N622</f>
        <v>5.5470872821260522E-2</v>
      </c>
      <c r="BW603" s="128">
        <f t="shared" ref="BW603" si="11201">O603/O622</f>
        <v>8.4467304729040515E-2</v>
      </c>
      <c r="BX603" s="123">
        <f t="shared" ref="BX603" si="11202">P603/P622</f>
        <v>7.5151318194743466E-2</v>
      </c>
      <c r="BY603" s="124">
        <f t="shared" ref="BY603" si="11203">Q603/Q622</f>
        <v>7.2845515153994025E-2</v>
      </c>
      <c r="BZ603" s="125">
        <f t="shared" ref="BZ603" si="11204">R603/R622</f>
        <v>7.6313006697215371E-2</v>
      </c>
      <c r="CA603" s="126">
        <f t="shared" ref="CA603" si="11205">S603/S622</f>
        <v>5.8940491407470527E-2</v>
      </c>
      <c r="CB603" s="123">
        <f t="shared" ref="CB603" si="11206">T603/T622</f>
        <v>3.3779708046809027E-2</v>
      </c>
      <c r="CC603" s="124">
        <f t="shared" ref="CC603" si="11207">U603/U622</f>
        <v>0.13695495061430982</v>
      </c>
      <c r="CD603" s="125">
        <f t="shared" ref="CD603" si="11208">V603/V622</f>
        <v>3.2917180808594036E-2</v>
      </c>
      <c r="CE603" s="126">
        <f t="shared" ref="CE603" si="11209">W603/W622</f>
        <v>7.2248247241173333E-2</v>
      </c>
      <c r="CF603" s="123">
        <f t="shared" ref="CF603" si="11210">X603/X622</f>
        <v>6.0348455517212359E-2</v>
      </c>
      <c r="CG603" s="124">
        <f t="shared" ref="CG603" si="11211">Y603/Y622</f>
        <v>0.12286180708354034</v>
      </c>
      <c r="CH603" s="125">
        <f t="shared" ref="CH603" si="11212">Z603/Z622</f>
        <v>7.2258771929824564E-2</v>
      </c>
      <c r="CI603" s="123">
        <f t="shared" ref="CI603" si="11213">AA603/AA622</f>
        <v>5.3702312549489373E-2</v>
      </c>
      <c r="CJ603" s="129">
        <f t="shared" ref="CJ603" si="11214">AB603/AB622</f>
        <v>6.3102789367163029E-2</v>
      </c>
      <c r="CK603" s="130">
        <f t="shared" ref="CK603" si="11215">AC603/AC622</f>
        <v>7.0000198525804094E-2</v>
      </c>
    </row>
    <row r="604" spans="1:89" ht="14.25" thickTop="1" thickBot="1" x14ac:dyDescent="0.25">
      <c r="A604" s="139" t="s">
        <v>22</v>
      </c>
      <c r="B604" s="174">
        <v>1739</v>
      </c>
      <c r="C604" s="175">
        <v>968</v>
      </c>
      <c r="D604" s="176">
        <v>759</v>
      </c>
      <c r="E604" s="177">
        <v>726</v>
      </c>
      <c r="F604" s="174">
        <v>1830</v>
      </c>
      <c r="G604" s="178">
        <v>1028</v>
      </c>
      <c r="H604" s="176">
        <v>2718</v>
      </c>
      <c r="I604" s="177">
        <v>1998</v>
      </c>
      <c r="J604" s="174">
        <v>239</v>
      </c>
      <c r="K604" s="178">
        <v>656</v>
      </c>
      <c r="L604" s="176">
        <v>870</v>
      </c>
      <c r="M604" s="174">
        <v>1846</v>
      </c>
      <c r="N604" s="179">
        <v>2108</v>
      </c>
      <c r="O604" s="180">
        <v>2970</v>
      </c>
      <c r="P604" s="174">
        <v>1300</v>
      </c>
      <c r="Q604" s="178">
        <v>1255</v>
      </c>
      <c r="R604" s="176">
        <v>1724</v>
      </c>
      <c r="S604" s="177">
        <v>1254</v>
      </c>
      <c r="T604" s="174">
        <v>263</v>
      </c>
      <c r="U604" s="178">
        <v>557</v>
      </c>
      <c r="V604" s="176">
        <v>671</v>
      </c>
      <c r="W604" s="177">
        <v>1833</v>
      </c>
      <c r="X604" s="174">
        <v>1333</v>
      </c>
      <c r="Y604" s="178">
        <v>892</v>
      </c>
      <c r="Z604" s="176">
        <v>2892</v>
      </c>
      <c r="AA604" s="174">
        <v>2360</v>
      </c>
      <c r="AB604" s="149">
        <f t="shared" si="11078"/>
        <v>18446</v>
      </c>
      <c r="AC604" s="150">
        <f t="shared" si="11079"/>
        <v>18343</v>
      </c>
      <c r="AE604" s="280" t="s">
        <v>0</v>
      </c>
      <c r="AF604" s="274" t="s">
        <v>1</v>
      </c>
      <c r="AG604" s="275"/>
      <c r="AH604" s="274" t="s">
        <v>2</v>
      </c>
      <c r="AI604" s="275"/>
      <c r="AJ604" s="274" t="s">
        <v>3</v>
      </c>
      <c r="AK604" s="275"/>
      <c r="AL604" s="274" t="s">
        <v>4</v>
      </c>
      <c r="AM604" s="275"/>
      <c r="AN604" s="274" t="s">
        <v>5</v>
      </c>
      <c r="AO604" s="275"/>
      <c r="AP604" s="274" t="s">
        <v>6</v>
      </c>
      <c r="AQ604" s="275"/>
      <c r="AR604" s="274" t="s">
        <v>7</v>
      </c>
      <c r="AS604" s="275"/>
      <c r="AT604" s="274" t="s">
        <v>8</v>
      </c>
      <c r="AU604" s="275"/>
      <c r="AV604" s="274" t="s">
        <v>9</v>
      </c>
      <c r="AW604" s="275"/>
      <c r="AX604" s="274" t="s">
        <v>10</v>
      </c>
      <c r="AY604" s="275"/>
      <c r="AZ604" s="274" t="s">
        <v>11</v>
      </c>
      <c r="BA604" s="275"/>
      <c r="BB604" s="274" t="s">
        <v>12</v>
      </c>
      <c r="BC604" s="275"/>
      <c r="BD604" s="276" t="s">
        <v>40</v>
      </c>
      <c r="BE604" s="277"/>
      <c r="BF604" s="278" t="s">
        <v>41</v>
      </c>
      <c r="BG604" s="279"/>
      <c r="BI604" s="139" t="s">
        <v>22</v>
      </c>
      <c r="BJ604" s="123">
        <f>B604/B622</f>
        <v>5.8957146731760238E-2</v>
      </c>
      <c r="BK604" s="124">
        <f t="shared" ref="BK604" si="11216">C604/C622</f>
        <v>3.2058287795992714E-2</v>
      </c>
      <c r="BL604" s="125">
        <f t="shared" ref="BL604" si="11217">D604/D622</f>
        <v>5.0532623169107858E-2</v>
      </c>
      <c r="BM604" s="126">
        <f t="shared" ref="BM604" si="11218">E604/E622</f>
        <v>5.1065625659421819E-2</v>
      </c>
      <c r="BN604" s="123">
        <f t="shared" ref="BN604" si="11219">F604/F622</f>
        <v>6.3867657836875716E-2</v>
      </c>
      <c r="BO604" s="124">
        <f t="shared" ref="BO604" si="11220">G604/G622</f>
        <v>4.1626174279235505E-2</v>
      </c>
      <c r="BP604" s="125">
        <f t="shared" ref="BP604" si="11221">H604/H622</f>
        <v>6.0768663223556244E-2</v>
      </c>
      <c r="BQ604" s="126">
        <f t="shared" ref="BQ604" si="11222">I604/I622</f>
        <v>4.1970381262472427E-2</v>
      </c>
      <c r="BR604" s="123">
        <f t="shared" ref="BR604" si="11223">J604/J622</f>
        <v>3.6261568805947504E-2</v>
      </c>
      <c r="BS604" s="124">
        <f t="shared" ref="BS604" si="11224">K604/K622</f>
        <v>8.6077942527227391E-2</v>
      </c>
      <c r="BT604" s="125">
        <f t="shared" ref="BT604" si="11225">L604/L622</f>
        <v>3.3686982111050881E-2</v>
      </c>
      <c r="BU604" s="123">
        <f t="shared" ref="BU604" si="11226">M604/M622</f>
        <v>7.0662991884856835E-2</v>
      </c>
      <c r="BV604" s="127">
        <f t="shared" ref="BV604" si="11227">N604/N622</f>
        <v>4.65681401462434E-2</v>
      </c>
      <c r="BW604" s="128">
        <f t="shared" ref="BW604" si="11228">O604/O622</f>
        <v>6.4457321440197932E-2</v>
      </c>
      <c r="BX604" s="123">
        <f t="shared" ref="BX604" si="11229">P604/P622</f>
        <v>5.2809034407117032E-2</v>
      </c>
      <c r="BY604" s="124">
        <f t="shared" ref="BY604" si="11230">Q604/Q622</f>
        <v>5.1331342795206347E-2</v>
      </c>
      <c r="BZ604" s="125">
        <f t="shared" ref="BZ604" si="11231">R604/R622</f>
        <v>6.0768417342262952E-2</v>
      </c>
      <c r="CA604" s="126">
        <f t="shared" ref="CA604" si="11232">S604/S622</f>
        <v>4.4524925436727737E-2</v>
      </c>
      <c r="CB604" s="123">
        <f t="shared" ref="CB604" si="11233">T604/T622</f>
        <v>3.1728797201109903E-2</v>
      </c>
      <c r="CC604" s="124">
        <f t="shared" ref="CC604" si="11234">U604/U622</f>
        <v>6.7092266923632862E-2</v>
      </c>
      <c r="CD604" s="125">
        <f t="shared" ref="CD604" si="11235">V604/V622</f>
        <v>2.4352181171517748E-2</v>
      </c>
      <c r="CE604" s="126">
        <f t="shared" ref="CE604" si="11236">W604/W622</f>
        <v>5.7628823843807964E-2</v>
      </c>
      <c r="CF604" s="123">
        <f t="shared" ref="CF604" si="11237">X604/X622</f>
        <v>5.6097971551216229E-2</v>
      </c>
      <c r="CG604" s="124">
        <f t="shared" ref="CG604" si="11238">Y604/Y622</f>
        <v>6.3311803534672445E-2</v>
      </c>
      <c r="CH604" s="125">
        <f t="shared" ref="CH604" si="11239">Z604/Z622</f>
        <v>6.3421052631578947E-2</v>
      </c>
      <c r="CI604" s="123">
        <f t="shared" ref="CI604" si="11240">AA604/AA622</f>
        <v>4.7915862993117168E-2</v>
      </c>
      <c r="CJ604" s="129">
        <f t="shared" ref="CJ604" si="11241">AB604/AB622</f>
        <v>5.2140926924685957E-2</v>
      </c>
      <c r="CK604" s="130">
        <f t="shared" ref="CK604" si="11242">AC604/AC622</f>
        <v>5.2022268923054234E-2</v>
      </c>
    </row>
    <row r="605" spans="1:89" ht="15" thickTop="1" thickBot="1" x14ac:dyDescent="0.3">
      <c r="A605" s="131" t="s">
        <v>23</v>
      </c>
      <c r="B605" s="167">
        <v>1421</v>
      </c>
      <c r="C605" s="168">
        <v>1154</v>
      </c>
      <c r="D605" s="169">
        <v>764</v>
      </c>
      <c r="E605" s="170">
        <v>542</v>
      </c>
      <c r="F605" s="167">
        <v>1617</v>
      </c>
      <c r="G605" s="171">
        <v>842</v>
      </c>
      <c r="H605" s="169">
        <v>2530</v>
      </c>
      <c r="I605" s="170">
        <v>2103</v>
      </c>
      <c r="J605" s="167">
        <v>245</v>
      </c>
      <c r="K605" s="171">
        <v>670</v>
      </c>
      <c r="L605" s="169">
        <v>770</v>
      </c>
      <c r="M605" s="167">
        <v>1840</v>
      </c>
      <c r="N605" s="172">
        <v>1902</v>
      </c>
      <c r="O605" s="173">
        <v>2696</v>
      </c>
      <c r="P605" s="167">
        <v>1289</v>
      </c>
      <c r="Q605" s="171">
        <v>962</v>
      </c>
      <c r="R605" s="169">
        <v>1851</v>
      </c>
      <c r="S605" s="170">
        <v>1099</v>
      </c>
      <c r="T605" s="167">
        <v>197</v>
      </c>
      <c r="U605" s="171">
        <v>353</v>
      </c>
      <c r="V605" s="169">
        <v>673</v>
      </c>
      <c r="W605" s="170">
        <v>2171</v>
      </c>
      <c r="X605" s="167">
        <v>1053</v>
      </c>
      <c r="Y605" s="171">
        <v>673</v>
      </c>
      <c r="Z605" s="169">
        <v>2513</v>
      </c>
      <c r="AA605" s="167">
        <v>2389</v>
      </c>
      <c r="AB605" s="149">
        <f t="shared" si="11078"/>
        <v>16825</v>
      </c>
      <c r="AC605" s="150">
        <f t="shared" si="11079"/>
        <v>17494</v>
      </c>
      <c r="AE605" s="281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4.8176023867643067E-2</v>
      </c>
      <c r="BK605" s="124">
        <f t="shared" ref="BK605" si="11243">C605/C622</f>
        <v>3.8218248054313626E-2</v>
      </c>
      <c r="BL605" s="125">
        <f t="shared" ref="BL605" si="11244">D605/D622</f>
        <v>5.0865512649800264E-2</v>
      </c>
      <c r="BM605" s="126">
        <f t="shared" ref="BM605" si="11245">E605/E622</f>
        <v>3.8123373426179927E-2</v>
      </c>
      <c r="BN605" s="123">
        <f t="shared" ref="BN605" si="11246">F605/F622</f>
        <v>5.6433881268977068E-2</v>
      </c>
      <c r="BO605" s="124">
        <f t="shared" ref="BO605" si="11247">G605/G622</f>
        <v>3.4094590217039193E-2</v>
      </c>
      <c r="BP605" s="125">
        <f t="shared" ref="BP605" si="11248">H605/H622</f>
        <v>5.656538556129407E-2</v>
      </c>
      <c r="BQ605" s="126">
        <f t="shared" ref="BQ605" si="11249">I605/I622</f>
        <v>4.4176031929419178E-2</v>
      </c>
      <c r="BR605" s="123">
        <f t="shared" ref="BR605" si="11250">J605/J622</f>
        <v>3.7171901077226524E-2</v>
      </c>
      <c r="BS605" s="124">
        <f t="shared" ref="BS605" si="11251">K605/K622</f>
        <v>8.7914971788479207E-2</v>
      </c>
      <c r="BT605" s="125">
        <f t="shared" ref="BT605" si="11252">L605/L622</f>
        <v>2.9814915201734685E-2</v>
      </c>
      <c r="BU605" s="123">
        <f t="shared" ref="BU605" si="11253">M605/M622</f>
        <v>7.0433318021742464E-2</v>
      </c>
      <c r="BV605" s="127">
        <f t="shared" ref="BV605" si="11254">N605/N622</f>
        <v>4.2017363642388492E-2</v>
      </c>
      <c r="BW605" s="128">
        <f t="shared" ref="BW605" si="11255">O605/O622</f>
        <v>5.8510753738307615E-2</v>
      </c>
      <c r="BX605" s="123">
        <f t="shared" ref="BX605" si="11256">P605/P622</f>
        <v>5.2362188731364508E-2</v>
      </c>
      <c r="BY605" s="124">
        <f t="shared" ref="BY605" si="11257">Q605/Q622</f>
        <v>3.9347212564931081E-2</v>
      </c>
      <c r="BZ605" s="125">
        <f t="shared" ref="BZ605" si="11258">R605/R622</f>
        <v>6.5244977088473738E-2</v>
      </c>
      <c r="CA605" s="126">
        <f t="shared" ref="CA605" si="11259">S605/S622</f>
        <v>3.9021445817355491E-2</v>
      </c>
      <c r="CB605" s="123">
        <f t="shared" ref="CB605" si="11260">T605/T622</f>
        <v>2.3766437447219207E-2</v>
      </c>
      <c r="CC605" s="124">
        <f t="shared" ref="CC605" si="11261">U605/U622</f>
        <v>4.2519874728980965E-2</v>
      </c>
      <c r="CD605" s="125">
        <f t="shared" ref="CD605" si="11262">V605/V622</f>
        <v>2.4424765914204834E-2</v>
      </c>
      <c r="CE605" s="126">
        <f t="shared" ref="CE605" si="11263">W605/W622</f>
        <v>6.8255415474581069E-2</v>
      </c>
      <c r="CF605" s="123">
        <f t="shared" ref="CF605" si="11264">X605/X622</f>
        <v>4.4314451645484386E-2</v>
      </c>
      <c r="CG605" s="124">
        <f t="shared" ref="CG605" si="11265">Y605/Y622</f>
        <v>4.7767762083895236E-2</v>
      </c>
      <c r="CH605" s="125">
        <f t="shared" ref="CH605" si="11266">Z605/Z622</f>
        <v>5.5109649122807018E-2</v>
      </c>
      <c r="CI605" s="123">
        <f t="shared" ref="CI605" si="11267">AA605/AA622</f>
        <v>4.8504659614642766E-2</v>
      </c>
      <c r="CJ605" s="129">
        <f t="shared" ref="CJ605" si="11268">AB605/AB622</f>
        <v>4.755887973044786E-2</v>
      </c>
      <c r="CK605" s="130">
        <f t="shared" ref="CK605" si="11269">AC605/AC622</f>
        <v>4.9614434527607852E-2</v>
      </c>
    </row>
    <row r="606" spans="1:89" ht="13.5" thickTop="1" x14ac:dyDescent="0.2">
      <c r="A606" s="139" t="s">
        <v>24</v>
      </c>
      <c r="B606" s="181">
        <v>1420</v>
      </c>
      <c r="C606" s="175">
        <v>1386</v>
      </c>
      <c r="D606" s="176">
        <v>724</v>
      </c>
      <c r="E606" s="177">
        <v>518</v>
      </c>
      <c r="F606" s="174">
        <v>1561</v>
      </c>
      <c r="G606" s="178">
        <v>801</v>
      </c>
      <c r="H606" s="176">
        <v>2450</v>
      </c>
      <c r="I606" s="177">
        <v>1971</v>
      </c>
      <c r="J606" s="174">
        <v>286</v>
      </c>
      <c r="K606" s="178">
        <v>525</v>
      </c>
      <c r="L606" s="176">
        <v>737</v>
      </c>
      <c r="M606" s="174">
        <v>1531</v>
      </c>
      <c r="N606" s="179">
        <v>1741</v>
      </c>
      <c r="O606" s="182">
        <v>2211</v>
      </c>
      <c r="P606" s="174">
        <v>1160</v>
      </c>
      <c r="Q606" s="178">
        <v>773</v>
      </c>
      <c r="R606" s="176">
        <v>1490</v>
      </c>
      <c r="S606" s="177">
        <v>1242</v>
      </c>
      <c r="T606" s="174">
        <v>320</v>
      </c>
      <c r="U606" s="178">
        <v>305</v>
      </c>
      <c r="V606" s="176">
        <v>692</v>
      </c>
      <c r="W606" s="183">
        <v>1816</v>
      </c>
      <c r="X606" s="174">
        <v>916</v>
      </c>
      <c r="Y606" s="178">
        <v>456</v>
      </c>
      <c r="Z606" s="176">
        <v>2268</v>
      </c>
      <c r="AA606" s="174">
        <v>2046</v>
      </c>
      <c r="AB606" s="149">
        <f t="shared" si="11078"/>
        <v>15765</v>
      </c>
      <c r="AC606" s="150">
        <f t="shared" si="11079"/>
        <v>15581</v>
      </c>
      <c r="AE606" s="224" t="str">
        <f>$AE$17</f>
        <v>17:00 - 17:59</v>
      </c>
      <c r="AF606" s="120">
        <f t="shared" ref="AF606:AU608" si="11270">SUMIF($A$9:$A$32,$AE606,B$598:B$621)</f>
        <v>1744</v>
      </c>
      <c r="AG606" s="164">
        <f t="shared" si="11270"/>
        <v>3623</v>
      </c>
      <c r="AH606" s="121">
        <f t="shared" si="11270"/>
        <v>1438</v>
      </c>
      <c r="AI606" s="159">
        <f t="shared" si="11270"/>
        <v>1131</v>
      </c>
      <c r="AJ606" s="120">
        <f t="shared" si="11270"/>
        <v>1581</v>
      </c>
      <c r="AK606" s="122">
        <f t="shared" si="11270"/>
        <v>2495</v>
      </c>
      <c r="AL606" s="121">
        <f t="shared" si="11270"/>
        <v>2899</v>
      </c>
      <c r="AM606" s="159">
        <f t="shared" si="11270"/>
        <v>4851</v>
      </c>
      <c r="AN606" s="120">
        <f t="shared" si="11270"/>
        <v>1012</v>
      </c>
      <c r="AO606" s="122">
        <f t="shared" si="11270"/>
        <v>355</v>
      </c>
      <c r="AP606" s="121">
        <f t="shared" si="11270"/>
        <v>3198</v>
      </c>
      <c r="AQ606" s="120">
        <f t="shared" si="11270"/>
        <v>1103</v>
      </c>
      <c r="AR606" s="158">
        <f t="shared" si="11270"/>
        <v>4296</v>
      </c>
      <c r="AS606" s="160">
        <f t="shared" si="11270"/>
        <v>2697</v>
      </c>
      <c r="AT606" s="120">
        <f t="shared" si="11270"/>
        <v>2185</v>
      </c>
      <c r="AU606" s="122">
        <f t="shared" si="11270"/>
        <v>1933</v>
      </c>
      <c r="AV606" s="121">
        <f t="shared" ref="AP606:BE608" si="11271">SUMIF($A$9:$A$32,$AE606,R$598:R$621)</f>
        <v>2019</v>
      </c>
      <c r="AW606" s="159">
        <f t="shared" si="11271"/>
        <v>2511</v>
      </c>
      <c r="AX606" s="120">
        <f t="shared" si="11271"/>
        <v>1361</v>
      </c>
      <c r="AY606" s="122">
        <f t="shared" si="11271"/>
        <v>291</v>
      </c>
      <c r="AZ606" s="121">
        <f t="shared" si="11271"/>
        <v>3038</v>
      </c>
      <c r="BA606" s="159">
        <f t="shared" si="11271"/>
        <v>1928</v>
      </c>
      <c r="BB606" s="120">
        <f t="shared" si="11271"/>
        <v>2307</v>
      </c>
      <c r="BC606" s="122">
        <f t="shared" si="11271"/>
        <v>815</v>
      </c>
      <c r="BD606" s="21">
        <f t="shared" si="11271"/>
        <v>3286</v>
      </c>
      <c r="BE606" s="163">
        <f t="shared" si="11271"/>
        <v>4612</v>
      </c>
      <c r="BF606" s="149">
        <f>AF606+AH606+AJ606+AL606+AN606+AP606+AR606+AT606+AV606+AX606+AZ606+BB606+BD606</f>
        <v>30364</v>
      </c>
      <c r="BG606" s="150">
        <f>AG606+AI606+AK606+AM606+AO606+AQ606+AS606+AU606+AW606+AY606+BA606+BC606+BE606</f>
        <v>28345</v>
      </c>
      <c r="BI606" s="139" t="s">
        <v>24</v>
      </c>
      <c r="BJ606" s="123">
        <f>B606/B622</f>
        <v>4.8142120965554654E-2</v>
      </c>
      <c r="BK606" s="124">
        <f t="shared" ref="BK606" si="11272">C606/C622</f>
        <v>4.5901639344262293E-2</v>
      </c>
      <c r="BL606" s="125">
        <f t="shared" ref="BL606" si="11273">D606/D622</f>
        <v>4.8202396804260986E-2</v>
      </c>
      <c r="BM606" s="126">
        <f t="shared" ref="BM606" si="11274">E606/E622</f>
        <v>3.643525356967011E-2</v>
      </c>
      <c r="BN606" s="123">
        <f t="shared" ref="BN606" si="11275">F606/F622</f>
        <v>5.4479461138449724E-2</v>
      </c>
      <c r="BO606" s="124">
        <f t="shared" ref="BO606" si="11276">G606/G622</f>
        <v>3.2434402332361514E-2</v>
      </c>
      <c r="BP606" s="125">
        <f t="shared" ref="BP606" si="11277">H606/H622</f>
        <v>5.4776756768842083E-2</v>
      </c>
      <c r="BQ606" s="126">
        <f t="shared" ref="BQ606" si="11278">I606/I622</f>
        <v>4.1403213948114692E-2</v>
      </c>
      <c r="BR606" s="123">
        <f t="shared" ref="BR606" si="11279">J606/J622</f>
        <v>4.3392504930966469E-2</v>
      </c>
      <c r="BS606" s="124">
        <f t="shared" ref="BS606" si="11280">K606/K622</f>
        <v>6.8888597296942661E-2</v>
      </c>
      <c r="BT606" s="125">
        <f t="shared" ref="BT606" si="11281">L606/L622</f>
        <v>2.8537133121660341E-2</v>
      </c>
      <c r="BU606" s="123">
        <f t="shared" ref="BU606" si="11282">M606/M622</f>
        <v>5.8605114071352014E-2</v>
      </c>
      <c r="BV606" s="127">
        <f t="shared" ref="BV606" si="11283">N606/N622</f>
        <v>3.8460688801997038E-2</v>
      </c>
      <c r="BW606" s="128">
        <f t="shared" ref="BW606" si="11284">O606/O622</f>
        <v>4.7984894849925123E-2</v>
      </c>
      <c r="BX606" s="123">
        <f t="shared" ref="BX606" si="11285">P606/P622</f>
        <v>4.7121907624812123E-2</v>
      </c>
      <c r="BY606" s="124">
        <f t="shared" ref="BY606" si="11286">Q606/Q622</f>
        <v>3.1616835044378094E-2</v>
      </c>
      <c r="BZ606" s="125">
        <f t="shared" ref="BZ606" si="11287">R606/R622</f>
        <v>5.2520267888614733E-2</v>
      </c>
      <c r="CA606" s="126">
        <f t="shared" ref="CA606" si="11288">S606/S622</f>
        <v>4.4098849595227953E-2</v>
      </c>
      <c r="CB606" s="123">
        <f t="shared" ref="CB606" si="11289">T606/T622</f>
        <v>3.86053806249246E-2</v>
      </c>
      <c r="CC606" s="124">
        <f t="shared" ref="CC606" si="11290">U606/U622</f>
        <v>3.6738135389062877E-2</v>
      </c>
      <c r="CD606" s="125">
        <f t="shared" ref="CD606" si="11291">V606/V622</f>
        <v>2.5114320969732162E-2</v>
      </c>
      <c r="CE606" s="126">
        <f t="shared" ref="CE606" si="11292">W606/W622</f>
        <v>5.709435030024837E-2</v>
      </c>
      <c r="CF606" s="123">
        <f t="shared" ref="CF606" si="11293">X606/X622</f>
        <v>3.8548943691608453E-2</v>
      </c>
      <c r="CG606" s="124">
        <f t="shared" ref="CG606" si="11294">Y606/Y622</f>
        <v>3.2365675349563486E-2</v>
      </c>
      <c r="CH606" s="125">
        <f t="shared" ref="CH606" si="11295">Z606/Z622</f>
        <v>4.9736842105263156E-2</v>
      </c>
      <c r="CI606" s="123">
        <f t="shared" ref="CI606" si="11296">AA606/AA622</f>
        <v>4.1540616815219381E-2</v>
      </c>
      <c r="CJ606" s="129">
        <f t="shared" ref="CJ606" si="11297">AB606/AB622</f>
        <v>4.4562599640446392E-2</v>
      </c>
      <c r="CK606" s="130">
        <f t="shared" ref="CK606" si="11298">AC606/AC622</f>
        <v>4.4189007909835251E-2</v>
      </c>
    </row>
    <row r="607" spans="1:89" x14ac:dyDescent="0.2">
      <c r="A607" s="131" t="s">
        <v>25</v>
      </c>
      <c r="B607" s="184">
        <v>1472</v>
      </c>
      <c r="C607" s="168">
        <v>1421</v>
      </c>
      <c r="D607" s="169">
        <v>655</v>
      </c>
      <c r="E607" s="170">
        <v>536</v>
      </c>
      <c r="F607" s="167">
        <v>1475</v>
      </c>
      <c r="G607" s="171">
        <v>750</v>
      </c>
      <c r="H607" s="169">
        <v>2305</v>
      </c>
      <c r="I607" s="170">
        <v>2053</v>
      </c>
      <c r="J607" s="167">
        <v>256</v>
      </c>
      <c r="K607" s="168">
        <v>368</v>
      </c>
      <c r="L607" s="169">
        <v>890</v>
      </c>
      <c r="M607" s="167">
        <v>1287</v>
      </c>
      <c r="N607" s="172">
        <v>1800</v>
      </c>
      <c r="O607" s="185">
        <v>2326</v>
      </c>
      <c r="P607" s="167">
        <v>1158</v>
      </c>
      <c r="Q607" s="168">
        <v>953</v>
      </c>
      <c r="R607" s="169">
        <v>1495</v>
      </c>
      <c r="S607" s="170">
        <v>1154</v>
      </c>
      <c r="T607" s="176">
        <v>282</v>
      </c>
      <c r="U607" s="167">
        <v>334</v>
      </c>
      <c r="V607" s="169">
        <v>792</v>
      </c>
      <c r="W607" s="186">
        <v>1760</v>
      </c>
      <c r="X607" s="167">
        <v>1037</v>
      </c>
      <c r="Y607" s="171">
        <v>517</v>
      </c>
      <c r="Z607" s="169">
        <v>2396</v>
      </c>
      <c r="AA607" s="167">
        <v>2526</v>
      </c>
      <c r="AB607" s="149">
        <f t="shared" si="11078"/>
        <v>16013</v>
      </c>
      <c r="AC607" s="150">
        <f t="shared" si="11079"/>
        <v>15985</v>
      </c>
      <c r="AE607" s="226" t="str">
        <f>$AE$18</f>
        <v>18:00 - 18:59</v>
      </c>
      <c r="AF607" s="120">
        <f t="shared" si="11270"/>
        <v>1725</v>
      </c>
      <c r="AG607" s="168">
        <f t="shared" si="11270"/>
        <v>3743</v>
      </c>
      <c r="AH607" s="169">
        <f t="shared" si="11270"/>
        <v>1162</v>
      </c>
      <c r="AI607" s="170">
        <f t="shared" si="11270"/>
        <v>1389</v>
      </c>
      <c r="AJ607" s="167">
        <f t="shared" si="11270"/>
        <v>1287</v>
      </c>
      <c r="AK607" s="171">
        <f t="shared" si="11270"/>
        <v>2581</v>
      </c>
      <c r="AL607" s="169">
        <f t="shared" si="11270"/>
        <v>2704</v>
      </c>
      <c r="AM607" s="170">
        <f t="shared" si="11270"/>
        <v>5179</v>
      </c>
      <c r="AN607" s="167">
        <f t="shared" si="11270"/>
        <v>771</v>
      </c>
      <c r="AO607" s="171">
        <f t="shared" si="11270"/>
        <v>335</v>
      </c>
      <c r="AP607" s="169">
        <f t="shared" si="11271"/>
        <v>3321</v>
      </c>
      <c r="AQ607" s="167">
        <f t="shared" si="11271"/>
        <v>1020</v>
      </c>
      <c r="AR607" s="172">
        <f t="shared" si="11271"/>
        <v>4057</v>
      </c>
      <c r="AS607" s="173">
        <f t="shared" si="11271"/>
        <v>2970</v>
      </c>
      <c r="AT607" s="167">
        <f t="shared" si="11271"/>
        <v>2061</v>
      </c>
      <c r="AU607" s="171">
        <f t="shared" si="11271"/>
        <v>2115</v>
      </c>
      <c r="AV607" s="169">
        <f t="shared" si="11271"/>
        <v>2034</v>
      </c>
      <c r="AW607" s="170">
        <f t="shared" si="11271"/>
        <v>2715</v>
      </c>
      <c r="AX607" s="167">
        <f t="shared" si="11271"/>
        <v>1332</v>
      </c>
      <c r="AY607" s="171">
        <f t="shared" si="11271"/>
        <v>261</v>
      </c>
      <c r="AZ607" s="169">
        <f t="shared" si="11271"/>
        <v>3459</v>
      </c>
      <c r="BA607" s="170">
        <f t="shared" si="11271"/>
        <v>1991</v>
      </c>
      <c r="BB607" s="167">
        <f t="shared" si="11271"/>
        <v>2437</v>
      </c>
      <c r="BC607" s="171">
        <f t="shared" si="11271"/>
        <v>833</v>
      </c>
      <c r="BD607" s="169">
        <f t="shared" si="11271"/>
        <v>3108</v>
      </c>
      <c r="BE607" s="167">
        <f t="shared" si="11271"/>
        <v>4959</v>
      </c>
      <c r="BF607" s="151">
        <f>SUM(AF607,AH607,AJ607,AL607,AN607,AP607,AR607,AT607,AV607,AX607,AZ607,BB607,BD607)</f>
        <v>29458</v>
      </c>
      <c r="BG607" s="152">
        <f>SUM(AG607,AI607,AK607,AM607,AO607,AQ607,AS607,AU607,AW607,AY607,BA607,BC607,BE607)</f>
        <v>30091</v>
      </c>
      <c r="BI607" s="131" t="s">
        <v>25</v>
      </c>
      <c r="BJ607" s="123">
        <f>B607/B622</f>
        <v>4.9905071874152426E-2</v>
      </c>
      <c r="BK607" s="124">
        <f t="shared" ref="BK607" si="11299">C607/C622</f>
        <v>4.7060771650935584E-2</v>
      </c>
      <c r="BL607" s="125">
        <f t="shared" ref="BL607" si="11300">D607/D622</f>
        <v>4.3608521970705728E-2</v>
      </c>
      <c r="BM607" s="126">
        <f t="shared" ref="BM607" si="11301">E607/E622</f>
        <v>3.7701343462052471E-2</v>
      </c>
      <c r="BN607" s="123">
        <f t="shared" ref="BN607" si="11302">F607/F622</f>
        <v>5.1478030223711307E-2</v>
      </c>
      <c r="BO607" s="124">
        <f t="shared" ref="BO607" si="11303">G607/G622</f>
        <v>3.0369290573372208E-2</v>
      </c>
      <c r="BP607" s="125">
        <f t="shared" ref="BP607" si="11304">H607/H622</f>
        <v>5.1534867082522862E-2</v>
      </c>
      <c r="BQ607" s="126">
        <f t="shared" ref="BQ607" si="11305">I607/I622</f>
        <v>4.3125722088015968E-2</v>
      </c>
      <c r="BR607" s="123">
        <f t="shared" ref="BR607" si="11306">J607/J622</f>
        <v>3.8840843574571383E-2</v>
      </c>
      <c r="BS607" s="124">
        <f t="shared" ref="BS607" si="11307">K607/K622</f>
        <v>4.8287626295761714E-2</v>
      </c>
      <c r="BT607" s="125">
        <f t="shared" ref="BT607" si="11308">L607/L622</f>
        <v>3.4461395492914118E-2</v>
      </c>
      <c r="BU607" s="123">
        <f t="shared" ref="BU607" si="11309">M607/M622</f>
        <v>4.9265043638033995E-2</v>
      </c>
      <c r="BV607" s="127">
        <f t="shared" ref="BV607" si="11310">N607/N622</f>
        <v>3.9764066538538007E-2</v>
      </c>
      <c r="BW607" s="128">
        <f t="shared" ref="BW607" si="11311">O607/O622</f>
        <v>5.0480717060572521E-2</v>
      </c>
      <c r="BX607" s="123">
        <f t="shared" ref="BX607" si="11312">P607/P622</f>
        <v>4.7040662956493479E-2</v>
      </c>
      <c r="BY607" s="124">
        <f t="shared" ref="BY607" si="11313">Q607/Q622</f>
        <v>3.8979099349666653E-2</v>
      </c>
      <c r="BZ607" s="125">
        <f t="shared" ref="BZ607" si="11314">R607/R622</f>
        <v>5.2696510398308069E-2</v>
      </c>
      <c r="CA607" s="126">
        <f t="shared" ref="CA607" si="11315">S607/S622</f>
        <v>4.0974293424229515E-2</v>
      </c>
      <c r="CB607" s="123">
        <f t="shared" ref="CB607" si="11316">T607/T622</f>
        <v>3.4020991675714804E-2</v>
      </c>
      <c r="CC607" s="124">
        <f t="shared" ref="CC607" si="11317">U607/U622</f>
        <v>4.0231269573596726E-2</v>
      </c>
      <c r="CD607" s="125">
        <f t="shared" ref="CD607" si="11318">V607/V622</f>
        <v>2.874355810408652E-2</v>
      </c>
      <c r="CE607" s="126">
        <f t="shared" ref="CE607" si="11319">W607/W622</f>
        <v>5.533373156852265E-2</v>
      </c>
      <c r="CF607" s="123">
        <f t="shared" ref="CF607" si="11320">X607/X622</f>
        <v>4.364110765087114E-2</v>
      </c>
      <c r="CG607" s="124">
        <f t="shared" ref="CG607" si="11321">Y607/Y622</f>
        <v>3.6695294201149836E-2</v>
      </c>
      <c r="CH607" s="125">
        <f t="shared" ref="CH607" si="11322">Z607/Z622</f>
        <v>5.2543859649122809E-2</v>
      </c>
      <c r="CI607" s="123">
        <f t="shared" ref="CI607" si="11323">AA607/AA622</f>
        <v>5.1286216068056771E-2</v>
      </c>
      <c r="CJ607" s="129">
        <f t="shared" ref="CJ607" si="11324">AB607/AB622</f>
        <v>4.5263616114333528E-2</v>
      </c>
      <c r="CK607" s="130">
        <f t="shared" ref="CK607" si="11325">AC607/AC622</f>
        <v>4.5334785407786182E-2</v>
      </c>
    </row>
    <row r="608" spans="1:89" ht="13.5" thickBot="1" x14ac:dyDescent="0.25">
      <c r="A608" s="139" t="s">
        <v>26</v>
      </c>
      <c r="B608" s="181">
        <v>1331</v>
      </c>
      <c r="C608" s="175">
        <v>1302</v>
      </c>
      <c r="D608" s="176">
        <v>594</v>
      </c>
      <c r="E608" s="177">
        <v>550</v>
      </c>
      <c r="F608" s="174">
        <v>1507</v>
      </c>
      <c r="G608" s="178">
        <v>845</v>
      </c>
      <c r="H608" s="176">
        <v>2273</v>
      </c>
      <c r="I608" s="177">
        <v>2030</v>
      </c>
      <c r="J608" s="174">
        <v>305</v>
      </c>
      <c r="K608" s="175">
        <v>296</v>
      </c>
      <c r="L608" s="176">
        <v>819</v>
      </c>
      <c r="M608" s="174">
        <v>1312</v>
      </c>
      <c r="N608" s="179">
        <v>1970</v>
      </c>
      <c r="O608" s="182">
        <v>2139</v>
      </c>
      <c r="P608" s="174">
        <v>1167</v>
      </c>
      <c r="Q608" s="175">
        <v>928</v>
      </c>
      <c r="R608" s="176">
        <v>1393</v>
      </c>
      <c r="S608" s="177">
        <v>1298</v>
      </c>
      <c r="T608" s="174">
        <v>227</v>
      </c>
      <c r="U608" s="178">
        <v>323</v>
      </c>
      <c r="V608" s="176">
        <v>1037</v>
      </c>
      <c r="W608" s="183">
        <v>1769</v>
      </c>
      <c r="X608" s="174">
        <v>1002</v>
      </c>
      <c r="Y608" s="178">
        <v>482</v>
      </c>
      <c r="Z608" s="176">
        <v>2273</v>
      </c>
      <c r="AA608" s="174">
        <v>2788</v>
      </c>
      <c r="AB608" s="149">
        <f t="shared" si="11078"/>
        <v>15898</v>
      </c>
      <c r="AC608" s="150">
        <f t="shared" si="11079"/>
        <v>16062</v>
      </c>
      <c r="AE608" s="224">
        <f>$AE$19</f>
        <v>0</v>
      </c>
      <c r="AF608" s="120">
        <f t="shared" si="11270"/>
        <v>0</v>
      </c>
      <c r="AG608" s="175">
        <f t="shared" si="11270"/>
        <v>0</v>
      </c>
      <c r="AH608" s="176">
        <f t="shared" si="11270"/>
        <v>0</v>
      </c>
      <c r="AI608" s="177">
        <f t="shared" si="11270"/>
        <v>0</v>
      </c>
      <c r="AJ608" s="174">
        <f t="shared" si="11270"/>
        <v>0</v>
      </c>
      <c r="AK608" s="178">
        <f t="shared" si="11270"/>
        <v>0</v>
      </c>
      <c r="AL608" s="176">
        <f t="shared" si="11270"/>
        <v>0</v>
      </c>
      <c r="AM608" s="177">
        <f t="shared" si="11270"/>
        <v>0</v>
      </c>
      <c r="AN608" s="174">
        <f t="shared" si="11270"/>
        <v>0</v>
      </c>
      <c r="AO608" s="178">
        <f t="shared" si="11270"/>
        <v>0</v>
      </c>
      <c r="AP608" s="176">
        <f t="shared" si="11271"/>
        <v>0</v>
      </c>
      <c r="AQ608" s="174">
        <f t="shared" si="11271"/>
        <v>0</v>
      </c>
      <c r="AR608" s="179">
        <f t="shared" si="11271"/>
        <v>0</v>
      </c>
      <c r="AS608" s="180">
        <f t="shared" si="11271"/>
        <v>0</v>
      </c>
      <c r="AT608" s="174">
        <f t="shared" si="11271"/>
        <v>0</v>
      </c>
      <c r="AU608" s="178">
        <f t="shared" si="11271"/>
        <v>0</v>
      </c>
      <c r="AV608" s="176">
        <f t="shared" si="11271"/>
        <v>0</v>
      </c>
      <c r="AW608" s="177">
        <f t="shared" si="11271"/>
        <v>0</v>
      </c>
      <c r="AX608" s="174">
        <f t="shared" si="11271"/>
        <v>0</v>
      </c>
      <c r="AY608" s="178">
        <f t="shared" si="11271"/>
        <v>0</v>
      </c>
      <c r="AZ608" s="176">
        <f t="shared" si="11271"/>
        <v>0</v>
      </c>
      <c r="BA608" s="177">
        <f t="shared" si="11271"/>
        <v>0</v>
      </c>
      <c r="BB608" s="174">
        <f t="shared" si="11271"/>
        <v>0</v>
      </c>
      <c r="BC608" s="178">
        <f t="shared" si="11271"/>
        <v>0</v>
      </c>
      <c r="BD608" s="176">
        <f t="shared" si="11271"/>
        <v>0</v>
      </c>
      <c r="BE608" s="174">
        <f t="shared" si="11271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4.5124762679685383E-2</v>
      </c>
      <c r="BK608" s="124">
        <f t="shared" ref="BK608" si="11326">C608/C622</f>
        <v>4.31197218082464E-2</v>
      </c>
      <c r="BL608" s="125">
        <f t="shared" ref="BL608" si="11327">D608/D622</f>
        <v>3.954727030625832E-2</v>
      </c>
      <c r="BM608" s="126">
        <f t="shared" ref="BM608" si="11328">E608/E622</f>
        <v>3.868608004501653E-2</v>
      </c>
      <c r="BN608" s="123">
        <f t="shared" ref="BN608" si="11329">F608/F622</f>
        <v>5.259484172686979E-2</v>
      </c>
      <c r="BO608" s="124">
        <f t="shared" ref="BO608" si="11330">G608/G622</f>
        <v>3.4216067379332686E-2</v>
      </c>
      <c r="BP608" s="125">
        <f t="shared" ref="BP608" si="11331">H608/H622</f>
        <v>5.0819415565542064E-2</v>
      </c>
      <c r="BQ608" s="126">
        <f t="shared" ref="BQ608" si="11332">I608/I622</f>
        <v>4.2642579560970485E-2</v>
      </c>
      <c r="BR608" s="123">
        <f t="shared" ref="BR608" si="11333">J608/J622</f>
        <v>4.6275223790016688E-2</v>
      </c>
      <c r="BS608" s="124">
        <f t="shared" ref="BS608" si="11334">K608/K622</f>
        <v>3.8840047237895289E-2</v>
      </c>
      <c r="BT608" s="125">
        <f t="shared" ref="BT608" si="11335">L608/L622</f>
        <v>3.171222798729962E-2</v>
      </c>
      <c r="BU608" s="123">
        <f t="shared" ref="BU608" si="11336">M608/M622</f>
        <v>5.0222018067677232E-2</v>
      </c>
      <c r="BV608" s="127">
        <f t="shared" ref="BV608" si="11337">N608/N622</f>
        <v>4.3519561711622155E-2</v>
      </c>
      <c r="BW608" s="128">
        <f t="shared" ref="BW608" si="11338">O608/O622</f>
        <v>4.6422293118041538E-2</v>
      </c>
      <c r="BX608" s="123">
        <f t="shared" ref="BX608" si="11339">P608/P622</f>
        <v>4.7406263963927366E-2</v>
      </c>
      <c r="BY608" s="124">
        <f t="shared" ref="BY608" si="11340">Q608/Q622</f>
        <v>3.7956562640598795E-2</v>
      </c>
      <c r="BZ608" s="125">
        <f t="shared" ref="BZ608" si="11341">R608/R622</f>
        <v>4.9101163200563978E-2</v>
      </c>
      <c r="CA608" s="126">
        <f t="shared" ref="CA608" si="11342">S608/S622</f>
        <v>4.6087203522226956E-2</v>
      </c>
      <c r="CB608" s="123">
        <f t="shared" ref="CB608" si="11343">T608/T622</f>
        <v>2.7385691880805887E-2</v>
      </c>
      <c r="CC608" s="124">
        <f t="shared" ref="CC608" si="11344">U608/U622</f>
        <v>3.8906287641532158E-2</v>
      </c>
      <c r="CD608" s="125">
        <f t="shared" ref="CD608" si="11345">V608/V622</f>
        <v>3.7635189083254701E-2</v>
      </c>
      <c r="CE608" s="126">
        <f t="shared" ref="CE608" si="11346">W608/W622</f>
        <v>5.5616688150407143E-2</v>
      </c>
      <c r="CF608" s="123">
        <f t="shared" ref="CF608" si="11347">X608/X622</f>
        <v>4.216816766265466E-2</v>
      </c>
      <c r="CG608" s="124">
        <f t="shared" ref="CG608" si="11348">Y608/Y622</f>
        <v>3.4211086663354387E-2</v>
      </c>
      <c r="CH608" s="125">
        <f t="shared" ref="CH608" si="11349">Z608/Z622</f>
        <v>4.9846491228070174E-2</v>
      </c>
      <c r="CI608" s="123">
        <f t="shared" ref="CI608" si="11350">AA608/AA622</f>
        <v>5.6605688993563844E-2</v>
      </c>
      <c r="CJ608" s="129">
        <f t="shared" ref="CJ608" si="11351">AB608/AB622</f>
        <v>4.4938547991361669E-2</v>
      </c>
      <c r="CK608" s="130">
        <f t="shared" ref="CK608" si="11352">AC608/AC622</f>
        <v>4.5553163792296632E-2</v>
      </c>
    </row>
    <row r="609" spans="1:89" ht="14.25" thickTop="1" thickBot="1" x14ac:dyDescent="0.25">
      <c r="A609" s="131" t="s">
        <v>27</v>
      </c>
      <c r="B609" s="184">
        <v>1292</v>
      </c>
      <c r="C609" s="168">
        <v>1553</v>
      </c>
      <c r="D609" s="169">
        <v>660</v>
      </c>
      <c r="E609" s="170">
        <v>604</v>
      </c>
      <c r="F609" s="167">
        <v>1179</v>
      </c>
      <c r="G609" s="171">
        <v>1013</v>
      </c>
      <c r="H609" s="169">
        <v>2510</v>
      </c>
      <c r="I609" s="170">
        <v>2180</v>
      </c>
      <c r="J609" s="167">
        <v>377</v>
      </c>
      <c r="K609" s="168">
        <v>329</v>
      </c>
      <c r="L609" s="169">
        <v>1056</v>
      </c>
      <c r="M609" s="167">
        <v>1162</v>
      </c>
      <c r="N609" s="172">
        <v>1900</v>
      </c>
      <c r="O609" s="185">
        <v>1903</v>
      </c>
      <c r="P609" s="167">
        <v>1091</v>
      </c>
      <c r="Q609" s="168">
        <v>798</v>
      </c>
      <c r="R609" s="169">
        <v>1294</v>
      </c>
      <c r="S609" s="170">
        <v>1178</v>
      </c>
      <c r="T609" s="167">
        <v>325</v>
      </c>
      <c r="U609" s="171">
        <v>268</v>
      </c>
      <c r="V609" s="169">
        <v>1186</v>
      </c>
      <c r="W609" s="186">
        <v>1562</v>
      </c>
      <c r="X609" s="167">
        <v>928</v>
      </c>
      <c r="Y609" s="171">
        <v>483</v>
      </c>
      <c r="Z609" s="169">
        <v>2388</v>
      </c>
      <c r="AA609" s="167">
        <v>2445</v>
      </c>
      <c r="AB609" s="149">
        <f t="shared" si="11078"/>
        <v>16186</v>
      </c>
      <c r="AC609" s="150">
        <f t="shared" si="11079"/>
        <v>15478</v>
      </c>
      <c r="AE609" s="221" t="s">
        <v>13</v>
      </c>
      <c r="AF609" s="14">
        <f t="shared" ref="AF609:BG609" si="11353">SUM(AF606:AF608)</f>
        <v>3469</v>
      </c>
      <c r="AG609" s="1">
        <f t="shared" si="11353"/>
        <v>7366</v>
      </c>
      <c r="AH609" s="14">
        <f t="shared" si="11353"/>
        <v>2600</v>
      </c>
      <c r="AI609" s="1">
        <f t="shared" si="11353"/>
        <v>2520</v>
      </c>
      <c r="AJ609" s="14">
        <f t="shared" si="11353"/>
        <v>2868</v>
      </c>
      <c r="AK609" s="1">
        <f t="shared" si="11353"/>
        <v>5076</v>
      </c>
      <c r="AL609" s="14">
        <f t="shared" si="11353"/>
        <v>5603</v>
      </c>
      <c r="AM609" s="1">
        <f t="shared" si="11353"/>
        <v>10030</v>
      </c>
      <c r="AN609" s="14">
        <f t="shared" si="11353"/>
        <v>1783</v>
      </c>
      <c r="AO609" s="1">
        <f t="shared" si="11353"/>
        <v>690</v>
      </c>
      <c r="AP609" s="14">
        <f t="shared" si="11353"/>
        <v>6519</v>
      </c>
      <c r="AQ609" s="1">
        <f t="shared" si="11353"/>
        <v>2123</v>
      </c>
      <c r="AR609" s="14">
        <f t="shared" si="11353"/>
        <v>8353</v>
      </c>
      <c r="AS609" s="1">
        <f t="shared" si="11353"/>
        <v>5667</v>
      </c>
      <c r="AT609" s="14">
        <f t="shared" si="11353"/>
        <v>4246</v>
      </c>
      <c r="AU609" s="1">
        <f t="shared" si="11353"/>
        <v>4048</v>
      </c>
      <c r="AV609" s="14">
        <f t="shared" si="11353"/>
        <v>4053</v>
      </c>
      <c r="AW609" s="1">
        <f t="shared" si="11353"/>
        <v>5226</v>
      </c>
      <c r="AX609" s="14">
        <f t="shared" si="11353"/>
        <v>2693</v>
      </c>
      <c r="AY609" s="1">
        <f t="shared" si="11353"/>
        <v>552</v>
      </c>
      <c r="AZ609" s="14">
        <f t="shared" si="11353"/>
        <v>6497</v>
      </c>
      <c r="BA609" s="1">
        <f t="shared" si="11353"/>
        <v>3919</v>
      </c>
      <c r="BB609" s="14">
        <f t="shared" si="11353"/>
        <v>4744</v>
      </c>
      <c r="BC609" s="1">
        <f t="shared" si="11353"/>
        <v>1648</v>
      </c>
      <c r="BD609" s="14">
        <f t="shared" si="11353"/>
        <v>6394</v>
      </c>
      <c r="BE609" s="1">
        <f t="shared" si="11353"/>
        <v>9571</v>
      </c>
      <c r="BF609" s="153">
        <f t="shared" si="11353"/>
        <v>59822</v>
      </c>
      <c r="BG609" s="154">
        <f t="shared" si="11353"/>
        <v>58436</v>
      </c>
      <c r="BI609" s="131" t="s">
        <v>27</v>
      </c>
      <c r="BJ609" s="123">
        <f>B609/B622</f>
        <v>4.3802549498237052E-2</v>
      </c>
      <c r="BK609" s="124">
        <f t="shared" ref="BK609" si="11354">C609/C622</f>
        <v>5.143235635038914E-2</v>
      </c>
      <c r="BL609" s="125">
        <f t="shared" ref="BL609" si="11355">D609/D622</f>
        <v>4.3941411451398134E-2</v>
      </c>
      <c r="BM609" s="126">
        <f t="shared" ref="BM609" si="11356">E609/E622</f>
        <v>4.2484349722163604E-2</v>
      </c>
      <c r="BN609" s="123">
        <f t="shared" ref="BN609" si="11357">F609/F622</f>
        <v>4.1147523819495338E-2</v>
      </c>
      <c r="BO609" s="124">
        <f t="shared" ref="BO609" si="11358">G609/G622</f>
        <v>4.1018788467768061E-2</v>
      </c>
      <c r="BP609" s="125">
        <f t="shared" ref="BP609" si="11359">H609/H622</f>
        <v>5.6118228363181075E-2</v>
      </c>
      <c r="BQ609" s="126">
        <f t="shared" ref="BQ609" si="11360">I609/I622</f>
        <v>4.579350908518013E-2</v>
      </c>
      <c r="BR609" s="123">
        <f t="shared" ref="BR609" si="11361">J609/J622</f>
        <v>5.7199211045364892E-2</v>
      </c>
      <c r="BS609" s="124">
        <f t="shared" ref="BS609" si="11362">K609/K622</f>
        <v>4.31701876394174E-2</v>
      </c>
      <c r="BT609" s="125">
        <f t="shared" ref="BT609" si="11363">L609/L622</f>
        <v>4.0889026562378999E-2</v>
      </c>
      <c r="BU609" s="123">
        <f t="shared" ref="BU609" si="11364">M609/M622</f>
        <v>4.4480171489817789E-2</v>
      </c>
      <c r="BV609" s="127">
        <f t="shared" ref="BV609" si="11365">N609/N622</f>
        <v>4.1973181346234567E-2</v>
      </c>
      <c r="BW609" s="128">
        <f t="shared" ref="BW609" si="11366">O609/O622</f>
        <v>4.1300431885756453E-2</v>
      </c>
      <c r="BX609" s="123">
        <f t="shared" ref="BX609" si="11367">P609/P622</f>
        <v>4.4318966567818988E-2</v>
      </c>
      <c r="BY609" s="124">
        <f t="shared" ref="BY609" si="11368">Q609/Q622</f>
        <v>3.2639371753445952E-2</v>
      </c>
      <c r="BZ609" s="125">
        <f t="shared" ref="BZ609" si="11369">R609/R622</f>
        <v>4.5611561508635885E-2</v>
      </c>
      <c r="CA609" s="126">
        <f t="shared" ref="CA609" si="11370">S609/S622</f>
        <v>4.1826445107229084E-2</v>
      </c>
      <c r="CB609" s="123">
        <f t="shared" ref="CB609" si="11371">T609/T622</f>
        <v>3.9208589697189045E-2</v>
      </c>
      <c r="CC609" s="124">
        <f t="shared" ref="CC609" si="11372">U609/U622</f>
        <v>3.228137798120935E-2</v>
      </c>
      <c r="CD609" s="125">
        <f t="shared" ref="CD609" si="11373">V609/V622</f>
        <v>4.3042752413442693E-2</v>
      </c>
      <c r="CE609" s="126">
        <f t="shared" ref="CE609" si="11374">W609/W622</f>
        <v>4.9108686767063855E-2</v>
      </c>
      <c r="CF609" s="123">
        <f t="shared" ref="CF609" si="11375">X609/X622</f>
        <v>3.9053951687568388E-2</v>
      </c>
      <c r="CG609" s="124">
        <f t="shared" ref="CG609" si="11376">Y609/Y622</f>
        <v>3.4282064021577116E-2</v>
      </c>
      <c r="CH609" s="125">
        <f t="shared" ref="CH609" si="11377">Z609/Z622</f>
        <v>5.2368421052631578E-2</v>
      </c>
      <c r="CI609" s="123">
        <f t="shared" ref="CI609" si="11378">AA609/AA622</f>
        <v>4.9641646194140458E-2</v>
      </c>
      <c r="CJ609" s="129">
        <f t="shared" ref="CJ609" si="11379">AB609/AB622</f>
        <v>4.5752631638456408E-2</v>
      </c>
      <c r="CK609" s="130">
        <f t="shared" ref="CK609" si="11380">AC609/AC622</f>
        <v>4.3896891369516078E-2</v>
      </c>
    </row>
    <row r="610" spans="1:89" ht="13.5" thickTop="1" x14ac:dyDescent="0.2">
      <c r="A610" s="139" t="s">
        <v>28</v>
      </c>
      <c r="B610" s="181">
        <v>1378</v>
      </c>
      <c r="C610" s="175">
        <v>1652</v>
      </c>
      <c r="D610" s="176">
        <v>763</v>
      </c>
      <c r="E610" s="177">
        <v>695</v>
      </c>
      <c r="F610" s="174">
        <v>1363</v>
      </c>
      <c r="G610" s="178">
        <v>1353</v>
      </c>
      <c r="H610" s="176">
        <v>2404</v>
      </c>
      <c r="I610" s="177">
        <v>2685</v>
      </c>
      <c r="J610" s="174">
        <v>457</v>
      </c>
      <c r="K610" s="175">
        <v>245</v>
      </c>
      <c r="L610" s="176">
        <v>1758</v>
      </c>
      <c r="M610" s="174">
        <v>1098</v>
      </c>
      <c r="N610" s="179">
        <v>2351</v>
      </c>
      <c r="O610" s="182">
        <v>2025</v>
      </c>
      <c r="P610" s="174">
        <v>1288</v>
      </c>
      <c r="Q610" s="175">
        <v>1240</v>
      </c>
      <c r="R610" s="176">
        <v>1407</v>
      </c>
      <c r="S610" s="177">
        <v>1558</v>
      </c>
      <c r="T610" s="174">
        <v>413</v>
      </c>
      <c r="U610" s="178">
        <v>249</v>
      </c>
      <c r="V610" s="176">
        <v>1723</v>
      </c>
      <c r="W610" s="183">
        <v>1489</v>
      </c>
      <c r="X610" s="174">
        <v>1263</v>
      </c>
      <c r="Y610" s="178">
        <v>532</v>
      </c>
      <c r="Z610" s="176">
        <v>2344</v>
      </c>
      <c r="AA610" s="174">
        <v>2814</v>
      </c>
      <c r="AB610" s="149">
        <f t="shared" si="11078"/>
        <v>18912</v>
      </c>
      <c r="AC610" s="150">
        <f t="shared" si="11079"/>
        <v>17635</v>
      </c>
      <c r="BI610" s="139" t="s">
        <v>28</v>
      </c>
      <c r="BJ610" s="123">
        <f>B610/B622</f>
        <v>4.6718199077841062E-2</v>
      </c>
      <c r="BK610" s="124">
        <f t="shared" ref="BK610" si="11381">C610/C622</f>
        <v>5.4711044874979305E-2</v>
      </c>
      <c r="BL610" s="125">
        <f t="shared" ref="BL610" si="11382">D610/D622</f>
        <v>5.0798934753661783E-2</v>
      </c>
      <c r="BM610" s="126">
        <f t="shared" ref="BM610" si="11383">E610/E622</f>
        <v>4.8885137511429977E-2</v>
      </c>
      <c r="BN610" s="123">
        <f t="shared" ref="BN610" si="11384">F610/F622</f>
        <v>4.7569189962656612E-2</v>
      </c>
      <c r="BO610" s="124">
        <f t="shared" ref="BO610" si="11385">G610/G622</f>
        <v>5.4786200194363463E-2</v>
      </c>
      <c r="BP610" s="125">
        <f t="shared" ref="BP610" si="11386">H610/H622</f>
        <v>5.3748295213182196E-2</v>
      </c>
      <c r="BQ610" s="126">
        <f t="shared" ref="BQ610" si="11387">I610/I622</f>
        <v>5.6401638483352591E-2</v>
      </c>
      <c r="BR610" s="123">
        <f t="shared" ref="BR610" si="11388">J610/J622</f>
        <v>6.9336974662418449E-2</v>
      </c>
      <c r="BS610" s="124">
        <f t="shared" ref="BS610" si="11389">K610/K622</f>
        <v>3.2148012071906575E-2</v>
      </c>
      <c r="BT610" s="125">
        <f t="shared" ref="BT610" si="11390">L610/L622</f>
        <v>6.8070936265778675E-2</v>
      </c>
      <c r="BU610" s="123">
        <f t="shared" ref="BU610" si="11391">M610/M622</f>
        <v>4.2030316949931097E-2</v>
      </c>
      <c r="BV610" s="127">
        <f t="shared" ref="BV610" si="11392">N610/N622</f>
        <v>5.1936289128946031E-2</v>
      </c>
      <c r="BW610" s="128">
        <f t="shared" ref="BW610" si="11393">O610/O622</f>
        <v>4.3948173709225859E-2</v>
      </c>
      <c r="BX610" s="123">
        <f t="shared" ref="BX610" si="11394">P610/P622</f>
        <v>5.2321566397205185E-2</v>
      </c>
      <c r="BY610" s="124">
        <f t="shared" ref="BY610" si="11395">Q610/Q622</f>
        <v>5.0717820769765637E-2</v>
      </c>
      <c r="BZ610" s="125">
        <f t="shared" ref="BZ610" si="11396">R610/R622</f>
        <v>4.9594642227705321E-2</v>
      </c>
      <c r="CA610" s="126">
        <f t="shared" ref="CA610" si="11397">S610/S622</f>
        <v>5.5318846754722338E-2</v>
      </c>
      <c r="CB610" s="123">
        <f t="shared" ref="CB610" si="11398">T610/T622</f>
        <v>4.9825069369043309E-2</v>
      </c>
      <c r="CC610" s="124">
        <f t="shared" ref="CC610" si="11399">U610/U622</f>
        <v>2.9992772825825104E-2</v>
      </c>
      <c r="CD610" s="125">
        <f t="shared" ref="CD610" si="11400">V610/V622</f>
        <v>6.2531755824925594E-2</v>
      </c>
      <c r="CE610" s="126">
        <f t="shared" ref="CE610" si="11401">W610/W622</f>
        <v>4.6813594491778542E-2</v>
      </c>
      <c r="CF610" s="123">
        <f t="shared" ref="CF610" si="11402">X610/X622</f>
        <v>5.3152091574783268E-2</v>
      </c>
      <c r="CG610" s="124">
        <f t="shared" ref="CG610" si="11403">Y610/Y622</f>
        <v>3.7759954574490738E-2</v>
      </c>
      <c r="CH610" s="125">
        <f t="shared" ref="CH610" si="11404">Z610/Z622</f>
        <v>5.1403508771929826E-2</v>
      </c>
      <c r="CI610" s="123">
        <f t="shared" ref="CI610" si="11405">AA610/AA622</f>
        <v>5.7133575619759201E-2</v>
      </c>
      <c r="CJ610" s="129">
        <f t="shared" ref="CJ610" si="11406">AB610/AB622</f>
        <v>5.345815949255453E-2</v>
      </c>
      <c r="CK610" s="130">
        <f t="shared" ref="CK610" si="11407">AC610/AC622</f>
        <v>5.0014322218724386E-2</v>
      </c>
    </row>
    <row r="611" spans="1:89" x14ac:dyDescent="0.2">
      <c r="A611" s="131" t="s">
        <v>29</v>
      </c>
      <c r="B611" s="184">
        <v>1546</v>
      </c>
      <c r="C611" s="168">
        <v>2669</v>
      </c>
      <c r="D611" s="169">
        <v>1154</v>
      </c>
      <c r="E611" s="170">
        <v>960</v>
      </c>
      <c r="F611" s="167">
        <v>1458</v>
      </c>
      <c r="G611" s="171">
        <v>2029</v>
      </c>
      <c r="H611" s="169">
        <v>2452</v>
      </c>
      <c r="I611" s="170">
        <v>3843</v>
      </c>
      <c r="J611" s="167">
        <v>684</v>
      </c>
      <c r="K611" s="168">
        <v>264</v>
      </c>
      <c r="L611" s="169">
        <v>2345</v>
      </c>
      <c r="M611" s="167">
        <v>1009</v>
      </c>
      <c r="N611" s="172">
        <v>3433</v>
      </c>
      <c r="O611" s="185">
        <v>2428</v>
      </c>
      <c r="P611" s="167">
        <v>1635</v>
      </c>
      <c r="Q611" s="168">
        <v>1484</v>
      </c>
      <c r="R611" s="169">
        <v>1834</v>
      </c>
      <c r="S611" s="170">
        <v>2112</v>
      </c>
      <c r="T611" s="167">
        <v>1002</v>
      </c>
      <c r="U611" s="171">
        <v>255</v>
      </c>
      <c r="V611" s="169">
        <v>2425</v>
      </c>
      <c r="W611" s="186">
        <v>1834</v>
      </c>
      <c r="X611" s="167">
        <v>1826</v>
      </c>
      <c r="Y611" s="171">
        <v>610</v>
      </c>
      <c r="Z611" s="169">
        <v>2966</v>
      </c>
      <c r="AA611" s="167">
        <v>3725</v>
      </c>
      <c r="AB611" s="149">
        <f t="shared" si="11078"/>
        <v>24760</v>
      </c>
      <c r="AC611" s="150">
        <f t="shared" si="11079"/>
        <v>23222</v>
      </c>
      <c r="BI611" s="131" t="s">
        <v>29</v>
      </c>
      <c r="BJ611" s="123">
        <f>B611/B622</f>
        <v>5.2413886628695415E-2</v>
      </c>
      <c r="BK611" s="124">
        <f t="shared" ref="BK611" si="11408">C611/C622</f>
        <v>8.8392117900314621E-2</v>
      </c>
      <c r="BL611" s="125">
        <f t="shared" ref="BL611" si="11409">D611/D622</f>
        <v>7.6830892143808255E-2</v>
      </c>
      <c r="BM611" s="126">
        <f t="shared" ref="BM611" si="11410">E611/E622</f>
        <v>6.7524794260392484E-2</v>
      </c>
      <c r="BN611" s="123">
        <f t="shared" ref="BN611" si="11411">F611/F622</f>
        <v>5.0884724112658361E-2</v>
      </c>
      <c r="BO611" s="124">
        <f t="shared" ref="BO611" si="11412">G611/G622</f>
        <v>8.2159054097829615E-2</v>
      </c>
      <c r="BP611" s="125">
        <f t="shared" ref="BP611" si="11413">H611/H622</f>
        <v>5.4821472488653385E-2</v>
      </c>
      <c r="BQ611" s="126">
        <f t="shared" ref="BQ611" si="11414">I611/I622</f>
        <v>8.0726814410251022E-2</v>
      </c>
      <c r="BR611" s="123">
        <f t="shared" ref="BR611" si="11415">J611/J622</f>
        <v>0.10377787892580792</v>
      </c>
      <c r="BS611" s="124">
        <f t="shared" ref="BS611" si="11416">K611/K622</f>
        <v>3.4641123212176883E-2</v>
      </c>
      <c r="BT611" s="125">
        <f t="shared" ref="BT611" si="11417">L611/L622</f>
        <v>9.0799969023464724E-2</v>
      </c>
      <c r="BU611" s="123">
        <f t="shared" ref="BU611" si="11418">M611/M622</f>
        <v>3.8623487980401161E-2</v>
      </c>
      <c r="BV611" s="127">
        <f t="shared" ref="BV611" si="11419">N611/N622</f>
        <v>7.5838911348222765E-2</v>
      </c>
      <c r="BW611" s="128">
        <f t="shared" ref="BW611" si="11420">O611/O622</f>
        <v>5.2694402847407604E-2</v>
      </c>
      <c r="BX611" s="123">
        <f t="shared" ref="BX611" si="11421">P611/P622</f>
        <v>6.6417516350489494E-2</v>
      </c>
      <c r="BY611" s="124">
        <f t="shared" ref="BY611" si="11422">Q611/Q622</f>
        <v>6.0697779050267901E-2</v>
      </c>
      <c r="BZ611" s="125">
        <f t="shared" ref="BZ611" si="11423">R611/R622</f>
        <v>6.4645752555516384E-2</v>
      </c>
      <c r="CA611" s="126">
        <f t="shared" ref="CA611" si="11424">S611/S622</f>
        <v>7.4989348103962503E-2</v>
      </c>
      <c r="CB611" s="123">
        <f t="shared" ref="CB611" si="11425">T611/T622</f>
        <v>0.12088309808179515</v>
      </c>
      <c r="CC611" s="124">
        <f t="shared" ref="CC611" si="11426">U611/U622</f>
        <v>3.0715490243314863E-2</v>
      </c>
      <c r="CD611" s="125">
        <f t="shared" ref="CD611" si="11427">V611/V622</f>
        <v>8.8009000508093196E-2</v>
      </c>
      <c r="CE611" s="126">
        <f t="shared" ref="CE611" si="11428">W611/W622</f>
        <v>5.7660263464017356E-2</v>
      </c>
      <c r="CF611" s="123">
        <f t="shared" ref="CF611" si="11429">X611/X622</f>
        <v>7.6845383385236929E-2</v>
      </c>
      <c r="CG611" s="124">
        <f t="shared" ref="CG611" si="11430">Y611/Y622</f>
        <v>4.3296188515863442E-2</v>
      </c>
      <c r="CH611" s="125">
        <f t="shared" ref="CH611" si="11431">Z611/Z622</f>
        <v>6.5043859649122807E-2</v>
      </c>
      <c r="CI611" s="123">
        <f t="shared" ref="CI611" si="11432">AA611/AA622</f>
        <v>7.5629910868373507E-2</v>
      </c>
      <c r="CJ611" s="129">
        <f t="shared" ref="CJ611" si="11433">AB611/AB622</f>
        <v>6.9988580215506038E-2</v>
      </c>
      <c r="CK611" s="130">
        <f t="shared" ref="CK611" si="11434">AC611/AC622</f>
        <v>6.5859517468852713E-2</v>
      </c>
    </row>
    <row r="612" spans="1:89" x14ac:dyDescent="0.2">
      <c r="A612" s="139" t="s">
        <v>30</v>
      </c>
      <c r="B612" s="181">
        <v>1744</v>
      </c>
      <c r="C612" s="175">
        <v>3623</v>
      </c>
      <c r="D612" s="176">
        <v>1438</v>
      </c>
      <c r="E612" s="177">
        <v>1131</v>
      </c>
      <c r="F612" s="174">
        <v>1581</v>
      </c>
      <c r="G612" s="178">
        <v>2495</v>
      </c>
      <c r="H612" s="176">
        <v>2899</v>
      </c>
      <c r="I612" s="177">
        <v>4851</v>
      </c>
      <c r="J612" s="174">
        <v>1012</v>
      </c>
      <c r="K612" s="175">
        <v>355</v>
      </c>
      <c r="L612" s="176">
        <v>3198</v>
      </c>
      <c r="M612" s="174">
        <v>1103</v>
      </c>
      <c r="N612" s="179">
        <v>4296</v>
      </c>
      <c r="O612" s="182">
        <v>2697</v>
      </c>
      <c r="P612" s="174">
        <v>2185</v>
      </c>
      <c r="Q612" s="175">
        <v>1933</v>
      </c>
      <c r="R612" s="176">
        <v>2019</v>
      </c>
      <c r="S612" s="177">
        <v>2511</v>
      </c>
      <c r="T612" s="174">
        <v>1361</v>
      </c>
      <c r="U612" s="178">
        <v>291</v>
      </c>
      <c r="V612" s="176">
        <v>3038</v>
      </c>
      <c r="W612" s="183">
        <v>1928</v>
      </c>
      <c r="X612" s="174">
        <v>2307</v>
      </c>
      <c r="Y612" s="178">
        <v>815</v>
      </c>
      <c r="Z612" s="176">
        <v>3286</v>
      </c>
      <c r="AA612" s="174">
        <v>4612</v>
      </c>
      <c r="AB612" s="149">
        <f t="shared" si="11078"/>
        <v>30364</v>
      </c>
      <c r="AC612" s="150">
        <f t="shared" si="11079"/>
        <v>28345</v>
      </c>
      <c r="BI612" s="139" t="s">
        <v>30</v>
      </c>
      <c r="BJ612" s="123">
        <f>B612/B622</f>
        <v>5.9126661242202332E-2</v>
      </c>
      <c r="BK612" s="124">
        <f t="shared" ref="BK612" si="11435">C612/C622</f>
        <v>0.11998675277363802</v>
      </c>
      <c r="BL612" s="125">
        <f t="shared" ref="BL612" si="11436">D612/D622</f>
        <v>9.5739014647137147E-2</v>
      </c>
      <c r="BM612" s="126">
        <f t="shared" ref="BM612" si="11437">E612/E622</f>
        <v>7.9552648238024895E-2</v>
      </c>
      <c r="BN612" s="123">
        <f t="shared" ref="BN612" si="11438">F612/F622</f>
        <v>5.5177468327923779E-2</v>
      </c>
      <c r="BO612" s="124">
        <f t="shared" ref="BO612" si="11439">G612/G622</f>
        <v>0.10102850664075154</v>
      </c>
      <c r="BP612" s="125">
        <f t="shared" ref="BP612" si="11440">H612/H622</f>
        <v>6.4815435866478865E-2</v>
      </c>
      <c r="BQ612" s="126">
        <f t="shared" ref="BQ612" si="11441">I612/I622</f>
        <v>0.10190106081293981</v>
      </c>
      <c r="BR612" s="123">
        <f t="shared" ref="BR612" si="11442">J612/J622</f>
        <v>0.15354270975572751</v>
      </c>
      <c r="BS612" s="124">
        <f t="shared" ref="BS612" si="11443">K612/K622</f>
        <v>4.6581813410313609E-2</v>
      </c>
      <c r="BT612" s="125">
        <f t="shared" ref="BT612" si="11444">L612/L622</f>
        <v>0.12382869975993185</v>
      </c>
      <c r="BU612" s="123">
        <f t="shared" ref="BU612" si="11445">M612/M622</f>
        <v>4.2221711835859745E-2</v>
      </c>
      <c r="BV612" s="127">
        <f t="shared" ref="BV612" si="11446">N612/N622</f>
        <v>9.4903572138644046E-2</v>
      </c>
      <c r="BW612" s="128">
        <f t="shared" ref="BW612" si="11447">O612/O622</f>
        <v>5.8532456540139333E-2</v>
      </c>
      <c r="BX612" s="123">
        <f t="shared" ref="BX612" si="11448">P612/P622</f>
        <v>8.8759800138115935E-2</v>
      </c>
      <c r="BY612" s="124">
        <f t="shared" ref="BY612" si="11449">Q612/Q622</f>
        <v>7.9062538345126596E-2</v>
      </c>
      <c r="BZ612" s="125">
        <f t="shared" ref="BZ612" si="11450">R612/R622</f>
        <v>7.1166725414169893E-2</v>
      </c>
      <c r="CA612" s="126">
        <f t="shared" ref="CA612" si="11451">S612/S622</f>
        <v>8.9156369833830421E-2</v>
      </c>
      <c r="CB612" s="123">
        <f t="shared" ref="CB612" si="11452">T612/T622</f>
        <v>0.16419350947038244</v>
      </c>
      <c r="CC612" s="124">
        <f t="shared" ref="CC612" si="11453">U612/U622</f>
        <v>3.5051794748253436E-2</v>
      </c>
      <c r="CD612" s="125">
        <f t="shared" ref="CD612" si="11454">V612/V622</f>
        <v>0.11025622414168541</v>
      </c>
      <c r="CE612" s="126">
        <f t="shared" ref="CE612" si="11455">W612/W622</f>
        <v>6.0615587763699817E-2</v>
      </c>
      <c r="CF612" s="123">
        <f t="shared" ref="CF612" si="11456">X612/X622</f>
        <v>9.7087787223297708E-2</v>
      </c>
      <c r="CG612" s="124">
        <f t="shared" ref="CG612" si="11457">Y612/Y622</f>
        <v>5.7846546951522464E-2</v>
      </c>
      <c r="CH612" s="125">
        <f t="shared" ref="CH612" si="11458">Z612/Z622</f>
        <v>7.2061403508771923E-2</v>
      </c>
      <c r="CI612" s="123">
        <f t="shared" ref="CI612" si="11459">AA612/AA622</f>
        <v>9.3638966154345929E-2</v>
      </c>
      <c r="CJ612" s="129">
        <f t="shared" ref="CJ612" si="11460">AB612/AB622</f>
        <v>8.5829291181891157E-2</v>
      </c>
      <c r="CK612" s="130">
        <f t="shared" ref="CK612" si="11461">AC612/AC622</f>
        <v>8.0388770246086913E-2</v>
      </c>
    </row>
    <row r="613" spans="1:89" x14ac:dyDescent="0.2">
      <c r="A613" s="131" t="s">
        <v>31</v>
      </c>
      <c r="B613" s="184">
        <v>1725</v>
      </c>
      <c r="C613" s="168">
        <v>3743</v>
      </c>
      <c r="D613" s="169">
        <v>1162</v>
      </c>
      <c r="E613" s="170">
        <v>1389</v>
      </c>
      <c r="F613" s="167">
        <v>1287</v>
      </c>
      <c r="G613" s="171">
        <v>2581</v>
      </c>
      <c r="H613" s="169">
        <v>2704</v>
      </c>
      <c r="I613" s="170">
        <v>5179</v>
      </c>
      <c r="J613" s="167">
        <v>771</v>
      </c>
      <c r="K613" s="168">
        <v>335</v>
      </c>
      <c r="L613" s="169">
        <v>3321</v>
      </c>
      <c r="M613" s="167">
        <v>1020</v>
      </c>
      <c r="N613" s="172">
        <v>4057</v>
      </c>
      <c r="O613" s="185">
        <v>2970</v>
      </c>
      <c r="P613" s="167">
        <v>2061</v>
      </c>
      <c r="Q613" s="168">
        <v>2115</v>
      </c>
      <c r="R613" s="169">
        <v>2034</v>
      </c>
      <c r="S613" s="170">
        <v>2715</v>
      </c>
      <c r="T613" s="167">
        <v>1332</v>
      </c>
      <c r="U613" s="171">
        <v>261</v>
      </c>
      <c r="V613" s="169">
        <v>3459</v>
      </c>
      <c r="W613" s="186">
        <v>1991</v>
      </c>
      <c r="X613" s="167">
        <v>2437</v>
      </c>
      <c r="Y613" s="171">
        <v>833</v>
      </c>
      <c r="Z613" s="169">
        <v>3108</v>
      </c>
      <c r="AA613" s="167">
        <v>4959</v>
      </c>
      <c r="AB613" s="149">
        <f t="shared" si="11078"/>
        <v>29458</v>
      </c>
      <c r="AC613" s="150">
        <f t="shared" si="11079"/>
        <v>30091</v>
      </c>
      <c r="BI613" s="131" t="s">
        <v>31</v>
      </c>
      <c r="BJ613" s="123">
        <f>B613/B622</f>
        <v>5.8482506102522376E-2</v>
      </c>
      <c r="BK613" s="124">
        <f t="shared" ref="BK613" si="11462">C613/C622</f>
        <v>0.12396092068223216</v>
      </c>
      <c r="BL613" s="125">
        <f t="shared" ref="BL613" si="11463">D613/D622</f>
        <v>7.7363515312916117E-2</v>
      </c>
      <c r="BM613" s="126">
        <f t="shared" ref="BM613" si="11464">E613/E622</f>
        <v>9.7699936695505377E-2</v>
      </c>
      <c r="BN613" s="123">
        <f t="shared" ref="BN613" si="11465">F613/F622</f>
        <v>4.491676264265522E-2</v>
      </c>
      <c r="BO613" s="124">
        <f t="shared" ref="BO613" si="11466">G613/G622</f>
        <v>0.10451085195983155</v>
      </c>
      <c r="BP613" s="125">
        <f t="shared" ref="BP613" si="11467">H613/H622</f>
        <v>6.0455653184877146E-2</v>
      </c>
      <c r="BQ613" s="126">
        <f t="shared" ref="BQ613" si="11468">I613/I622</f>
        <v>0.1087910933725449</v>
      </c>
      <c r="BR613" s="123">
        <f t="shared" ref="BR613" si="11469">J613/J622</f>
        <v>0.11697769685935366</v>
      </c>
      <c r="BS613" s="124">
        <f t="shared" ref="BS613" si="11470">K613/K622</f>
        <v>4.3957485894239604E-2</v>
      </c>
      <c r="BT613" s="125">
        <f t="shared" ref="BT613" si="11471">L613/L622</f>
        <v>0.12859134205839076</v>
      </c>
      <c r="BU613" s="123">
        <f t="shared" ref="BU613" si="11472">M613/M622</f>
        <v>3.9044556729444187E-2</v>
      </c>
      <c r="BV613" s="127">
        <f t="shared" ref="BV613" si="11473">N613/N622</f>
        <v>8.9623787748249278E-2</v>
      </c>
      <c r="BW613" s="128">
        <f t="shared" ref="BW613" si="11474">O613/O622</f>
        <v>6.4457321440197932E-2</v>
      </c>
      <c r="BX613" s="123">
        <f t="shared" ref="BX613" si="11475">P613/P622</f>
        <v>8.3722630702360162E-2</v>
      </c>
      <c r="BY613" s="124">
        <f t="shared" ref="BY613" si="11476">Q613/Q622</f>
        <v>8.6506605587140573E-2</v>
      </c>
      <c r="BZ613" s="125">
        <f t="shared" ref="BZ613" si="11477">R613/R622</f>
        <v>7.1695452943249915E-2</v>
      </c>
      <c r="CA613" s="126">
        <f t="shared" ref="CA613" si="11478">S613/S622</f>
        <v>9.6399659139326799E-2</v>
      </c>
      <c r="CB613" s="123">
        <f t="shared" ref="CB613" si="11479">T613/T622</f>
        <v>0.16069489685124863</v>
      </c>
      <c r="CC613" s="124">
        <f t="shared" ref="CC613" si="11480">U613/U622</f>
        <v>3.1438207660804622E-2</v>
      </c>
      <c r="CD613" s="125">
        <f t="shared" ref="CD613" si="11481">V613/V622</f>
        <v>0.12553531247731728</v>
      </c>
      <c r="CE613" s="126">
        <f t="shared" ref="CE613" si="11482">W613/W622</f>
        <v>6.2596283836891253E-2</v>
      </c>
      <c r="CF613" s="123">
        <f t="shared" ref="CF613" si="11483">X613/X622</f>
        <v>0.10255870717953035</v>
      </c>
      <c r="CG613" s="124">
        <f t="shared" ref="CG613" si="11484">Y613/Y622</f>
        <v>5.9124139399531553E-2</v>
      </c>
      <c r="CH613" s="125">
        <f t="shared" ref="CH613" si="11485">Z613/Z622</f>
        <v>6.8157894736842112E-2</v>
      </c>
      <c r="CI613" s="123">
        <f t="shared" ref="CI613" si="11486">AA613/AA622</f>
        <v>0.1006842222808763</v>
      </c>
      <c r="CJ613" s="129">
        <f t="shared" ref="CJ613" si="11487">AB613/AB622</f>
        <v>8.3268319708738964E-2</v>
      </c>
      <c r="CK613" s="130">
        <f t="shared" ref="CK613" si="11488">AC613/AC622</f>
        <v>8.534057101693425E-2</v>
      </c>
    </row>
    <row r="614" spans="1:89" x14ac:dyDescent="0.2">
      <c r="A614" s="139" t="s">
        <v>32</v>
      </c>
      <c r="B614" s="181">
        <v>1872</v>
      </c>
      <c r="C614" s="175">
        <v>2982</v>
      </c>
      <c r="D614" s="176">
        <v>717</v>
      </c>
      <c r="E614" s="177">
        <v>1265</v>
      </c>
      <c r="F614" s="174">
        <v>1119</v>
      </c>
      <c r="G614" s="178">
        <v>2418</v>
      </c>
      <c r="H614" s="176">
        <v>2493</v>
      </c>
      <c r="I614" s="177">
        <v>4545</v>
      </c>
      <c r="J614" s="174">
        <v>453</v>
      </c>
      <c r="K614" s="175">
        <v>232</v>
      </c>
      <c r="L614" s="176">
        <v>2475</v>
      </c>
      <c r="M614" s="174">
        <v>976</v>
      </c>
      <c r="N614" s="179">
        <v>3471</v>
      </c>
      <c r="O614" s="182">
        <v>2737</v>
      </c>
      <c r="P614" s="174">
        <v>1389</v>
      </c>
      <c r="Q614" s="175">
        <v>1828</v>
      </c>
      <c r="R614" s="176">
        <v>1765</v>
      </c>
      <c r="S614" s="177">
        <v>2236</v>
      </c>
      <c r="T614" s="174">
        <v>772</v>
      </c>
      <c r="U614" s="178">
        <v>268</v>
      </c>
      <c r="V614" s="176">
        <v>3331</v>
      </c>
      <c r="W614" s="183">
        <v>1791</v>
      </c>
      <c r="X614" s="174">
        <v>1691</v>
      </c>
      <c r="Y614" s="178">
        <v>758</v>
      </c>
      <c r="Z614" s="176">
        <v>2850</v>
      </c>
      <c r="AA614" s="174">
        <v>4340</v>
      </c>
      <c r="AB614" s="149">
        <f t="shared" si="11078"/>
        <v>24398</v>
      </c>
      <c r="AC614" s="150">
        <f t="shared" si="11079"/>
        <v>26376</v>
      </c>
      <c r="BI614" s="139" t="s">
        <v>32</v>
      </c>
      <c r="BJ614" s="123">
        <f>B614/B622</f>
        <v>6.346623270951994E-2</v>
      </c>
      <c r="BK614" s="124">
        <f t="shared" ref="BK614" si="11489">C614/C622</f>
        <v>9.8758072528564333E-2</v>
      </c>
      <c r="BL614" s="125">
        <f t="shared" ref="BL614" si="11490">D614/D622</f>
        <v>4.7736351531291611E-2</v>
      </c>
      <c r="BM614" s="126">
        <f t="shared" ref="BM614" si="11491">E614/E622</f>
        <v>8.8977984103538021E-2</v>
      </c>
      <c r="BN614" s="123">
        <f t="shared" ref="BN614" si="11492">F614/F622</f>
        <v>3.9053502251073187E-2</v>
      </c>
      <c r="BO614" s="124">
        <f t="shared" ref="BO614" si="11493">G614/G622</f>
        <v>9.7910592808551994E-2</v>
      </c>
      <c r="BP614" s="125">
        <f t="shared" ref="BP614" si="11494">H614/H622</f>
        <v>5.5738144744785029E-2</v>
      </c>
      <c r="BQ614" s="126">
        <f t="shared" ref="BQ614" si="11495">I614/I622</f>
        <v>9.547316458355215E-2</v>
      </c>
      <c r="BR614" s="123">
        <f t="shared" ref="BR614" si="11496">J614/J622</f>
        <v>6.8730086481565769E-2</v>
      </c>
      <c r="BS614" s="124">
        <f t="shared" ref="BS614" si="11497">K614/K622</f>
        <v>3.044219918645847E-2</v>
      </c>
      <c r="BT614" s="125">
        <f t="shared" ref="BT614" si="11498">L614/L622</f>
        <v>9.5833656005575779E-2</v>
      </c>
      <c r="BU614" s="123">
        <f t="shared" ref="BU614" si="11499">M614/M622</f>
        <v>3.7360281733272084E-2</v>
      </c>
      <c r="BV614" s="127">
        <f t="shared" ref="BV614" si="11500">N614/N622</f>
        <v>7.6678374975147456E-2</v>
      </c>
      <c r="BW614" s="128">
        <f t="shared" ref="BW614" si="11501">O614/O622</f>
        <v>5.9400568613407992E-2</v>
      </c>
      <c r="BX614" s="123">
        <f t="shared" ref="BX614" si="11502">P614/P622</f>
        <v>5.6424422147296587E-2</v>
      </c>
      <c r="BY614" s="124">
        <f t="shared" ref="BY614" si="11503">Q614/Q622</f>
        <v>7.4767884167041596E-2</v>
      </c>
      <c r="BZ614" s="125">
        <f t="shared" ref="BZ614" si="11504">R614/R622</f>
        <v>6.2213605921748329E-2</v>
      </c>
      <c r="CA614" s="126">
        <f t="shared" ref="CA614" si="11505">S614/S622</f>
        <v>7.9392131799460308E-2</v>
      </c>
      <c r="CB614" s="123">
        <f t="shared" ref="CB614" si="11506">T614/T622</f>
        <v>9.313548075763059E-2</v>
      </c>
      <c r="CC614" s="124">
        <f t="shared" ref="CC614" si="11507">U614/U622</f>
        <v>3.228137798120935E-2</v>
      </c>
      <c r="CD614" s="125">
        <f t="shared" ref="CD614" si="11508">V614/V622</f>
        <v>0.12088988894534369</v>
      </c>
      <c r="CE614" s="126">
        <f t="shared" ref="CE614" si="11509">W614/W622</f>
        <v>5.6308359795013675E-2</v>
      </c>
      <c r="CF614" s="123">
        <f t="shared" ref="CF614" si="11510">X614/X622</f>
        <v>7.1164043430687648E-2</v>
      </c>
      <c r="CG614" s="124">
        <f t="shared" ref="CG614" si="11511">Y614/Y622</f>
        <v>5.380083753282703E-2</v>
      </c>
      <c r="CH614" s="125">
        <f t="shared" ref="CH614" si="11512">Z614/Z622</f>
        <v>6.25E-2</v>
      </c>
      <c r="CI614" s="123">
        <f t="shared" ref="CI614" si="11513">AA614/AA622</f>
        <v>8.8116459911071407E-2</v>
      </c>
      <c r="CJ614" s="129">
        <f t="shared" ref="CJ614" si="11514">AB614/AB622</f>
        <v>6.8965322297977222E-2</v>
      </c>
      <c r="CK614" s="130">
        <f t="shared" ref="CK614" si="11515">AC614/AC622</f>
        <v>7.4804522985033997E-2</v>
      </c>
    </row>
    <row r="615" spans="1:89" x14ac:dyDescent="0.2">
      <c r="A615" s="131" t="s">
        <v>33</v>
      </c>
      <c r="B615" s="184">
        <v>1893</v>
      </c>
      <c r="C615" s="168">
        <v>1982</v>
      </c>
      <c r="D615" s="169">
        <v>598</v>
      </c>
      <c r="E615" s="170">
        <v>980</v>
      </c>
      <c r="F615" s="167">
        <v>1088</v>
      </c>
      <c r="G615" s="171">
        <v>1815</v>
      </c>
      <c r="H615" s="169">
        <v>2430</v>
      </c>
      <c r="I615" s="170">
        <v>3410</v>
      </c>
      <c r="J615" s="167">
        <v>377</v>
      </c>
      <c r="K615" s="168">
        <v>180</v>
      </c>
      <c r="L615" s="169">
        <v>1881</v>
      </c>
      <c r="M615" s="167">
        <v>1159</v>
      </c>
      <c r="N615" s="172">
        <v>2998</v>
      </c>
      <c r="O615" s="185">
        <v>2541</v>
      </c>
      <c r="P615" s="167">
        <v>1239</v>
      </c>
      <c r="Q615" s="168">
        <v>1833</v>
      </c>
      <c r="R615" s="169">
        <v>1376</v>
      </c>
      <c r="S615" s="170">
        <v>2005</v>
      </c>
      <c r="T615" s="167">
        <v>434</v>
      </c>
      <c r="U615" s="171">
        <v>319</v>
      </c>
      <c r="V615" s="169">
        <v>2498</v>
      </c>
      <c r="W615" s="186">
        <v>1785</v>
      </c>
      <c r="X615" s="167">
        <v>1240</v>
      </c>
      <c r="Y615" s="171">
        <v>743</v>
      </c>
      <c r="Z615" s="169">
        <v>2257</v>
      </c>
      <c r="AA615" s="167">
        <v>2926</v>
      </c>
      <c r="AB615" s="149">
        <f t="shared" si="11078"/>
        <v>20309</v>
      </c>
      <c r="AC615" s="150">
        <f t="shared" si="11079"/>
        <v>21678</v>
      </c>
      <c r="BI615" s="131" t="s">
        <v>33</v>
      </c>
      <c r="BJ615" s="123">
        <f>B615/B622</f>
        <v>6.4178193653376722E-2</v>
      </c>
      <c r="BK615" s="124">
        <f t="shared" ref="BK615" si="11516">C615/C622</f>
        <v>6.5640006623613176E-2</v>
      </c>
      <c r="BL615" s="125">
        <f t="shared" ref="BL615" si="11517">D615/D622</f>
        <v>3.9813581890812251E-2</v>
      </c>
      <c r="BM615" s="126">
        <f t="shared" ref="BM615" si="11518">E615/E622</f>
        <v>6.8931560807483999E-2</v>
      </c>
      <c r="BN615" s="123">
        <f t="shared" ref="BN615" si="11519">F615/F622</f>
        <v>3.7971591107388403E-2</v>
      </c>
      <c r="BO615" s="124">
        <f t="shared" ref="BO615" si="11520">G615/G622</f>
        <v>7.3493683187560735E-2</v>
      </c>
      <c r="BP615" s="125">
        <f t="shared" ref="BP615" si="11521">H615/H622</f>
        <v>5.4329599570729088E-2</v>
      </c>
      <c r="BQ615" s="126">
        <f t="shared" ref="BQ615" si="11522">I615/I622</f>
        <v>7.1631131183699195E-2</v>
      </c>
      <c r="BR615" s="123">
        <f t="shared" ref="BR615" si="11523">J615/J622</f>
        <v>5.7199211045364892E-2</v>
      </c>
      <c r="BS615" s="124">
        <f t="shared" ref="BS615" si="11524">K615/K622</f>
        <v>2.3618947644666054E-2</v>
      </c>
      <c r="BT615" s="125">
        <f t="shared" ref="BT615" si="11525">L615/L622</f>
        <v>7.2833578564237583E-2</v>
      </c>
      <c r="BU615" s="123">
        <f t="shared" ref="BU615" si="11526">M615/M622</f>
        <v>4.4365334558260604E-2</v>
      </c>
      <c r="BV615" s="127">
        <f t="shared" ref="BV615" si="11527">N615/N622</f>
        <v>6.6229261934742753E-2</v>
      </c>
      <c r="BW615" s="128">
        <f t="shared" ref="BW615" si="11528">O615/O622</f>
        <v>5.5146819454391559E-2</v>
      </c>
      <c r="BX615" s="123">
        <f t="shared" ref="BX615" si="11529">P615/P622</f>
        <v>5.0331072023398461E-2</v>
      </c>
      <c r="BY615" s="124">
        <f t="shared" ref="BY615" si="11530">Q615/Q622</f>
        <v>7.4972391508855166E-2</v>
      </c>
      <c r="BZ615" s="125">
        <f t="shared" ref="BZ615" si="11531">R615/R622</f>
        <v>4.8501938667606624E-2</v>
      </c>
      <c r="CA615" s="126">
        <f t="shared" ref="CA615" si="11532">S615/S622</f>
        <v>7.1190171850589401E-2</v>
      </c>
      <c r="CB615" s="123">
        <f t="shared" ref="CB615" si="11533">T615/T622</f>
        <v>5.2358547472553987E-2</v>
      </c>
      <c r="CC615" s="124">
        <f t="shared" ref="CC615" si="11534">U615/U622</f>
        <v>3.8424476029872319E-2</v>
      </c>
      <c r="CD615" s="125">
        <f t="shared" ref="CD615" si="11535">V615/V622</f>
        <v>9.065834361617188E-2</v>
      </c>
      <c r="CE615" s="126">
        <f t="shared" ref="CE615" si="11536">W615/W622</f>
        <v>5.6119722073757351E-2</v>
      </c>
      <c r="CF615" s="123">
        <f t="shared" ref="CF615" si="11537">X615/X622</f>
        <v>5.2184159582526722E-2</v>
      </c>
      <c r="CG615" s="124">
        <f t="shared" ref="CG615" si="11538">Y615/Y622</f>
        <v>5.2736177159486121E-2</v>
      </c>
      <c r="CH615" s="125">
        <f t="shared" ref="CH615" si="11539">Z615/Z622</f>
        <v>4.9495614035087718E-2</v>
      </c>
      <c r="CI615" s="123">
        <f t="shared" ref="CI615" si="11540">AA615/AA622</f>
        <v>5.9407548778754593E-2</v>
      </c>
      <c r="CJ615" s="129">
        <f t="shared" ref="CJ615" si="11541">AB615/AB622</f>
        <v>5.7407030516830049E-2</v>
      </c>
      <c r="CK615" s="130">
        <f t="shared" ref="CK615" si="11542">AC615/AC622</f>
        <v>6.1480605446980849E-2</v>
      </c>
    </row>
    <row r="616" spans="1:89" x14ac:dyDescent="0.2">
      <c r="A616" s="139" t="s">
        <v>34</v>
      </c>
      <c r="B616" s="181">
        <v>729</v>
      </c>
      <c r="C616" s="175">
        <v>1580</v>
      </c>
      <c r="D616" s="176">
        <v>292</v>
      </c>
      <c r="E616" s="177">
        <v>751</v>
      </c>
      <c r="F616" s="174">
        <v>603</v>
      </c>
      <c r="G616" s="178">
        <v>1464</v>
      </c>
      <c r="H616" s="176">
        <v>1240</v>
      </c>
      <c r="I616" s="177">
        <v>2407</v>
      </c>
      <c r="J616" s="174">
        <v>347</v>
      </c>
      <c r="K616" s="175">
        <v>108</v>
      </c>
      <c r="L616" s="176">
        <v>1300</v>
      </c>
      <c r="M616" s="174">
        <v>811</v>
      </c>
      <c r="N616" s="179">
        <v>2175</v>
      </c>
      <c r="O616" s="182">
        <v>2068</v>
      </c>
      <c r="P616" s="174">
        <v>951</v>
      </c>
      <c r="Q616" s="175">
        <v>1561</v>
      </c>
      <c r="R616" s="176">
        <v>959</v>
      </c>
      <c r="S616" s="177">
        <v>1556</v>
      </c>
      <c r="T616" s="174">
        <v>321</v>
      </c>
      <c r="U616" s="178">
        <v>306</v>
      </c>
      <c r="V616" s="176">
        <v>2121</v>
      </c>
      <c r="W616" s="183">
        <v>1162</v>
      </c>
      <c r="X616" s="174">
        <v>828</v>
      </c>
      <c r="Y616" s="178">
        <v>689</v>
      </c>
      <c r="Z616" s="176">
        <v>1758</v>
      </c>
      <c r="AA616" s="174">
        <v>2429</v>
      </c>
      <c r="AB616" s="149">
        <f t="shared" si="11078"/>
        <v>13624</v>
      </c>
      <c r="AC616" s="150">
        <f t="shared" si="11079"/>
        <v>16892</v>
      </c>
      <c r="BI616" s="139" t="s">
        <v>34</v>
      </c>
      <c r="BJ616" s="123">
        <f>B616/B622</f>
        <v>2.4715215622457282E-2</v>
      </c>
      <c r="BK616" s="124">
        <f t="shared" ref="BK616" si="11543">C616/C622</f>
        <v>5.2326544129822822E-2</v>
      </c>
      <c r="BL616" s="125">
        <f t="shared" ref="BL616" si="11544">D616/D622</f>
        <v>1.9440745672436751E-2</v>
      </c>
      <c r="BM616" s="126">
        <f t="shared" ref="BM616" si="11545">E616/E622</f>
        <v>5.2824083843286206E-2</v>
      </c>
      <c r="BN616" s="123">
        <f t="shared" ref="BN616" si="11546">F616/F622</f>
        <v>2.1044916762642654E-2</v>
      </c>
      <c r="BO616" s="124">
        <f t="shared" ref="BO616" si="11547">G616/G622</f>
        <v>5.9280855199222549E-2</v>
      </c>
      <c r="BP616" s="125">
        <f t="shared" ref="BP616" si="11548">H616/H622</f>
        <v>2.7723746283005789E-2</v>
      </c>
      <c r="BQ616" s="126">
        <f t="shared" ref="BQ616" si="11549">I616/I622</f>
        <v>5.056191576515072E-2</v>
      </c>
      <c r="BR616" s="123">
        <f t="shared" ref="BR616" si="11550">J616/J622</f>
        <v>5.2647549688969807E-2</v>
      </c>
      <c r="BS616" s="124">
        <f t="shared" ref="BS616" si="11551">K616/K622</f>
        <v>1.4171368586799633E-2</v>
      </c>
      <c r="BT616" s="125">
        <f t="shared" ref="BT616" si="11552">L616/L622</f>
        <v>5.0336869821110505E-2</v>
      </c>
      <c r="BU616" s="123">
        <f t="shared" ref="BU616" si="11553">M616/M622</f>
        <v>3.1044250497626703E-2</v>
      </c>
      <c r="BV616" s="127">
        <f t="shared" ref="BV616" si="11554">N616/N622</f>
        <v>4.8048247067400095E-2</v>
      </c>
      <c r="BW616" s="128">
        <f t="shared" ref="BW616" si="11555">O616/O622</f>
        <v>4.4881394187989671E-2</v>
      </c>
      <c r="BX616" s="123">
        <f t="shared" ref="BX616" si="11556">P616/P622</f>
        <v>3.8631839785514079E-2</v>
      </c>
      <c r="BY616" s="124">
        <f t="shared" ref="BY616" si="11557">Q616/Q622</f>
        <v>6.3847192114196899E-2</v>
      </c>
      <c r="BZ616" s="125">
        <f t="shared" ref="BZ616" si="11558">R616/R622</f>
        <v>3.3803313359182234E-2</v>
      </c>
      <c r="CA616" s="126">
        <f t="shared" ref="CA616" si="11559">S616/S622</f>
        <v>5.5247834114472379E-2</v>
      </c>
      <c r="CB616" s="123">
        <f t="shared" ref="CB616" si="11560">T616/T622</f>
        <v>3.8726022439377492E-2</v>
      </c>
      <c r="CC616" s="124">
        <f t="shared" ref="CC616" si="11561">U616/U622</f>
        <v>3.6858588291977835E-2</v>
      </c>
      <c r="CD616" s="125">
        <f t="shared" ref="CD616" si="11562">V616/V622</f>
        <v>7.6976119619655947E-2</v>
      </c>
      <c r="CE616" s="126">
        <f t="shared" ref="CE616" si="11563">W616/W622</f>
        <v>3.6532838683308706E-2</v>
      </c>
      <c r="CF616" s="123">
        <f t="shared" ref="CF616" si="11564">X616/X622</f>
        <v>3.4845551721235588E-2</v>
      </c>
      <c r="CG616" s="124">
        <f t="shared" ref="CG616" si="11565">Y616/Y622</f>
        <v>4.8903399815458867E-2</v>
      </c>
      <c r="CH616" s="125">
        <f t="shared" ref="CH616" si="11566">Z616/Z622</f>
        <v>3.8552631578947366E-2</v>
      </c>
      <c r="CI616" s="123">
        <f t="shared" ref="CI616" si="11567">AA616/AA622</f>
        <v>4.9316792885712543E-2</v>
      </c>
      <c r="CJ616" s="129">
        <f t="shared" ref="CJ616" si="11568">AB616/AB622</f>
        <v>3.8510679194509456E-2</v>
      </c>
      <c r="CK616" s="130">
        <f t="shared" ref="CK616" si="11569">AC616/AC622</f>
        <v>4.7907112612344337E-2</v>
      </c>
    </row>
    <row r="617" spans="1:89" x14ac:dyDescent="0.2">
      <c r="A617" s="131" t="s">
        <v>35</v>
      </c>
      <c r="B617" s="184">
        <v>0</v>
      </c>
      <c r="C617" s="168">
        <v>639</v>
      </c>
      <c r="D617" s="169">
        <v>5</v>
      </c>
      <c r="E617" s="170">
        <v>381</v>
      </c>
      <c r="F617" s="167">
        <v>29</v>
      </c>
      <c r="G617" s="171">
        <v>791</v>
      </c>
      <c r="H617" s="169">
        <v>93</v>
      </c>
      <c r="I617" s="170">
        <v>1062</v>
      </c>
      <c r="J617" s="167">
        <v>73</v>
      </c>
      <c r="K617" s="168">
        <v>67</v>
      </c>
      <c r="L617" s="169">
        <v>438</v>
      </c>
      <c r="M617" s="167">
        <v>201</v>
      </c>
      <c r="N617" s="172">
        <v>710</v>
      </c>
      <c r="O617" s="185">
        <v>463</v>
      </c>
      <c r="P617" s="167">
        <v>199</v>
      </c>
      <c r="Q617" s="168">
        <v>342</v>
      </c>
      <c r="R617" s="169">
        <v>215</v>
      </c>
      <c r="S617" s="170">
        <v>189</v>
      </c>
      <c r="T617" s="167">
        <v>15</v>
      </c>
      <c r="U617" s="171">
        <v>14</v>
      </c>
      <c r="V617" s="169">
        <v>407</v>
      </c>
      <c r="W617" s="186">
        <v>44</v>
      </c>
      <c r="X617" s="167">
        <v>93</v>
      </c>
      <c r="Y617" s="171">
        <v>28</v>
      </c>
      <c r="Z617" s="169">
        <v>83</v>
      </c>
      <c r="AA617" s="167">
        <v>131</v>
      </c>
      <c r="AB617" s="149">
        <f t="shared" si="11078"/>
        <v>2360</v>
      </c>
      <c r="AC617" s="150">
        <f t="shared" si="11079"/>
        <v>4352</v>
      </c>
      <c r="BI617" s="131" t="s">
        <v>35</v>
      </c>
      <c r="BJ617" s="123">
        <f>B617/B622</f>
        <v>0</v>
      </c>
      <c r="BK617" s="124">
        <f t="shared" ref="BK617" si="11570">C617/C622</f>
        <v>2.1162444113263786E-2</v>
      </c>
      <c r="BL617" s="125">
        <f t="shared" ref="BL617" si="11571">D617/D622</f>
        <v>3.3288948069241014E-4</v>
      </c>
      <c r="BM617" s="126">
        <f t="shared" ref="BM617" si="11572">E617/E622</f>
        <v>2.679890272209327E-2</v>
      </c>
      <c r="BN617" s="123">
        <f t="shared" ref="BN617" si="11573">F617/F622</f>
        <v>1.0121104247373747E-3</v>
      </c>
      <c r="BO617" s="124">
        <f t="shared" ref="BO617" si="11574">G617/G622</f>
        <v>3.202947845804989E-2</v>
      </c>
      <c r="BP617" s="125">
        <f t="shared" ref="BP617" si="11575">H617/H622</f>
        <v>2.0792809712254345E-3</v>
      </c>
      <c r="BQ617" s="126">
        <f t="shared" ref="BQ617" si="11576">I617/I622</f>
        <v>2.2308581031404266E-2</v>
      </c>
      <c r="BR617" s="123">
        <f t="shared" ref="BR617" si="11577">J617/J622</f>
        <v>1.1075709300561372E-2</v>
      </c>
      <c r="BS617" s="124">
        <f t="shared" ref="BS617" si="11578">K617/K622</f>
        <v>8.7914971788479197E-3</v>
      </c>
      <c r="BT617" s="125">
        <f t="shared" ref="BT617" si="11579">L617/L622</f>
        <v>1.6959653062804926E-2</v>
      </c>
      <c r="BU617" s="123">
        <f t="shared" ref="BU617" si="11580">M617/M622</f>
        <v>7.6940744143316493E-3</v>
      </c>
      <c r="BV617" s="127">
        <f t="shared" ref="BV617" si="11581">N617/N622</f>
        <v>1.5684715134645547E-2</v>
      </c>
      <c r="BW617" s="128">
        <f t="shared" ref="BW617" si="11582">O617/O622</f>
        <v>1.0048397248084727E-2</v>
      </c>
      <c r="BX617" s="123">
        <f t="shared" ref="BX617" si="11583">P617/P622</f>
        <v>8.0838444977048389E-3</v>
      </c>
      <c r="BY617" s="124">
        <f t="shared" ref="BY617" si="11584">Q617/Q622</f>
        <v>1.3988302180048264E-2</v>
      </c>
      <c r="BZ617" s="125">
        <f t="shared" ref="BZ617" si="11585">R617/R622</f>
        <v>7.5784279168135352E-3</v>
      </c>
      <c r="CA617" s="126">
        <f t="shared" ref="CA617" si="11586">S617/S622</f>
        <v>6.7106945036216449E-3</v>
      </c>
      <c r="CB617" s="123">
        <f t="shared" ref="CB617" si="11587">T617/T622</f>
        <v>1.8096272167933405E-3</v>
      </c>
      <c r="CC617" s="124">
        <f t="shared" ref="CC617" si="11588">U617/U622</f>
        <v>1.6863406408094434E-3</v>
      </c>
      <c r="CD617" s="125">
        <f t="shared" ref="CD617" si="11589">V617/V622</f>
        <v>1.477099513682224E-2</v>
      </c>
      <c r="CE617" s="126">
        <f t="shared" ref="CE617" si="11590">W617/W622</f>
        <v>1.3833432892130662E-3</v>
      </c>
      <c r="CF617" s="123">
        <f t="shared" ref="CF617" si="11591">X617/X622</f>
        <v>3.9138119686895042E-3</v>
      </c>
      <c r="CG617" s="124">
        <f t="shared" ref="CG617" si="11592">Y617/Y622</f>
        <v>1.9873660302363546E-3</v>
      </c>
      <c r="CH617" s="125">
        <f t="shared" ref="CH617" si="11593">Z617/Z622</f>
        <v>1.8201754385964912E-3</v>
      </c>
      <c r="CI617" s="123">
        <f t="shared" ref="CI617" si="11594">AA617/AA622</f>
        <v>2.659736462753538E-3</v>
      </c>
      <c r="CJ617" s="129">
        <f t="shared" ref="CJ617" si="11595">AB617/AB622</f>
        <v>6.6709632192485553E-3</v>
      </c>
      <c r="CK617" s="130">
        <f t="shared" ref="CK617" si="11596">AC617/AC622</f>
        <v>1.234263284921398E-2</v>
      </c>
    </row>
    <row r="618" spans="1:89" x14ac:dyDescent="0.2">
      <c r="A618" s="139" t="s">
        <v>36</v>
      </c>
      <c r="B618" s="181"/>
      <c r="C618" s="175"/>
      <c r="D618" s="176"/>
      <c r="E618" s="177"/>
      <c r="F618" s="174"/>
      <c r="G618" s="178"/>
      <c r="H618" s="176"/>
      <c r="I618" s="177"/>
      <c r="J618" s="174"/>
      <c r="K618" s="178"/>
      <c r="L618" s="176"/>
      <c r="M618" s="174"/>
      <c r="N618" s="179"/>
      <c r="O618" s="182"/>
      <c r="P618" s="174"/>
      <c r="Q618" s="178"/>
      <c r="R618" s="176"/>
      <c r="S618" s="177"/>
      <c r="T618" s="174"/>
      <c r="U618" s="178"/>
      <c r="V618" s="176"/>
      <c r="W618" s="177"/>
      <c r="X618" s="174"/>
      <c r="Y618" s="178"/>
      <c r="Z618" s="176"/>
      <c r="AA618" s="174"/>
      <c r="AB618" s="149">
        <f t="shared" si="11078"/>
        <v>0</v>
      </c>
      <c r="AC618" s="150">
        <f t="shared" si="11079"/>
        <v>0</v>
      </c>
      <c r="BI618" s="139" t="s">
        <v>36</v>
      </c>
      <c r="BJ618" s="123">
        <f>B618/B622</f>
        <v>0</v>
      </c>
      <c r="BK618" s="124">
        <f t="shared" ref="BK618" si="11597">C618/C622</f>
        <v>0</v>
      </c>
      <c r="BL618" s="125">
        <f t="shared" ref="BL618" si="11598">D618/D622</f>
        <v>0</v>
      </c>
      <c r="BM618" s="126">
        <f t="shared" ref="BM618" si="11599">E618/E622</f>
        <v>0</v>
      </c>
      <c r="BN618" s="123">
        <f t="shared" ref="BN618" si="11600">F618/F622</f>
        <v>0</v>
      </c>
      <c r="BO618" s="124">
        <f t="shared" ref="BO618" si="11601">G618/G622</f>
        <v>0</v>
      </c>
      <c r="BP618" s="125">
        <f t="shared" ref="BP618" si="11602">H618/H622</f>
        <v>0</v>
      </c>
      <c r="BQ618" s="126">
        <f t="shared" ref="BQ618" si="11603">I618/I622</f>
        <v>0</v>
      </c>
      <c r="BR618" s="123">
        <f t="shared" ref="BR618" si="11604">J618/J622</f>
        <v>0</v>
      </c>
      <c r="BS618" s="124">
        <f t="shared" ref="BS618" si="11605">K618/K622</f>
        <v>0</v>
      </c>
      <c r="BT618" s="125">
        <f t="shared" ref="BT618" si="11606">L618/L622</f>
        <v>0</v>
      </c>
      <c r="BU618" s="123">
        <f t="shared" ref="BU618" si="11607">M618/M622</f>
        <v>0</v>
      </c>
      <c r="BV618" s="127">
        <f t="shared" ref="BV618" si="11608">N618/N622</f>
        <v>0</v>
      </c>
      <c r="BW618" s="128">
        <f t="shared" ref="BW618" si="11609">O618/O622</f>
        <v>0</v>
      </c>
      <c r="BX618" s="123">
        <f t="shared" ref="BX618" si="11610">P618/P622</f>
        <v>0</v>
      </c>
      <c r="BY618" s="124">
        <f t="shared" ref="BY618" si="11611">Q618/Q622</f>
        <v>0</v>
      </c>
      <c r="BZ618" s="125">
        <f t="shared" ref="BZ618" si="11612">R618/R622</f>
        <v>0</v>
      </c>
      <c r="CA618" s="126">
        <f t="shared" ref="CA618" si="11613">S618/S622</f>
        <v>0</v>
      </c>
      <c r="CB618" s="123">
        <f t="shared" ref="CB618" si="11614">T618/T622</f>
        <v>0</v>
      </c>
      <c r="CC618" s="124">
        <f t="shared" ref="CC618" si="11615">U618/U622</f>
        <v>0</v>
      </c>
      <c r="CD618" s="125">
        <f t="shared" ref="CD618" si="11616">V618/V622</f>
        <v>0</v>
      </c>
      <c r="CE618" s="126">
        <f t="shared" ref="CE618" si="11617">W618/W622</f>
        <v>0</v>
      </c>
      <c r="CF618" s="123">
        <f t="shared" ref="CF618" si="11618">X618/X622</f>
        <v>0</v>
      </c>
      <c r="CG618" s="124">
        <f t="shared" ref="CG618" si="11619">Y618/Y622</f>
        <v>0</v>
      </c>
      <c r="CH618" s="125">
        <f t="shared" ref="CH618" si="11620">Z618/Z622</f>
        <v>0</v>
      </c>
      <c r="CI618" s="123">
        <f t="shared" ref="CI618" si="11621">AA618/AA622</f>
        <v>0</v>
      </c>
      <c r="CJ618" s="129">
        <f t="shared" ref="CJ618" si="11622">AB618/AB622</f>
        <v>0</v>
      </c>
      <c r="CK618" s="130">
        <f t="shared" ref="CK618" si="11623">AC618/AC622</f>
        <v>0</v>
      </c>
    </row>
    <row r="619" spans="1:89" x14ac:dyDescent="0.2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51">
        <v>0</v>
      </c>
      <c r="AC619" s="152">
        <f t="shared" ref="AC619:AC621" si="11624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5">C619/C622</f>
        <v>0</v>
      </c>
      <c r="BL619" s="125">
        <f t="shared" ref="BL619" si="11626">D619/D622</f>
        <v>0</v>
      </c>
      <c r="BM619" s="126">
        <f t="shared" ref="BM619" si="11627">E619/E622</f>
        <v>0</v>
      </c>
      <c r="BN619" s="123">
        <f t="shared" ref="BN619" si="11628">F619/F622</f>
        <v>0</v>
      </c>
      <c r="BO619" s="124">
        <f t="shared" ref="BO619" si="11629">G619/G622</f>
        <v>0</v>
      </c>
      <c r="BP619" s="125">
        <f t="shared" ref="BP619" si="11630">H619/H622</f>
        <v>0</v>
      </c>
      <c r="BQ619" s="126">
        <f t="shared" ref="BQ619" si="11631">I619/I622</f>
        <v>0</v>
      </c>
      <c r="BR619" s="123">
        <f t="shared" ref="BR619" si="11632">J619/J622</f>
        <v>0</v>
      </c>
      <c r="BS619" s="124">
        <f t="shared" ref="BS619" si="11633">K619/K622</f>
        <v>0</v>
      </c>
      <c r="BT619" s="125">
        <f t="shared" ref="BT619" si="11634">L619/L622</f>
        <v>0</v>
      </c>
      <c r="BU619" s="123">
        <f t="shared" ref="BU619" si="11635">M619/M622</f>
        <v>0</v>
      </c>
      <c r="BV619" s="127">
        <f t="shared" ref="BV619" si="11636">N619/N622</f>
        <v>0</v>
      </c>
      <c r="BW619" s="128">
        <f t="shared" ref="BW619" si="11637">O619/O622</f>
        <v>0</v>
      </c>
      <c r="BX619" s="123">
        <f t="shared" ref="BX619" si="11638">P619/P622</f>
        <v>0</v>
      </c>
      <c r="BY619" s="124">
        <f t="shared" ref="BY619" si="11639">Q619/Q622</f>
        <v>0</v>
      </c>
      <c r="BZ619" s="125">
        <f t="shared" ref="BZ619" si="11640">R619/R622</f>
        <v>0</v>
      </c>
      <c r="CA619" s="126">
        <f t="shared" ref="CA619" si="11641">S619/S622</f>
        <v>0</v>
      </c>
      <c r="CB619" s="123">
        <f t="shared" ref="CB619" si="11642">T619/T622</f>
        <v>0</v>
      </c>
      <c r="CC619" s="124">
        <f t="shared" ref="CC619" si="11643">U619/U622</f>
        <v>0</v>
      </c>
      <c r="CD619" s="125">
        <f t="shared" ref="CD619" si="11644">V619/V622</f>
        <v>0</v>
      </c>
      <c r="CE619" s="126">
        <f t="shared" ref="CE619" si="11645">W619/W622</f>
        <v>0</v>
      </c>
      <c r="CF619" s="123">
        <f t="shared" ref="CF619" si="11646">X619/X622</f>
        <v>0</v>
      </c>
      <c r="CG619" s="124">
        <f t="shared" ref="CG619" si="11647">Y619/Y622</f>
        <v>0</v>
      </c>
      <c r="CH619" s="125">
        <f t="shared" ref="CH619" si="11648">Z619/Z622</f>
        <v>0</v>
      </c>
      <c r="CI619" s="123">
        <f t="shared" ref="CI619" si="11649">AA619/AA622</f>
        <v>0</v>
      </c>
      <c r="CJ619" s="129">
        <f t="shared" ref="CJ619" si="11650">AB619/AB622</f>
        <v>0</v>
      </c>
      <c r="CK619" s="130">
        <f t="shared" ref="CK619" si="11651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2">SUM(B620,D620,F620,H620,J620,L620,N620,P620,R620,T620,V620,X620,Z620)</f>
        <v>0</v>
      </c>
      <c r="AC620" s="152">
        <f t="shared" si="11624"/>
        <v>0</v>
      </c>
      <c r="BI620" s="139" t="s">
        <v>38</v>
      </c>
      <c r="BJ620" s="123">
        <f>B620/B622</f>
        <v>0</v>
      </c>
      <c r="BK620" s="124">
        <f t="shared" ref="BK620" si="11653">C620/C622</f>
        <v>0</v>
      </c>
      <c r="BL620" s="125">
        <f t="shared" ref="BL620" si="11654">D620/D622</f>
        <v>0</v>
      </c>
      <c r="BM620" s="126">
        <f t="shared" ref="BM620" si="11655">E620/E622</f>
        <v>0</v>
      </c>
      <c r="BN620" s="123">
        <f t="shared" ref="BN620" si="11656">F620/F622</f>
        <v>0</v>
      </c>
      <c r="BO620" s="124">
        <f t="shared" ref="BO620" si="11657">G620/G622</f>
        <v>0</v>
      </c>
      <c r="BP620" s="125">
        <f t="shared" ref="BP620" si="11658">H620/H622</f>
        <v>0</v>
      </c>
      <c r="BQ620" s="126">
        <f t="shared" ref="BQ620" si="11659">I620/I622</f>
        <v>0</v>
      </c>
      <c r="BR620" s="123">
        <f t="shared" ref="BR620" si="11660">J620/J622</f>
        <v>0</v>
      </c>
      <c r="BS620" s="124">
        <f t="shared" ref="BS620" si="11661">K620/K622</f>
        <v>0</v>
      </c>
      <c r="BT620" s="125">
        <f t="shared" ref="BT620" si="11662">L620/L622</f>
        <v>0</v>
      </c>
      <c r="BU620" s="123">
        <f t="shared" ref="BU620" si="11663">M620/M622</f>
        <v>0</v>
      </c>
      <c r="BV620" s="127">
        <f t="shared" ref="BV620" si="11664">N620/N622</f>
        <v>0</v>
      </c>
      <c r="BW620" s="128">
        <f t="shared" ref="BW620" si="11665">O620/O622</f>
        <v>0</v>
      </c>
      <c r="BX620" s="123">
        <f t="shared" ref="BX620" si="11666">P620/P622</f>
        <v>0</v>
      </c>
      <c r="BY620" s="124">
        <f t="shared" ref="BY620" si="11667">Q620/Q622</f>
        <v>0</v>
      </c>
      <c r="BZ620" s="125">
        <f t="shared" ref="BZ620" si="11668">R620/R622</f>
        <v>0</v>
      </c>
      <c r="CA620" s="126">
        <f t="shared" ref="CA620" si="11669">S620/S622</f>
        <v>0</v>
      </c>
      <c r="CB620" s="123">
        <f t="shared" ref="CB620" si="11670">T620/T622</f>
        <v>0</v>
      </c>
      <c r="CC620" s="124">
        <f t="shared" ref="CC620" si="11671">U620/U622</f>
        <v>0</v>
      </c>
      <c r="CD620" s="125">
        <f t="shared" ref="CD620" si="11672">V620/V622</f>
        <v>0</v>
      </c>
      <c r="CE620" s="126">
        <f t="shared" ref="CE620" si="11673">W620/W622</f>
        <v>0</v>
      </c>
      <c r="CF620" s="123">
        <f t="shared" ref="CF620" si="11674">X620/X622</f>
        <v>0</v>
      </c>
      <c r="CG620" s="124">
        <f t="shared" ref="CG620" si="11675">Y620/Y622</f>
        <v>0</v>
      </c>
      <c r="CH620" s="125">
        <f t="shared" ref="CH620" si="11676">Z620/Z622</f>
        <v>0</v>
      </c>
      <c r="CI620" s="123">
        <f t="shared" ref="CI620" si="11677">AA620/AA622</f>
        <v>0</v>
      </c>
      <c r="CJ620" s="129">
        <f t="shared" ref="CJ620" si="11678">AB620/AB622</f>
        <v>0</v>
      </c>
      <c r="CK620" s="130">
        <f t="shared" ref="CK620" si="11679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2"/>
        <v>0</v>
      </c>
      <c r="AC621" s="152">
        <f t="shared" si="11624"/>
        <v>0</v>
      </c>
      <c r="BI621" s="131" t="s">
        <v>39</v>
      </c>
      <c r="BJ621" s="123">
        <f>B621/B622</f>
        <v>0</v>
      </c>
      <c r="BK621" s="124">
        <f t="shared" ref="BK621" si="11680">C621/C622</f>
        <v>0</v>
      </c>
      <c r="BL621" s="125">
        <f t="shared" ref="BL621" si="11681">D621/D622</f>
        <v>0</v>
      </c>
      <c r="BM621" s="126">
        <f t="shared" ref="BM621" si="11682">E621/E622</f>
        <v>0</v>
      </c>
      <c r="BN621" s="123">
        <f t="shared" ref="BN621" si="11683">F621/F622</f>
        <v>0</v>
      </c>
      <c r="BO621" s="124">
        <f t="shared" ref="BO621" si="11684">G621/G622</f>
        <v>0</v>
      </c>
      <c r="BP621" s="125">
        <f t="shared" ref="BP621" si="11685">H621/H622</f>
        <v>0</v>
      </c>
      <c r="BQ621" s="126">
        <f t="shared" ref="BQ621" si="11686">I621/I622</f>
        <v>0</v>
      </c>
      <c r="BR621" s="123">
        <f t="shared" ref="BR621" si="11687">J621/J622</f>
        <v>0</v>
      </c>
      <c r="BS621" s="124">
        <f t="shared" ref="BS621" si="11688">K621/K622</f>
        <v>0</v>
      </c>
      <c r="BT621" s="125">
        <f t="shared" ref="BT621" si="11689">L621/L622</f>
        <v>0</v>
      </c>
      <c r="BU621" s="123">
        <f t="shared" ref="BU621" si="11690">M621/M622</f>
        <v>0</v>
      </c>
      <c r="BV621" s="127">
        <f t="shared" ref="BV621" si="11691">N621/N622</f>
        <v>0</v>
      </c>
      <c r="BW621" s="128">
        <f t="shared" ref="BW621" si="11692">O621/O622</f>
        <v>0</v>
      </c>
      <c r="BX621" s="123">
        <f t="shared" ref="BX621" si="11693">P621/P622</f>
        <v>0</v>
      </c>
      <c r="BY621" s="124">
        <f t="shared" ref="BY621" si="11694">Q621/Q622</f>
        <v>0</v>
      </c>
      <c r="BZ621" s="125">
        <f t="shared" ref="BZ621" si="11695">R621/R622</f>
        <v>0</v>
      </c>
      <c r="CA621" s="126">
        <f t="shared" ref="CA621" si="11696">S621/S622</f>
        <v>0</v>
      </c>
      <c r="CB621" s="123">
        <f t="shared" ref="CB621" si="11697">T621/T622</f>
        <v>0</v>
      </c>
      <c r="CC621" s="124">
        <f t="shared" ref="CC621" si="11698">U621/U622</f>
        <v>0</v>
      </c>
      <c r="CD621" s="125">
        <f t="shared" ref="CD621" si="11699">V621/V622</f>
        <v>0</v>
      </c>
      <c r="CE621" s="126">
        <f t="shared" ref="CE621" si="11700">W621/W622</f>
        <v>0</v>
      </c>
      <c r="CF621" s="123">
        <f t="shared" ref="CF621" si="11701">X621/X622</f>
        <v>0</v>
      </c>
      <c r="CG621" s="124">
        <f t="shared" ref="CG621" si="11702">Y621/Y622</f>
        <v>0</v>
      </c>
      <c r="CH621" s="125">
        <f t="shared" ref="CH621" si="11703">Z621/Z622</f>
        <v>0</v>
      </c>
      <c r="CI621" s="123">
        <f t="shared" ref="CI621" si="11704">AA621/AA622</f>
        <v>0</v>
      </c>
      <c r="CJ621" s="129">
        <f t="shared" ref="CJ621" si="11705">AB621/AB622</f>
        <v>0</v>
      </c>
      <c r="CK621" s="130">
        <f t="shared" ref="CK621" si="11706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07">SUM(B599:B621)</f>
        <v>29496</v>
      </c>
      <c r="C622" s="1">
        <f t="shared" si="11707"/>
        <v>30195</v>
      </c>
      <c r="D622" s="14">
        <f t="shared" si="11707"/>
        <v>15020</v>
      </c>
      <c r="E622" s="1">
        <f t="shared" si="11707"/>
        <v>14217</v>
      </c>
      <c r="F622" s="14">
        <f t="shared" si="11707"/>
        <v>28653</v>
      </c>
      <c r="G622" s="1">
        <f t="shared" si="11707"/>
        <v>24696</v>
      </c>
      <c r="H622" s="14">
        <f t="shared" si="11707"/>
        <v>44727</v>
      </c>
      <c r="I622" s="1">
        <f t="shared" si="11707"/>
        <v>47605</v>
      </c>
      <c r="J622" s="14">
        <f t="shared" si="11707"/>
        <v>6591</v>
      </c>
      <c r="K622" s="1">
        <f t="shared" si="11707"/>
        <v>7621</v>
      </c>
      <c r="L622" s="14">
        <f t="shared" si="11707"/>
        <v>25826</v>
      </c>
      <c r="M622" s="1">
        <f t="shared" si="11707"/>
        <v>26124</v>
      </c>
      <c r="N622" s="14">
        <f t="shared" si="11707"/>
        <v>45267</v>
      </c>
      <c r="O622" s="1">
        <f t="shared" si="11707"/>
        <v>46077</v>
      </c>
      <c r="P622" s="14">
        <f t="shared" si="11707"/>
        <v>24617</v>
      </c>
      <c r="Q622" s="1">
        <f t="shared" si="11707"/>
        <v>24449</v>
      </c>
      <c r="R622" s="14">
        <f t="shared" si="11707"/>
        <v>28370</v>
      </c>
      <c r="S622" s="1">
        <f t="shared" si="11707"/>
        <v>28164</v>
      </c>
      <c r="T622" s="14">
        <f t="shared" si="11707"/>
        <v>8289</v>
      </c>
      <c r="U622" s="1">
        <f t="shared" si="11707"/>
        <v>8302</v>
      </c>
      <c r="V622" s="14">
        <f t="shared" si="11707"/>
        <v>27554</v>
      </c>
      <c r="W622" s="1">
        <f t="shared" si="11707"/>
        <v>31807</v>
      </c>
      <c r="X622" s="14">
        <f t="shared" si="11707"/>
        <v>23762</v>
      </c>
      <c r="Y622" s="1">
        <f t="shared" si="11707"/>
        <v>14089</v>
      </c>
      <c r="Z622" s="14">
        <f t="shared" si="11707"/>
        <v>45600</v>
      </c>
      <c r="AA622" s="1">
        <f t="shared" si="11707"/>
        <v>49253</v>
      </c>
      <c r="AB622" s="153">
        <f t="shared" ref="AB622:AC622" si="11708">SUM(AB598:AB621)</f>
        <v>353772</v>
      </c>
      <c r="AC622" s="154">
        <f t="shared" si="11708"/>
        <v>352599</v>
      </c>
      <c r="BI622" s="221" t="s">
        <v>13</v>
      </c>
      <c r="BJ622" s="147">
        <f>SUM(BJ598:BJ621)</f>
        <v>0.99999999999999989</v>
      </c>
      <c r="BK622" s="148">
        <f t="shared" ref="BK622:CK622" si="11709">SUM(BK598:BK621)</f>
        <v>0.99999999999999989</v>
      </c>
      <c r="BL622" s="147">
        <f t="shared" si="11709"/>
        <v>1</v>
      </c>
      <c r="BM622" s="148">
        <f t="shared" si="11709"/>
        <v>0.99999999999999989</v>
      </c>
      <c r="BN622" s="147">
        <f t="shared" si="11709"/>
        <v>0.99999999999999989</v>
      </c>
      <c r="BO622" s="148">
        <f t="shared" si="11709"/>
        <v>1</v>
      </c>
      <c r="BP622" s="147">
        <f t="shared" si="11709"/>
        <v>0.99999999999999989</v>
      </c>
      <c r="BQ622" s="148">
        <f t="shared" si="11709"/>
        <v>1</v>
      </c>
      <c r="BR622" s="147">
        <f t="shared" si="11709"/>
        <v>0.99999999999999989</v>
      </c>
      <c r="BS622" s="148">
        <f t="shared" si="11709"/>
        <v>1</v>
      </c>
      <c r="BT622" s="147">
        <f t="shared" si="11709"/>
        <v>0.99999999999999989</v>
      </c>
      <c r="BU622" s="148">
        <f t="shared" si="11709"/>
        <v>1</v>
      </c>
      <c r="BV622" s="147">
        <f t="shared" si="11709"/>
        <v>1</v>
      </c>
      <c r="BW622" s="148">
        <f t="shared" si="11709"/>
        <v>1</v>
      </c>
      <c r="BX622" s="147">
        <f t="shared" si="11709"/>
        <v>1</v>
      </c>
      <c r="BY622" s="148">
        <f t="shared" si="11709"/>
        <v>1</v>
      </c>
      <c r="BZ622" s="147">
        <f t="shared" si="11709"/>
        <v>1</v>
      </c>
      <c r="CA622" s="148">
        <f t="shared" si="11709"/>
        <v>1.0000000000000002</v>
      </c>
      <c r="CB622" s="147">
        <f t="shared" si="11709"/>
        <v>0.99999999999999989</v>
      </c>
      <c r="CC622" s="148">
        <f t="shared" si="11709"/>
        <v>1.0000000000000002</v>
      </c>
      <c r="CD622" s="147">
        <f t="shared" si="11709"/>
        <v>1</v>
      </c>
      <c r="CE622" s="148">
        <f t="shared" si="11709"/>
        <v>1</v>
      </c>
      <c r="CF622" s="147">
        <f t="shared" si="11709"/>
        <v>0.99999999999999989</v>
      </c>
      <c r="CG622" s="148">
        <f t="shared" si="11709"/>
        <v>0.99999999999999989</v>
      </c>
      <c r="CH622" s="147">
        <f t="shared" si="11709"/>
        <v>1</v>
      </c>
      <c r="CI622" s="148">
        <f t="shared" si="11709"/>
        <v>1.0000000000000002</v>
      </c>
      <c r="CJ622" s="147">
        <f t="shared" si="11709"/>
        <v>1</v>
      </c>
      <c r="CK622" s="148">
        <f t="shared" si="11709"/>
        <v>1.0000000000000002</v>
      </c>
    </row>
    <row r="623" spans="1:89" ht="13.5" thickTop="1" x14ac:dyDescent="0.2">
      <c r="A623" s="165"/>
    </row>
    <row r="625" spans="1:89" x14ac:dyDescent="0.2">
      <c r="A625" s="285">
        <f>+A594+1</f>
        <v>44916</v>
      </c>
      <c r="B625" s="285"/>
      <c r="C625" s="285"/>
      <c r="D625" s="285"/>
      <c r="BI625" s="282">
        <f>+BI563+2</f>
        <v>44916</v>
      </c>
      <c r="BJ625" s="282"/>
      <c r="BK625" s="282"/>
      <c r="BL625" s="282"/>
    </row>
    <row r="626" spans="1:89" ht="13.5" thickBot="1" x14ac:dyDescent="0.25">
      <c r="AE626" t="s">
        <v>84</v>
      </c>
    </row>
    <row r="627" spans="1:89" ht="14.25" thickTop="1" thickBot="1" x14ac:dyDescent="0.25">
      <c r="A627" s="280" t="s">
        <v>0</v>
      </c>
      <c r="B627" s="274" t="s">
        <v>1</v>
      </c>
      <c r="C627" s="275"/>
      <c r="D627" s="274" t="s">
        <v>2</v>
      </c>
      <c r="E627" s="275"/>
      <c r="F627" s="274" t="s">
        <v>3</v>
      </c>
      <c r="G627" s="275"/>
      <c r="H627" s="274" t="s">
        <v>4</v>
      </c>
      <c r="I627" s="275"/>
      <c r="J627" s="274" t="s">
        <v>5</v>
      </c>
      <c r="K627" s="275"/>
      <c r="L627" s="274" t="s">
        <v>6</v>
      </c>
      <c r="M627" s="275"/>
      <c r="N627" s="274" t="s">
        <v>7</v>
      </c>
      <c r="O627" s="275"/>
      <c r="P627" s="274" t="s">
        <v>8</v>
      </c>
      <c r="Q627" s="275"/>
      <c r="R627" s="274" t="s">
        <v>9</v>
      </c>
      <c r="S627" s="275"/>
      <c r="T627" s="274" t="s">
        <v>10</v>
      </c>
      <c r="U627" s="275"/>
      <c r="V627" s="274" t="s">
        <v>11</v>
      </c>
      <c r="W627" s="275"/>
      <c r="X627" s="274" t="s">
        <v>12</v>
      </c>
      <c r="Y627" s="275"/>
      <c r="Z627" s="276" t="s">
        <v>40</v>
      </c>
      <c r="AA627" s="277"/>
      <c r="AB627" s="278" t="s">
        <v>41</v>
      </c>
      <c r="AC627" s="279"/>
      <c r="AE627" s="280" t="s">
        <v>0</v>
      </c>
      <c r="AF627" s="274" t="s">
        <v>1</v>
      </c>
      <c r="AG627" s="275"/>
      <c r="AH627" s="274" t="s">
        <v>2</v>
      </c>
      <c r="AI627" s="275"/>
      <c r="AJ627" s="274" t="s">
        <v>3</v>
      </c>
      <c r="AK627" s="275"/>
      <c r="AL627" s="274" t="s">
        <v>4</v>
      </c>
      <c r="AM627" s="275"/>
      <c r="AN627" s="274" t="s">
        <v>5</v>
      </c>
      <c r="AO627" s="275"/>
      <c r="AP627" s="274" t="s">
        <v>6</v>
      </c>
      <c r="AQ627" s="275"/>
      <c r="AR627" s="274" t="s">
        <v>7</v>
      </c>
      <c r="AS627" s="275"/>
      <c r="AT627" s="274" t="s">
        <v>8</v>
      </c>
      <c r="AU627" s="275"/>
      <c r="AV627" s="274" t="s">
        <v>9</v>
      </c>
      <c r="AW627" s="275"/>
      <c r="AX627" s="274" t="s">
        <v>10</v>
      </c>
      <c r="AY627" s="275"/>
      <c r="AZ627" s="274" t="s">
        <v>11</v>
      </c>
      <c r="BA627" s="275"/>
      <c r="BB627" s="274" t="s">
        <v>12</v>
      </c>
      <c r="BC627" s="275"/>
      <c r="BD627" s="276" t="s">
        <v>40</v>
      </c>
      <c r="BE627" s="277"/>
      <c r="BF627" s="278" t="s">
        <v>41</v>
      </c>
      <c r="BG627" s="279"/>
      <c r="BI627" s="280" t="s">
        <v>0</v>
      </c>
      <c r="BJ627" s="274" t="s">
        <v>1</v>
      </c>
      <c r="BK627" s="275"/>
      <c r="BL627" s="274" t="s">
        <v>2</v>
      </c>
      <c r="BM627" s="275"/>
      <c r="BN627" s="274" t="s">
        <v>3</v>
      </c>
      <c r="BO627" s="275"/>
      <c r="BP627" s="274" t="s">
        <v>4</v>
      </c>
      <c r="BQ627" s="275"/>
      <c r="BR627" s="274" t="s">
        <v>5</v>
      </c>
      <c r="BS627" s="275"/>
      <c r="BT627" s="274" t="s">
        <v>6</v>
      </c>
      <c r="BU627" s="275"/>
      <c r="BV627" s="274" t="s">
        <v>7</v>
      </c>
      <c r="BW627" s="275"/>
      <c r="BX627" s="274" t="s">
        <v>8</v>
      </c>
      <c r="BY627" s="275"/>
      <c r="BZ627" s="274" t="s">
        <v>9</v>
      </c>
      <c r="CA627" s="275"/>
      <c r="CB627" s="274" t="s">
        <v>10</v>
      </c>
      <c r="CC627" s="275"/>
      <c r="CD627" s="274" t="s">
        <v>11</v>
      </c>
      <c r="CE627" s="275"/>
      <c r="CF627" s="274" t="s">
        <v>12</v>
      </c>
      <c r="CG627" s="275"/>
      <c r="CH627" s="276" t="s">
        <v>40</v>
      </c>
      <c r="CI627" s="277"/>
      <c r="CJ627" s="274" t="s">
        <v>41</v>
      </c>
      <c r="CK627" s="275"/>
    </row>
    <row r="628" spans="1:89" ht="15" thickTop="1" thickBot="1" x14ac:dyDescent="0.3">
      <c r="A628" s="281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81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81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/>
      <c r="C629" s="164"/>
      <c r="D629" s="121"/>
      <c r="E629" s="159"/>
      <c r="F629" s="120"/>
      <c r="G629" s="122"/>
      <c r="H629" s="121"/>
      <c r="I629" s="159"/>
      <c r="J629" s="120"/>
      <c r="K629" s="122"/>
      <c r="L629" s="121"/>
      <c r="M629" s="120"/>
      <c r="N629" s="158"/>
      <c r="O629" s="160"/>
      <c r="P629" s="120"/>
      <c r="Q629" s="122"/>
      <c r="R629" s="121"/>
      <c r="S629" s="159"/>
      <c r="T629" s="120"/>
      <c r="U629" s="122"/>
      <c r="V629" s="121"/>
      <c r="W629" s="159"/>
      <c r="X629" s="120"/>
      <c r="Y629" s="122"/>
      <c r="Z629" s="21"/>
      <c r="AA629" s="163"/>
      <c r="AB629" s="149">
        <f>B629+D629+F629+H629+J629+L629+N629+P629+R629+T629+V629+X629+Z629</f>
        <v>0</v>
      </c>
      <c r="AC629" s="150">
        <f>C629+E629+G629+I629+K629+M629+O629+Q629+S629+U629+W629+Y629+AA629</f>
        <v>0</v>
      </c>
      <c r="AE629" s="224" t="str">
        <f>$AE$9</f>
        <v>07:00 - 07:59</v>
      </c>
      <c r="AF629" s="120">
        <f>SUMIF($A$9:$A$32,$AE629,B$629:B$652)</f>
        <v>3185</v>
      </c>
      <c r="AG629" s="164">
        <f t="shared" ref="AG629:AV631" si="11710">SUMIF($A$9:$A$32,$AE629,C$629:C$652)</f>
        <v>1147</v>
      </c>
      <c r="AH629" s="121">
        <f t="shared" si="11710"/>
        <v>1165</v>
      </c>
      <c r="AI629" s="159">
        <f t="shared" si="11710"/>
        <v>1130</v>
      </c>
      <c r="AJ629" s="120">
        <f t="shared" si="11710"/>
        <v>2741</v>
      </c>
      <c r="AK629" s="122">
        <f t="shared" si="11710"/>
        <v>1511</v>
      </c>
      <c r="AL629" s="121">
        <f t="shared" si="11710"/>
        <v>4038</v>
      </c>
      <c r="AM629" s="159">
        <f t="shared" si="11710"/>
        <v>2394</v>
      </c>
      <c r="AN629" s="120">
        <f t="shared" si="11710"/>
        <v>270</v>
      </c>
      <c r="AO629" s="122">
        <f t="shared" si="11710"/>
        <v>977</v>
      </c>
      <c r="AP629" s="121">
        <f t="shared" si="11710"/>
        <v>1264</v>
      </c>
      <c r="AQ629" s="120">
        <f t="shared" si="11710"/>
        <v>3212</v>
      </c>
      <c r="AR629" s="158">
        <f t="shared" si="11710"/>
        <v>3278</v>
      </c>
      <c r="AS629" s="160">
        <f t="shared" si="11710"/>
        <v>4161</v>
      </c>
      <c r="AT629" s="120">
        <f t="shared" si="11710"/>
        <v>2267</v>
      </c>
      <c r="AU629" s="122">
        <f t="shared" si="11710"/>
        <v>1999</v>
      </c>
      <c r="AV629" s="121">
        <f t="shared" si="11710"/>
        <v>2495</v>
      </c>
      <c r="AW629" s="159">
        <f t="shared" ref="AW629:BE631" si="11711">SUMIF($A$9:$A$32,$AE629,S$629:S$652)</f>
        <v>1943</v>
      </c>
      <c r="AX629" s="120">
        <f t="shared" si="11711"/>
        <v>383</v>
      </c>
      <c r="AY629" s="122">
        <f t="shared" si="11711"/>
        <v>1500</v>
      </c>
      <c r="AZ629" s="121">
        <f t="shared" si="11711"/>
        <v>1115</v>
      </c>
      <c r="BA629" s="159">
        <f t="shared" si="11711"/>
        <v>2912</v>
      </c>
      <c r="BB629" s="120">
        <f t="shared" si="11711"/>
        <v>1868</v>
      </c>
      <c r="BC629" s="122">
        <f t="shared" si="11711"/>
        <v>1899</v>
      </c>
      <c r="BD629" s="21">
        <f t="shared" si="11711"/>
        <v>3915</v>
      </c>
      <c r="BE629" s="163">
        <f t="shared" si="11711"/>
        <v>2684</v>
      </c>
      <c r="BF629" s="149">
        <f>AF629+AH629+AJ629+AL629+AN629+AP629+AR629+AT629+AV629+AX629+AZ629+BB629+BD629</f>
        <v>27984</v>
      </c>
      <c r="BG629" s="150">
        <f>AG629+AI629+AK629+AM629+AO629+AQ629+AS629+AU629+AW629+AY629+BA629+BC629+BE629</f>
        <v>27469</v>
      </c>
      <c r="BI629" s="119" t="s">
        <v>16</v>
      </c>
      <c r="BJ629" s="123">
        <f>B629/B653</f>
        <v>0</v>
      </c>
      <c r="BK629" s="124">
        <f t="shared" ref="BK629" si="11712">C629/C653</f>
        <v>0</v>
      </c>
      <c r="BL629" s="125">
        <f t="shared" ref="BL629" si="11713">D629/D653</f>
        <v>0</v>
      </c>
      <c r="BM629" s="126">
        <f t="shared" ref="BM629" si="11714">E629/E653</f>
        <v>0</v>
      </c>
      <c r="BN629" s="123">
        <f t="shared" ref="BN629" si="11715">F629/F653</f>
        <v>0</v>
      </c>
      <c r="BO629" s="124">
        <f t="shared" ref="BO629" si="11716">G629/G653</f>
        <v>0</v>
      </c>
      <c r="BP629" s="125">
        <f t="shared" ref="BP629" si="11717">H629/H653</f>
        <v>0</v>
      </c>
      <c r="BQ629" s="126">
        <f t="shared" ref="BQ629" si="11718">I629/I653</f>
        <v>0</v>
      </c>
      <c r="BR629" s="123">
        <f t="shared" ref="BR629" si="11719">J629/J653</f>
        <v>0</v>
      </c>
      <c r="BS629" s="124">
        <f t="shared" ref="BS629" si="11720">K629/K653</f>
        <v>0</v>
      </c>
      <c r="BT629" s="125">
        <f t="shared" ref="BT629" si="11721">L629/L653</f>
        <v>0</v>
      </c>
      <c r="BU629" s="123">
        <f t="shared" ref="BU629" si="11722">M629/M653</f>
        <v>0</v>
      </c>
      <c r="BV629" s="127">
        <f t="shared" ref="BV629" si="11723">N629/N653</f>
        <v>0</v>
      </c>
      <c r="BW629" s="128">
        <f t="shared" ref="BW629" si="11724">O629/O653</f>
        <v>0</v>
      </c>
      <c r="BX629" s="123">
        <f t="shared" ref="BX629" si="11725">P629/P653</f>
        <v>0</v>
      </c>
      <c r="BY629" s="124">
        <f t="shared" ref="BY629" si="11726">Q629/Q653</f>
        <v>0</v>
      </c>
      <c r="BZ629" s="125">
        <f t="shared" ref="BZ629" si="11727">R629/R653</f>
        <v>0</v>
      </c>
      <c r="CA629" s="126">
        <f t="shared" ref="CA629" si="11728">S629/S653</f>
        <v>0</v>
      </c>
      <c r="CB629" s="123">
        <f t="shared" ref="CB629" si="11729">T629/T653</f>
        <v>0</v>
      </c>
      <c r="CC629" s="124">
        <f t="shared" ref="CC629" si="11730">U629/U653</f>
        <v>0</v>
      </c>
      <c r="CD629" s="125">
        <f t="shared" ref="CD629" si="11731">V629/V653</f>
        <v>0</v>
      </c>
      <c r="CE629" s="126">
        <f t="shared" ref="CE629" si="11732">W629/W653</f>
        <v>0</v>
      </c>
      <c r="CF629" s="123">
        <f t="shared" ref="CF629" si="11733">X629/X653</f>
        <v>0</v>
      </c>
      <c r="CG629" s="124">
        <f t="shared" ref="CG629" si="11734">Y629/Y653</f>
        <v>0</v>
      </c>
      <c r="CH629" s="125">
        <f t="shared" ref="CH629" si="11735">Z629/Z653</f>
        <v>0</v>
      </c>
      <c r="CI629" s="123">
        <f t="shared" ref="CI629" si="11736">AA629/AA653</f>
        <v>0</v>
      </c>
      <c r="CJ629" s="129">
        <f t="shared" ref="CJ629" si="11737">AB629/AB653</f>
        <v>0</v>
      </c>
      <c r="CK629" s="130">
        <f t="shared" ref="CK629" si="11738">AC629/AC653</f>
        <v>0</v>
      </c>
    </row>
    <row r="630" spans="1:89" x14ac:dyDescent="0.2">
      <c r="A630" s="131" t="s">
        <v>17</v>
      </c>
      <c r="B630" s="167">
        <v>222</v>
      </c>
      <c r="C630" s="168">
        <v>0</v>
      </c>
      <c r="D630" s="169">
        <v>183</v>
      </c>
      <c r="E630" s="170">
        <v>3</v>
      </c>
      <c r="F630" s="167">
        <v>420</v>
      </c>
      <c r="G630" s="171">
        <v>6</v>
      </c>
      <c r="H630" s="169">
        <v>375</v>
      </c>
      <c r="I630" s="170">
        <v>33</v>
      </c>
      <c r="J630" s="167">
        <v>7</v>
      </c>
      <c r="K630" s="171">
        <v>15</v>
      </c>
      <c r="L630" s="169">
        <v>45</v>
      </c>
      <c r="M630" s="167">
        <v>71</v>
      </c>
      <c r="N630" s="172">
        <v>163</v>
      </c>
      <c r="O630" s="173">
        <v>97</v>
      </c>
      <c r="P630" s="167">
        <v>85</v>
      </c>
      <c r="Q630" s="171">
        <v>42</v>
      </c>
      <c r="R630" s="169">
        <v>36</v>
      </c>
      <c r="S630" s="170">
        <v>66</v>
      </c>
      <c r="T630" s="167">
        <v>1</v>
      </c>
      <c r="U630" s="171">
        <v>30</v>
      </c>
      <c r="V630" s="169">
        <v>6</v>
      </c>
      <c r="W630" s="170">
        <v>36</v>
      </c>
      <c r="X630" s="167">
        <v>6</v>
      </c>
      <c r="Y630" s="171">
        <v>0</v>
      </c>
      <c r="Z630" s="169">
        <v>0</v>
      </c>
      <c r="AA630" s="167">
        <v>0</v>
      </c>
      <c r="AB630" s="149">
        <f t="shared" ref="AB630:AB649" si="11739">B630+D630+F630+H630+J630+L630+N630+P630+R630+T630+V630+X630+Z630</f>
        <v>1549</v>
      </c>
      <c r="AC630" s="150">
        <f t="shared" ref="AC630:AC649" si="11740">C630+E630+G630+I630+K630+M630+O630+Q630+S630+U630+W630+Y630+AA630</f>
        <v>399</v>
      </c>
      <c r="AE630" s="226" t="str">
        <f>$AE$10</f>
        <v>08:00 - 08:59</v>
      </c>
      <c r="AF630" s="120">
        <f>SUMIF($A$9:$A$32,$AE630,B$629:B$652)</f>
        <v>2194</v>
      </c>
      <c r="AG630" s="168">
        <f t="shared" si="11710"/>
        <v>1137</v>
      </c>
      <c r="AH630" s="169">
        <f t="shared" si="11710"/>
        <v>1069</v>
      </c>
      <c r="AI630" s="170">
        <f t="shared" si="11710"/>
        <v>982</v>
      </c>
      <c r="AJ630" s="167">
        <f t="shared" si="11710"/>
        <v>2365</v>
      </c>
      <c r="AK630" s="171">
        <f t="shared" si="11710"/>
        <v>1258</v>
      </c>
      <c r="AL630" s="169">
        <f t="shared" si="11710"/>
        <v>3068</v>
      </c>
      <c r="AM630" s="170">
        <f t="shared" si="11710"/>
        <v>2234</v>
      </c>
      <c r="AN630" s="167">
        <f t="shared" si="11710"/>
        <v>192</v>
      </c>
      <c r="AO630" s="171">
        <f t="shared" si="11710"/>
        <v>907</v>
      </c>
      <c r="AP630" s="169">
        <f t="shared" si="11710"/>
        <v>1067</v>
      </c>
      <c r="AQ630" s="167">
        <f t="shared" si="11710"/>
        <v>3086</v>
      </c>
      <c r="AR630" s="172">
        <f t="shared" si="11710"/>
        <v>2426</v>
      </c>
      <c r="AS630" s="173">
        <f t="shared" si="11710"/>
        <v>3880</v>
      </c>
      <c r="AT630" s="167">
        <f t="shared" si="11710"/>
        <v>1870</v>
      </c>
      <c r="AU630" s="171">
        <f t="shared" si="11710"/>
        <v>1662</v>
      </c>
      <c r="AV630" s="169">
        <f t="shared" si="11710"/>
        <v>2326</v>
      </c>
      <c r="AW630" s="170">
        <f t="shared" si="11711"/>
        <v>1502</v>
      </c>
      <c r="AX630" s="167">
        <f t="shared" si="11711"/>
        <v>281</v>
      </c>
      <c r="AY630" s="171">
        <f t="shared" si="11711"/>
        <v>1100</v>
      </c>
      <c r="AZ630" s="169">
        <f t="shared" si="11711"/>
        <v>952</v>
      </c>
      <c r="BA630" s="170">
        <f t="shared" si="11711"/>
        <v>2171</v>
      </c>
      <c r="BB630" s="167">
        <f t="shared" si="11711"/>
        <v>1439</v>
      </c>
      <c r="BC630" s="171">
        <f t="shared" si="11711"/>
        <v>1560</v>
      </c>
      <c r="BD630" s="169">
        <f t="shared" si="11711"/>
        <v>3208</v>
      </c>
      <c r="BE630" s="167">
        <f t="shared" si="11711"/>
        <v>2670</v>
      </c>
      <c r="BF630" s="151">
        <f>SUM(AF630,AH630,AJ630,AL630,AN630,AP630,AR630,AT630,AV630,AX630,AZ630,BB630,BD630)</f>
        <v>22457</v>
      </c>
      <c r="BG630" s="152">
        <f>SUM(AG630,AI630,AK630,AM630,AO630,AQ630,AS630,AU630,AW630,AY630,BA630,BC630,BE630)</f>
        <v>24149</v>
      </c>
      <c r="BI630" s="131" t="s">
        <v>17</v>
      </c>
      <c r="BJ630" s="123">
        <f>B630/B653</f>
        <v>7.6249356002060795E-3</v>
      </c>
      <c r="BK630" s="124">
        <f t="shared" ref="BK630" si="11741">C630/C653</f>
        <v>0</v>
      </c>
      <c r="BL630" s="125">
        <f t="shared" ref="BL630" si="11742">D630/D653</f>
        <v>1.2299213656831776E-2</v>
      </c>
      <c r="BM630" s="126">
        <f t="shared" ref="BM630" si="11743">E630/E653</f>
        <v>2.0594494405162353E-4</v>
      </c>
      <c r="BN630" s="123">
        <f t="shared" ref="BN630" si="11744">F630/F653</f>
        <v>1.4997321906802356E-2</v>
      </c>
      <c r="BO630" s="124">
        <f t="shared" ref="BO630" si="11745">G630/G653</f>
        <v>2.4398178269355888E-4</v>
      </c>
      <c r="BP630" s="125">
        <f t="shared" ref="BP630" si="11746">H630/H653</f>
        <v>8.6761371523761052E-3</v>
      </c>
      <c r="BQ630" s="126">
        <f t="shared" ref="BQ630" si="11747">I630/I653</f>
        <v>6.9353957378840737E-4</v>
      </c>
      <c r="BR630" s="123">
        <f t="shared" ref="BR630" si="11748">J630/J653</f>
        <v>1.059001512859304E-3</v>
      </c>
      <c r="BS630" s="124">
        <f t="shared" ref="BS630" si="11749">K630/K653</f>
        <v>2.0553576322280076E-3</v>
      </c>
      <c r="BT630" s="125">
        <f t="shared" ref="BT630" si="11750">L630/L653</f>
        <v>1.8115942028985507E-3</v>
      </c>
      <c r="BU630" s="123">
        <f t="shared" ref="BU630" si="11751">M630/M653</f>
        <v>2.7989119722474079E-3</v>
      </c>
      <c r="BV630" s="127">
        <f t="shared" ref="BV630" si="11752">N630/N653</f>
        <v>3.6573326153293844E-3</v>
      </c>
      <c r="BW630" s="128">
        <f t="shared" ref="BW630" si="11753">O630/O653</f>
        <v>2.1652269023862141E-3</v>
      </c>
      <c r="BX630" s="123">
        <f t="shared" ref="BX630" si="11754">P630/P653</f>
        <v>3.4400420899267474E-3</v>
      </c>
      <c r="BY630" s="124">
        <f t="shared" ref="BY630" si="11755">Q630/Q653</f>
        <v>1.8284719198955158E-3</v>
      </c>
      <c r="BZ630" s="125">
        <f t="shared" ref="BZ630" si="11756">R630/R653</f>
        <v>1.2640449438202246E-3</v>
      </c>
      <c r="CA630" s="126">
        <f t="shared" ref="CA630" si="11757">S630/S653</f>
        <v>2.3880164990230843E-3</v>
      </c>
      <c r="CB630" s="123">
        <f t="shared" ref="CB630" si="11758">T630/T653</f>
        <v>1.2436264146250465E-4</v>
      </c>
      <c r="CC630" s="124">
        <f t="shared" ref="CC630" si="11759">U630/U653</f>
        <v>3.7528146109582186E-3</v>
      </c>
      <c r="CD630" s="125">
        <f t="shared" ref="CD630" si="11760">V630/V653</f>
        <v>2.2101075585678504E-4</v>
      </c>
      <c r="CE630" s="126">
        <f t="shared" ref="CE630" si="11761">W630/W653</f>
        <v>1.1627155868483949E-3</v>
      </c>
      <c r="CF630" s="123">
        <f t="shared" ref="CF630" si="11762">X630/X653</f>
        <v>2.5782055689240287E-4</v>
      </c>
      <c r="CG630" s="124">
        <f t="shared" ref="CG630" si="11763">Y630/Y653</f>
        <v>0</v>
      </c>
      <c r="CH630" s="125">
        <f t="shared" ref="CH630" si="11764">Z630/Z653</f>
        <v>0</v>
      </c>
      <c r="CI630" s="123">
        <f t="shared" ref="CI630" si="11765">AA630/AA653</f>
        <v>0</v>
      </c>
      <c r="CJ630" s="129">
        <f t="shared" ref="CJ630" si="11766">AB630/AB653</f>
        <v>4.4392349269489362E-3</v>
      </c>
      <c r="CK630" s="130">
        <f t="shared" ref="CK630" si="11767">AC630/AC653</f>
        <v>1.1474089837234715E-3</v>
      </c>
    </row>
    <row r="631" spans="1:89" ht="13.5" thickBot="1" x14ac:dyDescent="0.25">
      <c r="A631" s="139" t="s">
        <v>18</v>
      </c>
      <c r="B631" s="174">
        <v>1231</v>
      </c>
      <c r="C631" s="175">
        <v>245</v>
      </c>
      <c r="D631" s="176">
        <v>779</v>
      </c>
      <c r="E631" s="177">
        <v>256</v>
      </c>
      <c r="F631" s="174">
        <v>1870</v>
      </c>
      <c r="G631" s="178">
        <v>387</v>
      </c>
      <c r="H631" s="176">
        <v>1834</v>
      </c>
      <c r="I631" s="177">
        <v>642</v>
      </c>
      <c r="J631" s="174">
        <v>75</v>
      </c>
      <c r="K631" s="178">
        <v>179</v>
      </c>
      <c r="L631" s="176">
        <v>420</v>
      </c>
      <c r="M631" s="174">
        <v>901</v>
      </c>
      <c r="N631" s="179">
        <v>1405</v>
      </c>
      <c r="O631" s="180">
        <v>1641</v>
      </c>
      <c r="P631" s="174">
        <v>720</v>
      </c>
      <c r="Q631" s="178">
        <v>781</v>
      </c>
      <c r="R631" s="176">
        <v>883</v>
      </c>
      <c r="S631" s="177">
        <v>746</v>
      </c>
      <c r="T631" s="174">
        <v>121</v>
      </c>
      <c r="U631" s="178">
        <v>372</v>
      </c>
      <c r="V631" s="176">
        <v>426</v>
      </c>
      <c r="W631" s="177">
        <v>1062</v>
      </c>
      <c r="X631" s="174">
        <v>777</v>
      </c>
      <c r="Y631" s="178">
        <v>617</v>
      </c>
      <c r="Z631" s="176">
        <v>1663</v>
      </c>
      <c r="AA631" s="174">
        <v>1054</v>
      </c>
      <c r="AB631" s="149">
        <f t="shared" si="11739"/>
        <v>12204</v>
      </c>
      <c r="AC631" s="150">
        <f t="shared" si="11740"/>
        <v>8883</v>
      </c>
      <c r="AE631" s="224">
        <f>$AE$11</f>
        <v>0</v>
      </c>
      <c r="AF631" s="120">
        <f>SUMIF($A$9:$A$32,$AE631,B$629:B$652)</f>
        <v>0</v>
      </c>
      <c r="AG631" s="175">
        <f t="shared" si="11710"/>
        <v>0</v>
      </c>
      <c r="AH631" s="176">
        <f t="shared" si="11710"/>
        <v>0</v>
      </c>
      <c r="AI631" s="177">
        <f t="shared" si="11710"/>
        <v>0</v>
      </c>
      <c r="AJ631" s="174">
        <f t="shared" si="11710"/>
        <v>0</v>
      </c>
      <c r="AK631" s="178">
        <f t="shared" si="11710"/>
        <v>0</v>
      </c>
      <c r="AL631" s="176">
        <f t="shared" si="11710"/>
        <v>0</v>
      </c>
      <c r="AM631" s="177">
        <f t="shared" si="11710"/>
        <v>0</v>
      </c>
      <c r="AN631" s="174">
        <f t="shared" si="11710"/>
        <v>0</v>
      </c>
      <c r="AO631" s="178">
        <f t="shared" si="11710"/>
        <v>0</v>
      </c>
      <c r="AP631" s="176">
        <f t="shared" si="11710"/>
        <v>0</v>
      </c>
      <c r="AQ631" s="174">
        <f t="shared" si="11710"/>
        <v>0</v>
      </c>
      <c r="AR631" s="179">
        <f t="shared" si="11710"/>
        <v>0</v>
      </c>
      <c r="AS631" s="180">
        <f t="shared" si="11710"/>
        <v>0</v>
      </c>
      <c r="AT631" s="174">
        <f t="shared" si="11710"/>
        <v>0</v>
      </c>
      <c r="AU631" s="178">
        <f t="shared" si="11710"/>
        <v>0</v>
      </c>
      <c r="AV631" s="176">
        <f t="shared" si="11710"/>
        <v>0</v>
      </c>
      <c r="AW631" s="177">
        <f t="shared" si="11711"/>
        <v>0</v>
      </c>
      <c r="AX631" s="174">
        <f t="shared" si="11711"/>
        <v>0</v>
      </c>
      <c r="AY631" s="178">
        <f t="shared" si="11711"/>
        <v>0</v>
      </c>
      <c r="AZ631" s="176">
        <f t="shared" si="11711"/>
        <v>0</v>
      </c>
      <c r="BA631" s="177">
        <f t="shared" si="11711"/>
        <v>0</v>
      </c>
      <c r="BB631" s="174">
        <f t="shared" si="11711"/>
        <v>0</v>
      </c>
      <c r="BC631" s="178">
        <f t="shared" si="11711"/>
        <v>0</v>
      </c>
      <c r="BD631" s="176">
        <f t="shared" si="11711"/>
        <v>0</v>
      </c>
      <c r="BE631" s="174">
        <f t="shared" si="11711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4.2280611368710287E-2</v>
      </c>
      <c r="BK631" s="124">
        <f t="shared" ref="BK631" si="11768">C631/C653</f>
        <v>8.109897384971863E-3</v>
      </c>
      <c r="BL631" s="125">
        <f t="shared" ref="BL631" si="11769">D631/D653</f>
        <v>5.2355669063781168E-2</v>
      </c>
      <c r="BM631" s="126">
        <f t="shared" ref="BM631" si="11770">E631/E653</f>
        <v>1.7573968559071874E-2</v>
      </c>
      <c r="BN631" s="123">
        <f t="shared" ref="BN631" si="11771">F631/F653</f>
        <v>6.6773790394572402E-2</v>
      </c>
      <c r="BO631" s="124">
        <f t="shared" ref="BO631" si="11772">G631/G653</f>
        <v>1.5736824983734549E-2</v>
      </c>
      <c r="BP631" s="125">
        <f t="shared" ref="BP631" si="11773">H631/H653</f>
        <v>4.2432094766554067E-2</v>
      </c>
      <c r="BQ631" s="126">
        <f t="shared" ref="BQ631" si="11774">I631/I653</f>
        <v>1.3492497162792653E-2</v>
      </c>
      <c r="BR631" s="123">
        <f t="shared" ref="BR631" si="11775">J631/J653</f>
        <v>1.1346444780635401E-2</v>
      </c>
      <c r="BS631" s="124">
        <f t="shared" ref="BS631" si="11776">K631/K653</f>
        <v>2.4527267744587557E-2</v>
      </c>
      <c r="BT631" s="125">
        <f t="shared" ref="BT631" si="11777">L631/L653</f>
        <v>1.6908212560386472E-2</v>
      </c>
      <c r="BU631" s="123">
        <f t="shared" ref="BU631" si="11778">M631/M653</f>
        <v>3.5518587140773446E-2</v>
      </c>
      <c r="BV631" s="127">
        <f t="shared" ref="BV631" si="11779">N631/N653</f>
        <v>3.1524860886734875E-2</v>
      </c>
      <c r="BW631" s="128">
        <f t="shared" ref="BW631" si="11780">O631/O653</f>
        <v>3.6630281925935849E-2</v>
      </c>
      <c r="BX631" s="123">
        <f t="shared" ref="BX631" si="11781">P631/P653</f>
        <v>2.9139180055850096E-2</v>
      </c>
      <c r="BY631" s="124">
        <f t="shared" ref="BY631" si="11782">Q631/Q653</f>
        <v>3.4000870700914239E-2</v>
      </c>
      <c r="BZ631" s="125">
        <f t="shared" ref="BZ631" si="11783">R631/R653</f>
        <v>3.1004213483146068E-2</v>
      </c>
      <c r="CA631" s="126">
        <f t="shared" ref="CA631" si="11784">S631/S653</f>
        <v>2.6991822852594254E-2</v>
      </c>
      <c r="CB631" s="123">
        <f t="shared" ref="CB631" si="11785">T631/T653</f>
        <v>1.5047879616963064E-2</v>
      </c>
      <c r="CC631" s="124">
        <f t="shared" ref="CC631" si="11786">U631/U653</f>
        <v>4.653490117588191E-2</v>
      </c>
      <c r="CD631" s="125">
        <f t="shared" ref="CD631" si="11787">V631/V653</f>
        <v>1.5691763665831738E-2</v>
      </c>
      <c r="CE631" s="126">
        <f t="shared" ref="CE631" si="11788">W631/W653</f>
        <v>3.4300109812027649E-2</v>
      </c>
      <c r="CF631" s="123">
        <f t="shared" ref="CF631" si="11789">X631/X653</f>
        <v>3.3387762117566173E-2</v>
      </c>
      <c r="CG631" s="124">
        <f t="shared" ref="CG631" si="11790">Y631/Y653</f>
        <v>4.4944638694638696E-2</v>
      </c>
      <c r="CH631" s="125">
        <f t="shared" ref="CH631" si="11791">Z631/Z653</f>
        <v>3.6116842219567812E-2</v>
      </c>
      <c r="CI631" s="123">
        <f t="shared" ref="CI631" si="11792">AA631/AA653</f>
        <v>2.1066096376391581E-2</v>
      </c>
      <c r="CJ631" s="129">
        <f t="shared" ref="CJ631" si="11793">AB631/AB653</f>
        <v>3.4975095576813955E-2</v>
      </c>
      <c r="CK631" s="130">
        <f t="shared" ref="CK631" si="11794">AC631/AC653</f>
        <v>2.5544947374475182E-2</v>
      </c>
    </row>
    <row r="632" spans="1:89" ht="14.25" thickTop="1" thickBot="1" x14ac:dyDescent="0.25">
      <c r="A632" s="131" t="s">
        <v>19</v>
      </c>
      <c r="B632" s="167">
        <v>2537</v>
      </c>
      <c r="C632" s="168">
        <v>914</v>
      </c>
      <c r="D632" s="169">
        <v>1206</v>
      </c>
      <c r="E632" s="170">
        <v>717</v>
      </c>
      <c r="F632" s="167">
        <v>2770</v>
      </c>
      <c r="G632" s="171">
        <v>1145</v>
      </c>
      <c r="H632" s="169">
        <v>3198</v>
      </c>
      <c r="I632" s="170">
        <v>1725</v>
      </c>
      <c r="J632" s="167">
        <v>163</v>
      </c>
      <c r="K632" s="171">
        <v>623</v>
      </c>
      <c r="L632" s="169">
        <v>989</v>
      </c>
      <c r="M632" s="167">
        <v>2040</v>
      </c>
      <c r="N632" s="172">
        <v>2586</v>
      </c>
      <c r="O632" s="173">
        <v>3272</v>
      </c>
      <c r="P632" s="167">
        <v>1585</v>
      </c>
      <c r="Q632" s="171">
        <v>1528</v>
      </c>
      <c r="R632" s="169">
        <v>1740</v>
      </c>
      <c r="S632" s="170">
        <v>1509</v>
      </c>
      <c r="T632" s="167">
        <v>267</v>
      </c>
      <c r="U632" s="171">
        <v>997</v>
      </c>
      <c r="V632" s="169">
        <v>1040</v>
      </c>
      <c r="W632" s="170">
        <v>2201</v>
      </c>
      <c r="X632" s="167">
        <v>1540</v>
      </c>
      <c r="Y632" s="171">
        <v>1116</v>
      </c>
      <c r="Z632" s="169">
        <v>2702</v>
      </c>
      <c r="AA632" s="167">
        <v>1893</v>
      </c>
      <c r="AB632" s="149">
        <f t="shared" si="11739"/>
        <v>22323</v>
      </c>
      <c r="AC632" s="150">
        <f t="shared" si="11740"/>
        <v>19680</v>
      </c>
      <c r="AE632" s="221" t="s">
        <v>13</v>
      </c>
      <c r="AF632" s="14">
        <f t="shared" ref="AF632:BG632" si="11795">SUM(AF629:AF631)</f>
        <v>5379</v>
      </c>
      <c r="AG632" s="1">
        <f t="shared" si="11795"/>
        <v>2284</v>
      </c>
      <c r="AH632" s="14">
        <f t="shared" si="11795"/>
        <v>2234</v>
      </c>
      <c r="AI632" s="1">
        <f t="shared" si="11795"/>
        <v>2112</v>
      </c>
      <c r="AJ632" s="14">
        <f t="shared" si="11795"/>
        <v>5106</v>
      </c>
      <c r="AK632" s="1">
        <f t="shared" si="11795"/>
        <v>2769</v>
      </c>
      <c r="AL632" s="14">
        <f t="shared" si="11795"/>
        <v>7106</v>
      </c>
      <c r="AM632" s="1">
        <f t="shared" si="11795"/>
        <v>4628</v>
      </c>
      <c r="AN632" s="14">
        <f t="shared" si="11795"/>
        <v>462</v>
      </c>
      <c r="AO632" s="1">
        <f t="shared" si="11795"/>
        <v>1884</v>
      </c>
      <c r="AP632" s="14">
        <f t="shared" si="11795"/>
        <v>2331</v>
      </c>
      <c r="AQ632" s="1">
        <f t="shared" si="11795"/>
        <v>6298</v>
      </c>
      <c r="AR632" s="14">
        <f t="shared" si="11795"/>
        <v>5704</v>
      </c>
      <c r="AS632" s="1">
        <f t="shared" si="11795"/>
        <v>8041</v>
      </c>
      <c r="AT632" s="14">
        <f t="shared" si="11795"/>
        <v>4137</v>
      </c>
      <c r="AU632" s="1">
        <f t="shared" si="11795"/>
        <v>3661</v>
      </c>
      <c r="AV632" s="14">
        <f t="shared" si="11795"/>
        <v>4821</v>
      </c>
      <c r="AW632" s="1">
        <f t="shared" si="11795"/>
        <v>3445</v>
      </c>
      <c r="AX632" s="14">
        <f t="shared" si="11795"/>
        <v>664</v>
      </c>
      <c r="AY632" s="1">
        <f t="shared" si="11795"/>
        <v>2600</v>
      </c>
      <c r="AZ632" s="14">
        <f t="shared" si="11795"/>
        <v>2067</v>
      </c>
      <c r="BA632" s="1">
        <f t="shared" si="11795"/>
        <v>5083</v>
      </c>
      <c r="BB632" s="14">
        <f t="shared" si="11795"/>
        <v>3307</v>
      </c>
      <c r="BC632" s="1">
        <f t="shared" si="11795"/>
        <v>3459</v>
      </c>
      <c r="BD632" s="14">
        <f t="shared" si="11795"/>
        <v>7123</v>
      </c>
      <c r="BE632" s="1">
        <f t="shared" si="11795"/>
        <v>5354</v>
      </c>
      <c r="BF632" s="153">
        <f t="shared" si="11795"/>
        <v>50441</v>
      </c>
      <c r="BG632" s="154">
        <f t="shared" si="11795"/>
        <v>51618</v>
      </c>
      <c r="BI632" s="131" t="s">
        <v>19</v>
      </c>
      <c r="BJ632" s="123">
        <f>B632/B653</f>
        <v>8.7137214494246953E-2</v>
      </c>
      <c r="BK632" s="124">
        <f t="shared" ref="BK632" si="11796">C632/C653</f>
        <v>3.0254882489241974E-2</v>
      </c>
      <c r="BL632" s="125">
        <f t="shared" ref="BL632" si="11797">D632/D653</f>
        <v>8.1053834263055319E-2</v>
      </c>
      <c r="BM632" s="126">
        <f t="shared" ref="BM632" si="11798">E632/E653</f>
        <v>4.9220841628338022E-2</v>
      </c>
      <c r="BN632" s="123">
        <f t="shared" ref="BN632" si="11799">F632/F653</f>
        <v>9.891090876629173E-2</v>
      </c>
      <c r="BO632" s="124">
        <f t="shared" ref="BO632" si="11800">G632/G653</f>
        <v>4.6559856864020817E-2</v>
      </c>
      <c r="BP632" s="125">
        <f t="shared" ref="BP632" si="11801">H632/H653</f>
        <v>7.3990097635463423E-2</v>
      </c>
      <c r="BQ632" s="126">
        <f t="shared" ref="BQ632" si="11802">I632/I653</f>
        <v>3.625320499348493E-2</v>
      </c>
      <c r="BR632" s="123">
        <f t="shared" ref="BR632" si="11803">J632/J653</f>
        <v>2.465960665658094E-2</v>
      </c>
      <c r="BS632" s="124">
        <f t="shared" ref="BS632" si="11804">K632/K653</f>
        <v>8.5365853658536592E-2</v>
      </c>
      <c r="BT632" s="125">
        <f t="shared" ref="BT632" si="11805">L632/L653</f>
        <v>3.9814814814814817E-2</v>
      </c>
      <c r="BU632" s="123">
        <f t="shared" ref="BU632" si="11806">M632/M653</f>
        <v>8.0419442582883277E-2</v>
      </c>
      <c r="BV632" s="127">
        <f t="shared" ref="BV632" si="11807">N632/N653</f>
        <v>5.8023694130317716E-2</v>
      </c>
      <c r="BW632" s="128">
        <f t="shared" ref="BW632" si="11808">O632/O653</f>
        <v>7.3037344583584449E-2</v>
      </c>
      <c r="BX632" s="123">
        <f t="shared" ref="BX632" si="11809">P632/P653</f>
        <v>6.4146667206281108E-2</v>
      </c>
      <c r="BY632" s="124">
        <f t="shared" ref="BY632" si="11810">Q632/Q653</f>
        <v>6.6521549847627343E-2</v>
      </c>
      <c r="BZ632" s="125">
        <f t="shared" ref="BZ632" si="11811">R632/R653</f>
        <v>6.1095505617977525E-2</v>
      </c>
      <c r="CA632" s="126">
        <f t="shared" ref="CA632" si="11812">S632/S653</f>
        <v>5.4598740864027787E-2</v>
      </c>
      <c r="CB632" s="123">
        <f t="shared" ref="CB632" si="11813">T632/T653</f>
        <v>3.3204825270488743E-2</v>
      </c>
      <c r="CC632" s="124">
        <f t="shared" ref="CC632" si="11814">U632/U653</f>
        <v>0.12471853890417814</v>
      </c>
      <c r="CD632" s="125">
        <f t="shared" ref="CD632" si="11815">V632/V653</f>
        <v>3.8308531015176069E-2</v>
      </c>
      <c r="CE632" s="126">
        <f t="shared" ref="CE632" si="11816">W632/W653</f>
        <v>7.1087139073703245E-2</v>
      </c>
      <c r="CF632" s="123">
        <f t="shared" ref="CF632" si="11817">X632/X653</f>
        <v>6.617394293571674E-2</v>
      </c>
      <c r="CG632" s="124">
        <f t="shared" ref="CG632" si="11818">Y632/Y653</f>
        <v>8.1293706293706289E-2</v>
      </c>
      <c r="CH632" s="125">
        <f t="shared" ref="CH632" si="11819">Z632/Z653</f>
        <v>5.8681724400043433E-2</v>
      </c>
      <c r="CI632" s="123">
        <f t="shared" ref="CI632" si="11820">AA632/AA653</f>
        <v>3.7835028880938579E-2</v>
      </c>
      <c r="CJ632" s="129">
        <f t="shared" ref="CJ632" si="11821">AB632/AB653</f>
        <v>6.3974849111866433E-2</v>
      </c>
      <c r="CK632" s="130">
        <f t="shared" ref="CK632" si="11822">AC632/AC653</f>
        <v>5.6594007016736642E-2</v>
      </c>
    </row>
    <row r="633" spans="1:89" ht="13.5" thickTop="1" x14ac:dyDescent="0.2">
      <c r="A633" s="139" t="s">
        <v>20</v>
      </c>
      <c r="B633" s="174">
        <v>3185</v>
      </c>
      <c r="C633" s="175">
        <v>1147</v>
      </c>
      <c r="D633" s="176">
        <v>1165</v>
      </c>
      <c r="E633" s="177">
        <v>1130</v>
      </c>
      <c r="F633" s="174">
        <v>2741</v>
      </c>
      <c r="G633" s="178">
        <v>1511</v>
      </c>
      <c r="H633" s="176">
        <v>4038</v>
      </c>
      <c r="I633" s="177">
        <v>2394</v>
      </c>
      <c r="J633" s="174">
        <v>270</v>
      </c>
      <c r="K633" s="178">
        <v>977</v>
      </c>
      <c r="L633" s="176">
        <v>1264</v>
      </c>
      <c r="M633" s="174">
        <v>3212</v>
      </c>
      <c r="N633" s="179">
        <v>3278</v>
      </c>
      <c r="O633" s="180">
        <v>4161</v>
      </c>
      <c r="P633" s="174">
        <v>2267</v>
      </c>
      <c r="Q633" s="178">
        <v>1999</v>
      </c>
      <c r="R633" s="176">
        <v>2495</v>
      </c>
      <c r="S633" s="177">
        <v>1943</v>
      </c>
      <c r="T633" s="174">
        <v>383</v>
      </c>
      <c r="U633" s="178">
        <v>1500</v>
      </c>
      <c r="V633" s="176">
        <v>1115</v>
      </c>
      <c r="W633" s="177">
        <v>2912</v>
      </c>
      <c r="X633" s="174">
        <v>1868</v>
      </c>
      <c r="Y633" s="178">
        <v>1899</v>
      </c>
      <c r="Z633" s="176">
        <v>3915</v>
      </c>
      <c r="AA633" s="174">
        <v>2684</v>
      </c>
      <c r="AB633" s="149">
        <f t="shared" si="11739"/>
        <v>27984</v>
      </c>
      <c r="AC633" s="150">
        <f t="shared" si="11740"/>
        <v>27469</v>
      </c>
      <c r="BI633" s="139" t="s">
        <v>20</v>
      </c>
      <c r="BJ633" s="123">
        <f>B633/B653</f>
        <v>0.10939378327322685</v>
      </c>
      <c r="BK633" s="124">
        <f t="shared" ref="BK633" si="11823">C633/C653</f>
        <v>3.7967560410460115E-2</v>
      </c>
      <c r="BL633" s="125">
        <f t="shared" ref="BL633" si="11824">D633/D653</f>
        <v>7.8298272733382621E-2</v>
      </c>
      <c r="BM633" s="126">
        <f t="shared" ref="BM633" si="11825">E633/E653</f>
        <v>7.7572595592778196E-2</v>
      </c>
      <c r="BN633" s="123">
        <f t="shared" ref="BN633" si="11826">F633/F653</f>
        <v>9.787537939653633E-2</v>
      </c>
      <c r="BO633" s="124">
        <f t="shared" ref="BO633" si="11827">G633/G653</f>
        <v>6.1442745608327909E-2</v>
      </c>
      <c r="BP633" s="125">
        <f t="shared" ref="BP633" si="11828">H633/H653</f>
        <v>9.3424644856785893E-2</v>
      </c>
      <c r="BQ633" s="126">
        <f t="shared" ref="BQ633" si="11829">I633/I653</f>
        <v>5.0313143625740825E-2</v>
      </c>
      <c r="BR633" s="123">
        <f t="shared" ref="BR633" si="11830">J633/J653</f>
        <v>4.084720121028744E-2</v>
      </c>
      <c r="BS633" s="124">
        <f t="shared" ref="BS633" si="11831">K633/K653</f>
        <v>0.13387229377911758</v>
      </c>
      <c r="BT633" s="125">
        <f t="shared" ref="BT633" si="11832">L633/L653</f>
        <v>5.0885668276972627E-2</v>
      </c>
      <c r="BU633" s="123">
        <f t="shared" ref="BU633" si="11833">M633/M653</f>
        <v>0.1266212007726574</v>
      </c>
      <c r="BV633" s="127">
        <f t="shared" ref="BV633" si="11834">N633/N653</f>
        <v>7.3550529527912398E-2</v>
      </c>
      <c r="BW633" s="128">
        <f t="shared" ref="BW633" si="11835">O633/O653</f>
        <v>9.2881537534319963E-2</v>
      </c>
      <c r="BX633" s="123">
        <f t="shared" ref="BX633" si="11836">P633/P653</f>
        <v>9.1747946092516894E-2</v>
      </c>
      <c r="BY633" s="124">
        <f t="shared" ref="BY633" si="11837">Q633/Q653</f>
        <v>8.7026556377884201E-2</v>
      </c>
      <c r="BZ633" s="125">
        <f t="shared" ref="BZ633" si="11838">R633/R653</f>
        <v>8.7605337078651688E-2</v>
      </c>
      <c r="CA633" s="126">
        <f t="shared" ref="CA633" si="11839">S633/S653</f>
        <v>7.0301758448512913E-2</v>
      </c>
      <c r="CB633" s="123">
        <f t="shared" ref="CB633" si="11840">T633/T653</f>
        <v>4.7630891680139287E-2</v>
      </c>
      <c r="CC633" s="124">
        <f t="shared" ref="CC633" si="11841">U633/U653</f>
        <v>0.18764073054791094</v>
      </c>
      <c r="CD633" s="125">
        <f t="shared" ref="CD633" si="11842">V633/V653</f>
        <v>4.1071165463385885E-2</v>
      </c>
      <c r="CE633" s="126">
        <f t="shared" ref="CE633" si="11843">W633/W653</f>
        <v>9.4050771913959053E-2</v>
      </c>
      <c r="CF633" s="123">
        <f t="shared" ref="CF633" si="11844">X633/X653</f>
        <v>8.0268133379168105E-2</v>
      </c>
      <c r="CG633" s="124">
        <f t="shared" ref="CG633" si="11845">Y633/Y653</f>
        <v>0.13833041958041958</v>
      </c>
      <c r="CH633" s="125">
        <f t="shared" ref="CH633" si="11846">Z633/Z653</f>
        <v>8.502551851449669E-2</v>
      </c>
      <c r="CI633" s="123">
        <f t="shared" ref="CI633" si="11847">AA633/AA653</f>
        <v>5.3644594567585392E-2</v>
      </c>
      <c r="CJ633" s="129">
        <f t="shared" ref="CJ633" si="11848">AB633/AB653</f>
        <v>8.0198547576332491E-2</v>
      </c>
      <c r="CK633" s="130">
        <f t="shared" ref="CK633" si="11849">AC633/AC653</f>
        <v>7.8992925749122908E-2</v>
      </c>
    </row>
    <row r="634" spans="1:89" ht="13.5" thickBot="1" x14ac:dyDescent="0.25">
      <c r="A634" s="131" t="s">
        <v>21</v>
      </c>
      <c r="B634" s="167">
        <v>2194</v>
      </c>
      <c r="C634" s="168">
        <v>1137</v>
      </c>
      <c r="D634" s="169">
        <v>1069</v>
      </c>
      <c r="E634" s="170">
        <v>982</v>
      </c>
      <c r="F634" s="167">
        <v>2365</v>
      </c>
      <c r="G634" s="171">
        <v>1258</v>
      </c>
      <c r="H634" s="169">
        <v>3068</v>
      </c>
      <c r="I634" s="170">
        <v>2234</v>
      </c>
      <c r="J634" s="167">
        <v>192</v>
      </c>
      <c r="K634" s="171">
        <v>907</v>
      </c>
      <c r="L634" s="169">
        <v>1067</v>
      </c>
      <c r="M634" s="167">
        <v>3086</v>
      </c>
      <c r="N634" s="172">
        <v>2426</v>
      </c>
      <c r="O634" s="173">
        <v>3880</v>
      </c>
      <c r="P634" s="167">
        <v>1870</v>
      </c>
      <c r="Q634" s="171">
        <v>1662</v>
      </c>
      <c r="R634" s="169">
        <v>2326</v>
      </c>
      <c r="S634" s="170">
        <v>1502</v>
      </c>
      <c r="T634" s="167">
        <v>281</v>
      </c>
      <c r="U634" s="171">
        <v>1100</v>
      </c>
      <c r="V634" s="169">
        <v>952</v>
      </c>
      <c r="W634" s="170">
        <v>2171</v>
      </c>
      <c r="X634" s="167">
        <v>1439</v>
      </c>
      <c r="Y634" s="171">
        <v>1560</v>
      </c>
      <c r="Z634" s="169">
        <v>3208</v>
      </c>
      <c r="AA634" s="167">
        <v>2670</v>
      </c>
      <c r="AB634" s="149">
        <f t="shared" si="11739"/>
        <v>22457</v>
      </c>
      <c r="AC634" s="150">
        <f t="shared" si="11740"/>
        <v>24149</v>
      </c>
      <c r="AE634" t="s">
        <v>85</v>
      </c>
      <c r="BI634" s="131" t="s">
        <v>21</v>
      </c>
      <c r="BJ634" s="123">
        <f>B634/B653</f>
        <v>7.5356345526360988E-2</v>
      </c>
      <c r="BK634" s="124">
        <f t="shared" ref="BK634" si="11850">C634/C653</f>
        <v>3.7636544190665346E-2</v>
      </c>
      <c r="BL634" s="125">
        <f t="shared" ref="BL634" si="11851">D634/D653</f>
        <v>7.184622622488071E-2</v>
      </c>
      <c r="BM634" s="126">
        <f t="shared" ref="BM634" si="11852">E634/E653</f>
        <v>6.7412645019564774E-2</v>
      </c>
      <c r="BN634" s="123">
        <f t="shared" ref="BN634" si="11853">F634/F653</f>
        <v>8.4449205499018035E-2</v>
      </c>
      <c r="BO634" s="124">
        <f t="shared" ref="BO634" si="11854">G634/G653</f>
        <v>5.1154847104749511E-2</v>
      </c>
      <c r="BP634" s="125">
        <f t="shared" ref="BP634" si="11855">H634/H653</f>
        <v>7.0982370089306371E-2</v>
      </c>
      <c r="BQ634" s="126">
        <f t="shared" ref="BQ634" si="11856">I634/I653</f>
        <v>4.6950527510403094E-2</v>
      </c>
      <c r="BR634" s="123">
        <f t="shared" ref="BR634" si="11857">J634/J653</f>
        <v>2.9046898638426626E-2</v>
      </c>
      <c r="BS634" s="124">
        <f t="shared" ref="BS634" si="11858">K634/K653</f>
        <v>0.1242806248287202</v>
      </c>
      <c r="BT634" s="125">
        <f t="shared" ref="BT634" si="11859">L634/L653</f>
        <v>4.2954911433172302E-2</v>
      </c>
      <c r="BU634" s="123">
        <f t="shared" ref="BU634" si="11860">M634/M653</f>
        <v>0.12165411755430283</v>
      </c>
      <c r="BV634" s="127">
        <f t="shared" ref="BV634" si="11861">N634/N653</f>
        <v>5.4433674385209116E-2</v>
      </c>
      <c r="BW634" s="128">
        <f t="shared" ref="BW634" si="11862">O634/O653</f>
        <v>8.6609076095448559E-2</v>
      </c>
      <c r="BX634" s="123">
        <f t="shared" ref="BX634" si="11863">P634/P653</f>
        <v>7.5680925978388436E-2</v>
      </c>
      <c r="BY634" s="124">
        <f t="shared" ref="BY634" si="11864">Q634/Q653</f>
        <v>7.235524597300827E-2</v>
      </c>
      <c r="BZ634" s="125">
        <f t="shared" ref="BZ634" si="11865">R634/R653</f>
        <v>8.1671348314606748E-2</v>
      </c>
      <c r="CA634" s="126">
        <f t="shared" ref="CA634" si="11866">S634/S653</f>
        <v>5.4345466386858672E-2</v>
      </c>
      <c r="CB634" s="123">
        <f t="shared" ref="CB634" si="11867">T634/T653</f>
        <v>3.4945902250963813E-2</v>
      </c>
      <c r="CC634" s="124">
        <f t="shared" ref="CC634" si="11868">U634/U653</f>
        <v>0.13760320240180135</v>
      </c>
      <c r="CD634" s="125">
        <f t="shared" ref="CD634" si="11869">V634/V653</f>
        <v>3.506703992927656E-2</v>
      </c>
      <c r="CE634" s="126">
        <f t="shared" ref="CE634" si="11870">W634/W653</f>
        <v>7.011820941799625E-2</v>
      </c>
      <c r="CF634" s="123">
        <f t="shared" ref="CF634" si="11871">X634/X653</f>
        <v>6.183396356136129E-2</v>
      </c>
      <c r="CG634" s="124">
        <f t="shared" ref="CG634" si="11872">Y634/Y653</f>
        <v>0.11363636363636363</v>
      </c>
      <c r="CH634" s="125">
        <f t="shared" ref="CH634" si="11873">Z634/Z653</f>
        <v>6.9670974047127812E-2</v>
      </c>
      <c r="CI634" s="123">
        <f t="shared" ref="CI634" si="11874">AA634/AA653</f>
        <v>5.3364779245697838E-2</v>
      </c>
      <c r="CJ634" s="129">
        <f t="shared" ref="CJ634" si="11875">AB634/AB653</f>
        <v>6.4358875890569558E-2</v>
      </c>
      <c r="CK634" s="130">
        <f t="shared" ref="CK634" si="11876">AC634/AC653</f>
        <v>6.9445562776787248E-2</v>
      </c>
    </row>
    <row r="635" spans="1:89" ht="14.25" thickTop="1" thickBot="1" x14ac:dyDescent="0.25">
      <c r="A635" s="139" t="s">
        <v>22</v>
      </c>
      <c r="B635" s="174">
        <v>1672</v>
      </c>
      <c r="C635" s="175">
        <v>1067</v>
      </c>
      <c r="D635" s="176">
        <v>815</v>
      </c>
      <c r="E635" s="177">
        <v>703</v>
      </c>
      <c r="F635" s="174">
        <v>1775</v>
      </c>
      <c r="G635" s="178">
        <v>1016</v>
      </c>
      <c r="H635" s="176">
        <v>2561</v>
      </c>
      <c r="I635" s="177">
        <v>2004</v>
      </c>
      <c r="J635" s="174">
        <v>208</v>
      </c>
      <c r="K635" s="178">
        <v>616</v>
      </c>
      <c r="L635" s="176">
        <v>860</v>
      </c>
      <c r="M635" s="174">
        <v>1773</v>
      </c>
      <c r="N635" s="179">
        <v>2186</v>
      </c>
      <c r="O635" s="180">
        <v>3006</v>
      </c>
      <c r="P635" s="174">
        <v>1372</v>
      </c>
      <c r="Q635" s="178">
        <v>1276</v>
      </c>
      <c r="R635" s="176">
        <v>1663</v>
      </c>
      <c r="S635" s="177">
        <v>1267</v>
      </c>
      <c r="T635" s="174">
        <v>283</v>
      </c>
      <c r="U635" s="178">
        <v>555</v>
      </c>
      <c r="V635" s="176">
        <v>755</v>
      </c>
      <c r="W635" s="177">
        <v>1860</v>
      </c>
      <c r="X635" s="174">
        <v>1164</v>
      </c>
      <c r="Y635" s="178">
        <v>924</v>
      </c>
      <c r="Z635" s="176">
        <v>2600</v>
      </c>
      <c r="AA635" s="174">
        <v>2582</v>
      </c>
      <c r="AB635" s="149">
        <f t="shared" si="11739"/>
        <v>17914</v>
      </c>
      <c r="AC635" s="150">
        <f t="shared" si="11740"/>
        <v>18649</v>
      </c>
      <c r="AE635" s="280" t="s">
        <v>0</v>
      </c>
      <c r="AF635" s="274" t="s">
        <v>1</v>
      </c>
      <c r="AG635" s="275"/>
      <c r="AH635" s="274" t="s">
        <v>2</v>
      </c>
      <c r="AI635" s="275"/>
      <c r="AJ635" s="274" t="s">
        <v>3</v>
      </c>
      <c r="AK635" s="275"/>
      <c r="AL635" s="274" t="s">
        <v>4</v>
      </c>
      <c r="AM635" s="275"/>
      <c r="AN635" s="274" t="s">
        <v>5</v>
      </c>
      <c r="AO635" s="275"/>
      <c r="AP635" s="274" t="s">
        <v>6</v>
      </c>
      <c r="AQ635" s="275"/>
      <c r="AR635" s="274" t="s">
        <v>7</v>
      </c>
      <c r="AS635" s="275"/>
      <c r="AT635" s="274" t="s">
        <v>8</v>
      </c>
      <c r="AU635" s="275"/>
      <c r="AV635" s="274" t="s">
        <v>9</v>
      </c>
      <c r="AW635" s="275"/>
      <c r="AX635" s="274" t="s">
        <v>10</v>
      </c>
      <c r="AY635" s="275"/>
      <c r="AZ635" s="274" t="s">
        <v>11</v>
      </c>
      <c r="BA635" s="275"/>
      <c r="BB635" s="274" t="s">
        <v>12</v>
      </c>
      <c r="BC635" s="275"/>
      <c r="BD635" s="276" t="s">
        <v>40</v>
      </c>
      <c r="BE635" s="277"/>
      <c r="BF635" s="278" t="s">
        <v>41</v>
      </c>
      <c r="BG635" s="279"/>
      <c r="BI635" s="139" t="s">
        <v>22</v>
      </c>
      <c r="BJ635" s="123">
        <f>B635/B653</f>
        <v>5.7427442898849393E-2</v>
      </c>
      <c r="BK635" s="124">
        <f t="shared" ref="BK635" si="11877">C635/C653</f>
        <v>3.5319430652101955E-2</v>
      </c>
      <c r="BL635" s="125">
        <f t="shared" ref="BL635" si="11878">D635/D653</f>
        <v>5.4775186504469386E-2</v>
      </c>
      <c r="BM635" s="126">
        <f t="shared" ref="BM635" si="11879">E635/E653</f>
        <v>4.8259765222763783E-2</v>
      </c>
      <c r="BN635" s="123">
        <f t="shared" ref="BN635" si="11880">F635/F653</f>
        <v>6.3381539010890914E-2</v>
      </c>
      <c r="BO635" s="124">
        <f t="shared" ref="BO635" si="11881">G635/G653</f>
        <v>4.1314248536109301E-2</v>
      </c>
      <c r="BP635" s="125">
        <f t="shared" ref="BP635" si="11882">H635/H653</f>
        <v>5.9252232659293878E-2</v>
      </c>
      <c r="BQ635" s="126">
        <f t="shared" ref="BQ635" si="11883">I635/I653</f>
        <v>4.2116766844605101E-2</v>
      </c>
      <c r="BR635" s="123">
        <f t="shared" ref="BR635" si="11884">J635/J653</f>
        <v>3.1467473524962181E-2</v>
      </c>
      <c r="BS635" s="124">
        <f t="shared" ref="BS635" si="11885">K635/K653</f>
        <v>8.4406686763496844E-2</v>
      </c>
      <c r="BT635" s="125">
        <f t="shared" ref="BT635" si="11886">L635/L653</f>
        <v>3.462157809983897E-2</v>
      </c>
      <c r="BU635" s="123">
        <f t="shared" ref="BU635" si="11887">M635/M653</f>
        <v>6.9893956715417663E-2</v>
      </c>
      <c r="BV635" s="127">
        <f t="shared" ref="BV635" si="11888">N635/N653</f>
        <v>4.9048644767546223E-2</v>
      </c>
      <c r="BW635" s="128">
        <f t="shared" ref="BW635" si="11889">O635/O653</f>
        <v>6.7099712047143906E-2</v>
      </c>
      <c r="BX635" s="123">
        <f t="shared" ref="BX635" si="11890">P635/P653</f>
        <v>5.5526326439758793E-2</v>
      </c>
      <c r="BY635" s="124">
        <f t="shared" ref="BY635" si="11891">Q635/Q653</f>
        <v>5.5550718328254242E-2</v>
      </c>
      <c r="BZ635" s="125">
        <f t="shared" ref="BZ635" si="11892">R635/R653</f>
        <v>5.8391853932584267E-2</v>
      </c>
      <c r="CA635" s="126">
        <f t="shared" ref="CA635" si="11893">S635/S653</f>
        <v>4.5842680367609814E-2</v>
      </c>
      <c r="CB635" s="123">
        <f t="shared" ref="CB635" si="11894">T635/T653</f>
        <v>3.5194627533888821E-2</v>
      </c>
      <c r="CC635" s="124">
        <f t="shared" ref="CC635" si="11895">U635/U653</f>
        <v>6.9427070302727045E-2</v>
      </c>
      <c r="CD635" s="125">
        <f t="shared" ref="CD635" si="11896">V635/V653</f>
        <v>2.7810520111978782E-2</v>
      </c>
      <c r="CE635" s="126">
        <f t="shared" ref="CE635" si="11897">W635/W653</f>
        <v>6.0073638653833729E-2</v>
      </c>
      <c r="CF635" s="123">
        <f t="shared" ref="CF635" si="11898">X635/X653</f>
        <v>5.001718803712616E-2</v>
      </c>
      <c r="CG635" s="124">
        <f t="shared" ref="CG635" si="11899">Y635/Y653</f>
        <v>6.7307692307692304E-2</v>
      </c>
      <c r="CH635" s="125">
        <f t="shared" ref="CH635" si="11900">Z635/Z653</f>
        <v>5.6466500162884133E-2</v>
      </c>
      <c r="CI635" s="123">
        <f t="shared" ref="CI635" si="11901">AA635/AA653</f>
        <v>5.1605940079547497E-2</v>
      </c>
      <c r="CJ635" s="129">
        <f t="shared" ref="CJ635" si="11902">AB635/AB653</f>
        <v>5.1339221743940115E-2</v>
      </c>
      <c r="CK635" s="130">
        <f t="shared" ref="CK635" si="11903">AC635/AC653</f>
        <v>5.3629148214183013E-2</v>
      </c>
    </row>
    <row r="636" spans="1:89" ht="15" thickTop="1" thickBot="1" x14ac:dyDescent="0.3">
      <c r="A636" s="131" t="s">
        <v>23</v>
      </c>
      <c r="B636" s="167">
        <v>1486</v>
      </c>
      <c r="C636" s="168">
        <v>1412</v>
      </c>
      <c r="D636" s="169">
        <v>768</v>
      </c>
      <c r="E636" s="170">
        <v>550</v>
      </c>
      <c r="F636" s="167">
        <v>1755</v>
      </c>
      <c r="G636" s="171">
        <v>809</v>
      </c>
      <c r="H636" s="169">
        <v>2517</v>
      </c>
      <c r="I636" s="170">
        <v>2103</v>
      </c>
      <c r="J636" s="167">
        <v>294</v>
      </c>
      <c r="K636" s="171">
        <v>666</v>
      </c>
      <c r="L636" s="169">
        <v>780</v>
      </c>
      <c r="M636" s="167">
        <v>1789</v>
      </c>
      <c r="N636" s="172">
        <v>1956</v>
      </c>
      <c r="O636" s="173">
        <v>2526</v>
      </c>
      <c r="P636" s="167">
        <v>1344</v>
      </c>
      <c r="Q636" s="171">
        <v>972</v>
      </c>
      <c r="R636" s="169">
        <v>1778</v>
      </c>
      <c r="S636" s="170">
        <v>1273</v>
      </c>
      <c r="T636" s="167">
        <v>241</v>
      </c>
      <c r="U636" s="171">
        <v>337</v>
      </c>
      <c r="V636" s="169">
        <v>712</v>
      </c>
      <c r="W636" s="170">
        <v>2134</v>
      </c>
      <c r="X636" s="167">
        <v>1127</v>
      </c>
      <c r="Y636" s="171">
        <v>601</v>
      </c>
      <c r="Z636" s="169">
        <v>2795</v>
      </c>
      <c r="AA636" s="167">
        <v>2489</v>
      </c>
      <c r="AB636" s="149">
        <f t="shared" si="11739"/>
        <v>17553</v>
      </c>
      <c r="AC636" s="150">
        <f t="shared" si="11740"/>
        <v>17661</v>
      </c>
      <c r="AE636" s="281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5.1038983341919975E-2</v>
      </c>
      <c r="BK636" s="124">
        <f t="shared" ref="BK636" si="11904">C636/C653</f>
        <v>4.6739490235021518E-2</v>
      </c>
      <c r="BL636" s="125">
        <f t="shared" ref="BL636" si="11905">D636/D653</f>
        <v>5.1616372068015323E-2</v>
      </c>
      <c r="BM636" s="126">
        <f t="shared" ref="BM636" si="11906">E636/E653</f>
        <v>3.7756573076130978E-2</v>
      </c>
      <c r="BN636" s="123">
        <f t="shared" ref="BN636" si="11907">F636/F653</f>
        <v>6.2667380824852709E-2</v>
      </c>
      <c r="BO636" s="124">
        <f t="shared" ref="BO636" si="11908">G636/G653</f>
        <v>3.2896877033181525E-2</v>
      </c>
      <c r="BP636" s="125">
        <f t="shared" ref="BP636" si="11909">H636/H653</f>
        <v>5.8234232566748416E-2</v>
      </c>
      <c r="BQ636" s="126">
        <f t="shared" ref="BQ636" si="11910">I636/I653</f>
        <v>4.4197385565970325E-2</v>
      </c>
      <c r="BR636" s="123">
        <f t="shared" ref="BR636" si="11911">J636/J653</f>
        <v>4.4478063540090769E-2</v>
      </c>
      <c r="BS636" s="124">
        <f t="shared" ref="BS636" si="11912">K636/K653</f>
        <v>9.1257878870923542E-2</v>
      </c>
      <c r="BT636" s="125">
        <f t="shared" ref="BT636" si="11913">L636/L653</f>
        <v>3.140096618357488E-2</v>
      </c>
      <c r="BU636" s="123">
        <f t="shared" ref="BU636" si="11914">M636/M653</f>
        <v>7.0524697441557926E-2</v>
      </c>
      <c r="BV636" s="127">
        <f t="shared" ref="BV636" si="11915">N636/N653</f>
        <v>4.3887991383952614E-2</v>
      </c>
      <c r="BW636" s="128">
        <f t="shared" ref="BW636" si="11916">O636/O653</f>
        <v>5.6385187169356456E-2</v>
      </c>
      <c r="BX636" s="123">
        <f t="shared" ref="BX636" si="11917">P636/P653</f>
        <v>5.439313610425351E-2</v>
      </c>
      <c r="BY636" s="124">
        <f t="shared" ref="BY636" si="11918">Q636/Q653</f>
        <v>4.2316064431867653E-2</v>
      </c>
      <c r="BZ636" s="125">
        <f t="shared" ref="BZ636" si="11919">R636/R653</f>
        <v>6.2429775280898873E-2</v>
      </c>
      <c r="CA636" s="126">
        <f t="shared" ref="CA636" si="11920">S636/S653</f>
        <v>4.6059772776611912E-2</v>
      </c>
      <c r="CB636" s="123">
        <f t="shared" ref="CB636" si="11921">T636/T653</f>
        <v>2.9971396592463624E-2</v>
      </c>
      <c r="CC636" s="124">
        <f t="shared" ref="CC636" si="11922">U636/U653</f>
        <v>4.2156617463097325E-2</v>
      </c>
      <c r="CD636" s="125">
        <f t="shared" ref="CD636" si="11923">V636/V653</f>
        <v>2.6226609695005156E-2</v>
      </c>
      <c r="CE636" s="126">
        <f t="shared" ref="CE636" si="11924">W636/W653</f>
        <v>6.8923196175957629E-2</v>
      </c>
      <c r="CF636" s="123">
        <f t="shared" ref="CF636" si="11925">X636/X653</f>
        <v>4.842729460295634E-2</v>
      </c>
      <c r="CG636" s="124">
        <f t="shared" ref="CG636" si="11926">Y636/Y653</f>
        <v>4.3779137529137528E-2</v>
      </c>
      <c r="CH636" s="125">
        <f t="shared" ref="CH636" si="11927">Z636/Z653</f>
        <v>6.0701487675100446E-2</v>
      </c>
      <c r="CI636" s="123">
        <f t="shared" ref="CI636" si="11928">AA636/AA653</f>
        <v>4.974716686986589E-2</v>
      </c>
      <c r="CJ636" s="129">
        <f t="shared" ref="CJ636" si="11929">AB636/AB653</f>
        <v>5.0304642138627932E-2</v>
      </c>
      <c r="CK636" s="130">
        <f t="shared" ref="CK636" si="11930">AC636/AC653</f>
        <v>5.0787945016391556E-2</v>
      </c>
    </row>
    <row r="637" spans="1:89" ht="13.5" thickTop="1" x14ac:dyDescent="0.2">
      <c r="A637" s="139" t="s">
        <v>24</v>
      </c>
      <c r="B637" s="181">
        <v>1342</v>
      </c>
      <c r="C637" s="175">
        <v>1416</v>
      </c>
      <c r="D637" s="176">
        <v>765</v>
      </c>
      <c r="E637" s="177">
        <v>548</v>
      </c>
      <c r="F637" s="174">
        <v>1635</v>
      </c>
      <c r="G637" s="178">
        <v>769</v>
      </c>
      <c r="H637" s="176">
        <v>2432</v>
      </c>
      <c r="I637" s="177">
        <v>2099</v>
      </c>
      <c r="J637" s="174">
        <v>252</v>
      </c>
      <c r="K637" s="178">
        <v>503</v>
      </c>
      <c r="L637" s="176">
        <v>650</v>
      </c>
      <c r="M637" s="174">
        <v>1440</v>
      </c>
      <c r="N637" s="179">
        <v>1748</v>
      </c>
      <c r="O637" s="182">
        <v>2292</v>
      </c>
      <c r="P637" s="174">
        <v>1231</v>
      </c>
      <c r="Q637" s="178">
        <v>828</v>
      </c>
      <c r="R637" s="176">
        <v>1536</v>
      </c>
      <c r="S637" s="177">
        <v>1057</v>
      </c>
      <c r="T637" s="174">
        <v>272</v>
      </c>
      <c r="U637" s="178">
        <v>291</v>
      </c>
      <c r="V637" s="176">
        <v>683</v>
      </c>
      <c r="W637" s="183">
        <v>1883</v>
      </c>
      <c r="X637" s="174">
        <v>962</v>
      </c>
      <c r="Y637" s="178">
        <v>484</v>
      </c>
      <c r="Z637" s="176">
        <v>2398</v>
      </c>
      <c r="AA637" s="174">
        <v>2229</v>
      </c>
      <c r="AB637" s="149">
        <f t="shared" si="11739"/>
        <v>15906</v>
      </c>
      <c r="AC637" s="150">
        <f t="shared" si="11740"/>
        <v>15839</v>
      </c>
      <c r="AE637" s="224" t="str">
        <f>$AE$17</f>
        <v>17:00 - 17:59</v>
      </c>
      <c r="AF637" s="120">
        <f>SUMIF($A$9:$A$32,$AE637,B$629:B$652)</f>
        <v>1770</v>
      </c>
      <c r="AG637" s="164">
        <f t="shared" ref="AG637:AU639" si="11931">SUMIF($A$9:$A$32,$AE637,C$629:C$652)</f>
        <v>3701</v>
      </c>
      <c r="AH637" s="121">
        <f t="shared" si="11931"/>
        <v>1304</v>
      </c>
      <c r="AI637" s="159">
        <f t="shared" si="11931"/>
        <v>1383</v>
      </c>
      <c r="AJ637" s="120">
        <f t="shared" si="11931"/>
        <v>1315</v>
      </c>
      <c r="AK637" s="122">
        <f t="shared" si="11931"/>
        <v>2680</v>
      </c>
      <c r="AL637" s="121">
        <f t="shared" si="11931"/>
        <v>2672</v>
      </c>
      <c r="AM637" s="159">
        <f t="shared" si="11931"/>
        <v>4882</v>
      </c>
      <c r="AN637" s="120">
        <f t="shared" si="11931"/>
        <v>980</v>
      </c>
      <c r="AO637" s="122">
        <f t="shared" si="11931"/>
        <v>304</v>
      </c>
      <c r="AP637" s="121">
        <f t="shared" si="11931"/>
        <v>3048</v>
      </c>
      <c r="AQ637" s="120">
        <f t="shared" si="11931"/>
        <v>1026</v>
      </c>
      <c r="AR637" s="158">
        <f t="shared" si="11931"/>
        <v>4270</v>
      </c>
      <c r="AS637" s="160">
        <f t="shared" si="11931"/>
        <v>2576</v>
      </c>
      <c r="AT637" s="120">
        <f t="shared" si="11931"/>
        <v>2102</v>
      </c>
      <c r="AU637" s="122">
        <f t="shared" si="11931"/>
        <v>1642</v>
      </c>
      <c r="AV637" s="121">
        <f t="shared" ref="AP637:BE639" si="11932">SUMIF($A$9:$A$32,$AE637,R$629:R$652)</f>
        <v>1967</v>
      </c>
      <c r="AW637" s="159">
        <f t="shared" si="11932"/>
        <v>2412</v>
      </c>
      <c r="AX637" s="120">
        <f t="shared" si="11932"/>
        <v>1183</v>
      </c>
      <c r="AY637" s="122">
        <f t="shared" si="11932"/>
        <v>288</v>
      </c>
      <c r="AZ637" s="121">
        <f t="shared" si="11932"/>
        <v>3076</v>
      </c>
      <c r="BA637" s="159">
        <f t="shared" si="11932"/>
        <v>1693</v>
      </c>
      <c r="BB637" s="120">
        <f t="shared" si="11932"/>
        <v>2401</v>
      </c>
      <c r="BC637" s="122">
        <f t="shared" si="11932"/>
        <v>838</v>
      </c>
      <c r="BD637" s="21">
        <f t="shared" si="11932"/>
        <v>3209</v>
      </c>
      <c r="BE637" s="163">
        <f t="shared" si="11932"/>
        <v>4897</v>
      </c>
      <c r="BF637" s="149">
        <f>AF637+AH637+AJ637+AL637+AN637+AP637+AR637+AT637+AV637+AX637+AZ637+BB637+BD637</f>
        <v>29297</v>
      </c>
      <c r="BG637" s="150">
        <f>AG637+AI637+AK637+AM637+AO637+AQ637+AS637+AU637+AW637+AY637+BA637+BC637+BE637</f>
        <v>28322</v>
      </c>
      <c r="BI637" s="139" t="s">
        <v>24</v>
      </c>
      <c r="BJ637" s="123">
        <f>B637/B653</f>
        <v>4.6093079168813327E-2</v>
      </c>
      <c r="BK637" s="124">
        <f t="shared" ref="BK637" si="11933">C637/C653</f>
        <v>4.6871896722939427E-2</v>
      </c>
      <c r="BL637" s="125">
        <f t="shared" ref="BL637" si="11934">D637/D653</f>
        <v>5.1414745614624641E-2</v>
      </c>
      <c r="BM637" s="126">
        <f t="shared" ref="BM637" si="11935">E637/E653</f>
        <v>3.7619276446763231E-2</v>
      </c>
      <c r="BN637" s="123">
        <f t="shared" ref="BN637" si="11936">F637/F653</f>
        <v>5.8382431708623457E-2</v>
      </c>
      <c r="BO637" s="124">
        <f t="shared" ref="BO637" si="11937">G637/G653</f>
        <v>3.1270331815224463E-2</v>
      </c>
      <c r="BP637" s="125">
        <f t="shared" ref="BP637" si="11938">H637/H653</f>
        <v>5.6267641478876501E-2</v>
      </c>
      <c r="BQ637" s="126">
        <f t="shared" ref="BQ637" si="11939">I637/I653</f>
        <v>4.4113320163086882E-2</v>
      </c>
      <c r="BR637" s="123">
        <f t="shared" ref="BR637" si="11940">J637/J653</f>
        <v>3.8124054462934945E-2</v>
      </c>
      <c r="BS637" s="124">
        <f t="shared" ref="BS637" si="11941">K637/K653</f>
        <v>6.8922992600712524E-2</v>
      </c>
      <c r="BT637" s="125">
        <f t="shared" ref="BT637" si="11942">L637/L653</f>
        <v>2.6167471819645734E-2</v>
      </c>
      <c r="BU637" s="123">
        <f t="shared" ref="BU637" si="11943">M637/M653</f>
        <v>5.6766665352623487E-2</v>
      </c>
      <c r="BV637" s="127">
        <f t="shared" ref="BV637" si="11944">N637/N653</f>
        <v>3.9220965715311432E-2</v>
      </c>
      <c r="BW637" s="128">
        <f t="shared" ref="BW637" si="11945">O637/O653</f>
        <v>5.1161856291435076E-2</v>
      </c>
      <c r="BX637" s="123">
        <f t="shared" ref="BX637" si="11946">P637/P653</f>
        <v>4.9819903678821484E-2</v>
      </c>
      <c r="BY637" s="124">
        <f t="shared" ref="BY637" si="11947">Q637/Q653</f>
        <v>3.6047017849368743E-2</v>
      </c>
      <c r="BZ637" s="125">
        <f t="shared" ref="BZ637" si="11948">R637/R653</f>
        <v>5.3932584269662923E-2</v>
      </c>
      <c r="CA637" s="126">
        <f t="shared" ref="CA637" si="11949">S637/S653</f>
        <v>3.8244446052536366E-2</v>
      </c>
      <c r="CB637" s="123">
        <f t="shared" ref="CB637" si="11950">T637/T653</f>
        <v>3.382663847780127E-2</v>
      </c>
      <c r="CC637" s="124">
        <f t="shared" ref="CC637" si="11951">U637/U653</f>
        <v>3.6402301726294724E-2</v>
      </c>
      <c r="CD637" s="125">
        <f t="shared" ref="CD637" si="11952">V637/V653</f>
        <v>2.5158391041697363E-2</v>
      </c>
      <c r="CE637" s="126">
        <f t="shared" ref="CE637" si="11953">W637/W653</f>
        <v>6.0816484723209094E-2</v>
      </c>
      <c r="CF637" s="123">
        <f t="shared" ref="CF637" si="11954">X637/X653</f>
        <v>4.133722928841526E-2</v>
      </c>
      <c r="CG637" s="124">
        <f t="shared" ref="CG637" si="11955">Y637/Y653</f>
        <v>3.5256410256410256E-2</v>
      </c>
      <c r="CH637" s="125">
        <f t="shared" ref="CH637" si="11956">Z637/Z653</f>
        <v>5.2079487457921597E-2</v>
      </c>
      <c r="CI637" s="123">
        <f t="shared" ref="CI637" si="11957">AA637/AA653</f>
        <v>4.4550596606239883E-2</v>
      </c>
      <c r="CJ637" s="129">
        <f t="shared" ref="CJ637" si="11958">AB637/AB653</f>
        <v>4.5584551806358793E-2</v>
      </c>
      <c r="CK637" s="130">
        <f t="shared" ref="CK637" si="11959">AC637/AC653</f>
        <v>4.5548398228561569E-2</v>
      </c>
    </row>
    <row r="638" spans="1:89" x14ac:dyDescent="0.2">
      <c r="A638" s="131" t="s">
        <v>25</v>
      </c>
      <c r="B638" s="184">
        <v>1494</v>
      </c>
      <c r="C638" s="168">
        <v>1352</v>
      </c>
      <c r="D638" s="169">
        <v>729</v>
      </c>
      <c r="E638" s="170">
        <v>590</v>
      </c>
      <c r="F638" s="167">
        <v>1470</v>
      </c>
      <c r="G638" s="171">
        <v>812</v>
      </c>
      <c r="H638" s="169">
        <v>2312</v>
      </c>
      <c r="I638" s="170">
        <v>2284</v>
      </c>
      <c r="J638" s="167">
        <v>327</v>
      </c>
      <c r="K638" s="168">
        <v>380</v>
      </c>
      <c r="L638" s="169">
        <v>848</v>
      </c>
      <c r="M638" s="167">
        <v>1368</v>
      </c>
      <c r="N638" s="172">
        <v>1797</v>
      </c>
      <c r="O638" s="185">
        <v>2278</v>
      </c>
      <c r="P638" s="167">
        <v>1199</v>
      </c>
      <c r="Q638" s="168">
        <v>849</v>
      </c>
      <c r="R638" s="169">
        <v>1554</v>
      </c>
      <c r="S638" s="170">
        <v>1212</v>
      </c>
      <c r="T638" s="176">
        <v>277</v>
      </c>
      <c r="U638" s="167">
        <v>316</v>
      </c>
      <c r="V638" s="169">
        <v>939</v>
      </c>
      <c r="W638" s="186">
        <v>1901</v>
      </c>
      <c r="X638" s="167">
        <v>1051</v>
      </c>
      <c r="Y638" s="171">
        <v>544</v>
      </c>
      <c r="Z638" s="169">
        <v>2614</v>
      </c>
      <c r="AA638" s="167">
        <v>2612</v>
      </c>
      <c r="AB638" s="149">
        <f t="shared" si="11739"/>
        <v>16611</v>
      </c>
      <c r="AC638" s="150">
        <f t="shared" si="11740"/>
        <v>16498</v>
      </c>
      <c r="AE638" s="226" t="str">
        <f>$AE$18</f>
        <v>18:00 - 18:59</v>
      </c>
      <c r="AF638" s="120">
        <f>SUMIF($A$9:$A$32,$AE638,B$629:B$652)</f>
        <v>1682</v>
      </c>
      <c r="AG638" s="168">
        <f t="shared" si="11931"/>
        <v>3684</v>
      </c>
      <c r="AH638" s="169">
        <f t="shared" si="11931"/>
        <v>1128</v>
      </c>
      <c r="AI638" s="170">
        <f t="shared" si="11931"/>
        <v>1341</v>
      </c>
      <c r="AJ638" s="167">
        <f t="shared" si="11931"/>
        <v>1585</v>
      </c>
      <c r="AK638" s="171">
        <f t="shared" si="11931"/>
        <v>2667</v>
      </c>
      <c r="AL638" s="169">
        <f t="shared" si="11931"/>
        <v>2668</v>
      </c>
      <c r="AM638" s="170">
        <f t="shared" si="11931"/>
        <v>5197</v>
      </c>
      <c r="AN638" s="167">
        <f t="shared" si="11931"/>
        <v>733</v>
      </c>
      <c r="AO638" s="171">
        <f t="shared" si="11931"/>
        <v>364</v>
      </c>
      <c r="AP638" s="169">
        <f t="shared" si="11932"/>
        <v>3194</v>
      </c>
      <c r="AQ638" s="167">
        <f t="shared" si="11932"/>
        <v>1002</v>
      </c>
      <c r="AR638" s="172">
        <f t="shared" si="11932"/>
        <v>4187</v>
      </c>
      <c r="AS638" s="173">
        <f t="shared" si="11932"/>
        <v>2806</v>
      </c>
      <c r="AT638" s="167">
        <f t="shared" si="11932"/>
        <v>2043</v>
      </c>
      <c r="AU638" s="171">
        <f t="shared" si="11932"/>
        <v>1913</v>
      </c>
      <c r="AV638" s="169">
        <f t="shared" si="11932"/>
        <v>1820</v>
      </c>
      <c r="AW638" s="170">
        <f t="shared" si="11932"/>
        <v>2727</v>
      </c>
      <c r="AX638" s="167">
        <f t="shared" si="11932"/>
        <v>1374</v>
      </c>
      <c r="AY638" s="171">
        <f t="shared" si="11932"/>
        <v>268</v>
      </c>
      <c r="AZ638" s="169">
        <f t="shared" si="11932"/>
        <v>3419</v>
      </c>
      <c r="BA638" s="170">
        <f t="shared" si="11932"/>
        <v>1997</v>
      </c>
      <c r="BB638" s="167">
        <f t="shared" si="11932"/>
        <v>2333</v>
      </c>
      <c r="BC638" s="171">
        <f t="shared" si="11932"/>
        <v>800</v>
      </c>
      <c r="BD638" s="169">
        <f t="shared" si="11932"/>
        <v>3333</v>
      </c>
      <c r="BE638" s="167">
        <f t="shared" si="11932"/>
        <v>5126</v>
      </c>
      <c r="BF638" s="151">
        <f>SUM(AF638,AH638,AJ638,AL638,AN638,AP638,AR638,AT638,AV638,AX638,AZ638,BB638,BD638)</f>
        <v>29499</v>
      </c>
      <c r="BG638" s="152">
        <f>SUM(AG638,AI638,AK638,AM638,AO638,AQ638,AS638,AU638,AW638,AY638,BA638,BC638,BE638)</f>
        <v>29892</v>
      </c>
      <c r="BI638" s="131" t="s">
        <v>25</v>
      </c>
      <c r="BJ638" s="123">
        <f>B638/B653</f>
        <v>5.131375579598145E-2</v>
      </c>
      <c r="BK638" s="124">
        <f t="shared" ref="BK638" si="11960">C638/C653</f>
        <v>4.4753392916252896E-2</v>
      </c>
      <c r="BL638" s="125">
        <f t="shared" ref="BL638" si="11961">D638/D653</f>
        <v>4.8995228173936423E-2</v>
      </c>
      <c r="BM638" s="126">
        <f t="shared" ref="BM638" si="11962">E638/E653</f>
        <v>4.0502505663485962E-2</v>
      </c>
      <c r="BN638" s="123">
        <f t="shared" ref="BN638" si="11963">F638/F653</f>
        <v>5.2490626673808251E-2</v>
      </c>
      <c r="BO638" s="124">
        <f t="shared" ref="BO638" si="11964">G638/G653</f>
        <v>3.3018867924528301E-2</v>
      </c>
      <c r="BP638" s="125">
        <f t="shared" ref="BP638" si="11965">H638/H653</f>
        <v>5.3491277590116147E-2</v>
      </c>
      <c r="BQ638" s="126">
        <f t="shared" ref="BQ638" si="11966">I638/I653</f>
        <v>4.8001345046446132E-2</v>
      </c>
      <c r="BR638" s="123">
        <f t="shared" ref="BR638" si="11967">J638/J653</f>
        <v>4.9470499243570346E-2</v>
      </c>
      <c r="BS638" s="124">
        <f t="shared" ref="BS638" si="11968">K638/K653</f>
        <v>5.2069060016442861E-2</v>
      </c>
      <c r="BT638" s="125">
        <f t="shared" ref="BT638" si="11969">L638/L653</f>
        <v>3.4138486312399359E-2</v>
      </c>
      <c r="BU638" s="123">
        <f t="shared" ref="BU638" si="11970">M638/M653</f>
        <v>5.3928332084992314E-2</v>
      </c>
      <c r="BV638" s="127">
        <f t="shared" ref="BV638" si="11971">N638/N653</f>
        <v>4.0320409262250945E-2</v>
      </c>
      <c r="BW638" s="128">
        <f t="shared" ref="BW638" si="11972">O638/O653</f>
        <v>5.0849349315832945E-2</v>
      </c>
      <c r="BX638" s="123">
        <f t="shared" ref="BX638" si="11973">P638/P653</f>
        <v>4.8524829009672588E-2</v>
      </c>
      <c r="BY638" s="124">
        <f t="shared" ref="BY638" si="11974">Q638/Q653</f>
        <v>3.6961253809316502E-2</v>
      </c>
      <c r="BZ638" s="125">
        <f t="shared" ref="BZ638" si="11975">R638/R653</f>
        <v>5.4564606741573034E-2</v>
      </c>
      <c r="CA638" s="126">
        <f t="shared" ref="CA638" si="11976">S638/S653</f>
        <v>4.3852666618423908E-2</v>
      </c>
      <c r="CB638" s="123">
        <f t="shared" ref="CB638" si="11977">T638/T653</f>
        <v>3.444845168511379E-2</v>
      </c>
      <c r="CC638" s="124">
        <f t="shared" ref="CC638" si="11978">U638/U653</f>
        <v>3.9529647235426568E-2</v>
      </c>
      <c r="CD638" s="125">
        <f t="shared" ref="CD638" si="11979">V638/V653</f>
        <v>3.458818329158686E-2</v>
      </c>
      <c r="CE638" s="126">
        <f t="shared" ref="CE638" si="11980">W638/W653</f>
        <v>6.1397842516633293E-2</v>
      </c>
      <c r="CF638" s="123">
        <f t="shared" ref="CF638" si="11981">X638/X653</f>
        <v>4.5161567548985905E-2</v>
      </c>
      <c r="CG638" s="124">
        <f t="shared" ref="CG638" si="11982">Y638/Y653</f>
        <v>3.9627039627039624E-2</v>
      </c>
      <c r="CH638" s="125">
        <f t="shared" ref="CH638" si="11983">Z638/Z653</f>
        <v>5.677055054837659E-2</v>
      </c>
      <c r="CI638" s="123">
        <f t="shared" ref="CI638" si="11984">AA638/AA653</f>
        <v>5.2205544340735113E-2</v>
      </c>
      <c r="CJ638" s="129">
        <f t="shared" ref="CJ638" si="11985">AB638/AB653</f>
        <v>4.7604991201774548E-2</v>
      </c>
      <c r="CK638" s="130">
        <f t="shared" ref="CK638" si="11986">AC638/AC653</f>
        <v>4.7443492264335425E-2</v>
      </c>
    </row>
    <row r="639" spans="1:89" ht="13.5" thickBot="1" x14ac:dyDescent="0.25">
      <c r="A639" s="139" t="s">
        <v>26</v>
      </c>
      <c r="B639" s="181">
        <v>1456</v>
      </c>
      <c r="C639" s="175">
        <v>1423</v>
      </c>
      <c r="D639" s="176">
        <v>668</v>
      </c>
      <c r="E639" s="177">
        <v>687</v>
      </c>
      <c r="F639" s="174">
        <v>1429</v>
      </c>
      <c r="G639" s="178">
        <v>817</v>
      </c>
      <c r="H639" s="176">
        <v>2353</v>
      </c>
      <c r="I639" s="177">
        <v>2070</v>
      </c>
      <c r="J639" s="174">
        <v>377</v>
      </c>
      <c r="K639" s="175">
        <v>352</v>
      </c>
      <c r="L639" s="176">
        <v>933</v>
      </c>
      <c r="M639" s="174">
        <v>1359</v>
      </c>
      <c r="N639" s="179">
        <v>2026</v>
      </c>
      <c r="O639" s="182">
        <v>2279</v>
      </c>
      <c r="P639" s="174">
        <v>1102</v>
      </c>
      <c r="Q639" s="175">
        <v>990</v>
      </c>
      <c r="R639" s="176">
        <v>1535</v>
      </c>
      <c r="S639" s="177">
        <v>1323</v>
      </c>
      <c r="T639" s="174">
        <v>198</v>
      </c>
      <c r="U639" s="178">
        <v>316</v>
      </c>
      <c r="V639" s="176">
        <v>1018</v>
      </c>
      <c r="W639" s="183">
        <v>1636</v>
      </c>
      <c r="X639" s="174">
        <v>986</v>
      </c>
      <c r="Y639" s="178">
        <v>497</v>
      </c>
      <c r="Z639" s="176">
        <v>2528</v>
      </c>
      <c r="AA639" s="174">
        <v>2734</v>
      </c>
      <c r="AB639" s="149">
        <f t="shared" si="11739"/>
        <v>16609</v>
      </c>
      <c r="AC639" s="150">
        <f t="shared" si="11740"/>
        <v>16483</v>
      </c>
      <c r="AE639" s="224">
        <f>$AE$19</f>
        <v>0</v>
      </c>
      <c r="AF639" s="120">
        <f>SUMIF($A$9:$A$32,$AE639,B$629:B$652)</f>
        <v>0</v>
      </c>
      <c r="AG639" s="175">
        <f t="shared" si="11931"/>
        <v>0</v>
      </c>
      <c r="AH639" s="176">
        <f t="shared" si="11931"/>
        <v>0</v>
      </c>
      <c r="AI639" s="177">
        <f t="shared" si="11931"/>
        <v>0</v>
      </c>
      <c r="AJ639" s="174">
        <f t="shared" si="11931"/>
        <v>0</v>
      </c>
      <c r="AK639" s="178">
        <f t="shared" si="11931"/>
        <v>0</v>
      </c>
      <c r="AL639" s="176">
        <f t="shared" si="11931"/>
        <v>0</v>
      </c>
      <c r="AM639" s="177">
        <f t="shared" si="11931"/>
        <v>0</v>
      </c>
      <c r="AN639" s="174">
        <f t="shared" si="11931"/>
        <v>0</v>
      </c>
      <c r="AO639" s="178">
        <f t="shared" si="11931"/>
        <v>0</v>
      </c>
      <c r="AP639" s="176">
        <f t="shared" si="11932"/>
        <v>0</v>
      </c>
      <c r="AQ639" s="174">
        <f t="shared" si="11932"/>
        <v>0</v>
      </c>
      <c r="AR639" s="179">
        <f t="shared" si="11932"/>
        <v>0</v>
      </c>
      <c r="AS639" s="180">
        <f t="shared" si="11932"/>
        <v>0</v>
      </c>
      <c r="AT639" s="174">
        <f t="shared" si="11932"/>
        <v>0</v>
      </c>
      <c r="AU639" s="178">
        <f t="shared" si="11932"/>
        <v>0</v>
      </c>
      <c r="AV639" s="176">
        <f t="shared" si="11932"/>
        <v>0</v>
      </c>
      <c r="AW639" s="177">
        <f t="shared" si="11932"/>
        <v>0</v>
      </c>
      <c r="AX639" s="174">
        <f t="shared" si="11932"/>
        <v>0</v>
      </c>
      <c r="AY639" s="178">
        <f t="shared" si="11932"/>
        <v>0</v>
      </c>
      <c r="AZ639" s="176">
        <f t="shared" si="11932"/>
        <v>0</v>
      </c>
      <c r="BA639" s="177">
        <f t="shared" si="11932"/>
        <v>0</v>
      </c>
      <c r="BB639" s="174">
        <f t="shared" si="11932"/>
        <v>0</v>
      </c>
      <c r="BC639" s="178">
        <f t="shared" si="11932"/>
        <v>0</v>
      </c>
      <c r="BD639" s="176">
        <f t="shared" si="11932"/>
        <v>0</v>
      </c>
      <c r="BE639" s="174">
        <f t="shared" si="11932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5.0008586639189424E-2</v>
      </c>
      <c r="BK639" s="124">
        <f t="shared" ref="BK639" si="11987">C639/C653</f>
        <v>4.7103608076795762E-2</v>
      </c>
      <c r="BL639" s="125">
        <f t="shared" ref="BL639" si="11988">D639/D653</f>
        <v>4.4895490288325832E-2</v>
      </c>
      <c r="BM639" s="126">
        <f t="shared" ref="BM639" si="11989">E639/E653</f>
        <v>4.7161392187821789E-2</v>
      </c>
      <c r="BN639" s="123">
        <f t="shared" ref="BN639" si="11990">F639/F653</f>
        <v>5.1026602392429926E-2</v>
      </c>
      <c r="BO639" s="124">
        <f t="shared" ref="BO639" si="11991">G639/G653</f>
        <v>3.3222186076772936E-2</v>
      </c>
      <c r="BP639" s="125">
        <f t="shared" ref="BP639" si="11992">H639/H653</f>
        <v>5.44398685854426E-2</v>
      </c>
      <c r="BQ639" s="126">
        <f t="shared" ref="BQ639" si="11993">I639/I653</f>
        <v>4.3503845992181919E-2</v>
      </c>
      <c r="BR639" s="123">
        <f t="shared" ref="BR639" si="11994">J639/J653</f>
        <v>5.7034795763993951E-2</v>
      </c>
      <c r="BS639" s="124">
        <f t="shared" ref="BS639" si="11995">K639/K653</f>
        <v>4.8232392436283911E-2</v>
      </c>
      <c r="BT639" s="125">
        <f t="shared" ref="BT639" si="11996">L639/L653</f>
        <v>3.7560386473429949E-2</v>
      </c>
      <c r="BU639" s="123">
        <f t="shared" ref="BU639" si="11997">M639/M653</f>
        <v>5.3573540426538419E-2</v>
      </c>
      <c r="BV639" s="127">
        <f t="shared" ref="BV639" si="11998">N639/N653</f>
        <v>4.5458625022437624E-2</v>
      </c>
      <c r="BW639" s="128">
        <f t="shared" ref="BW639" si="11999">O639/O653</f>
        <v>5.0871671242661669E-2</v>
      </c>
      <c r="BX639" s="123">
        <f t="shared" ref="BX639" si="12000">P639/P653</f>
        <v>4.4599133918815009E-2</v>
      </c>
      <c r="BY639" s="124">
        <f t="shared" ref="BY639" si="12001">Q639/Q653</f>
        <v>4.309969525468002E-2</v>
      </c>
      <c r="BZ639" s="125">
        <f t="shared" ref="BZ639" si="12002">R639/R653</f>
        <v>5.3897471910112363E-2</v>
      </c>
      <c r="CA639" s="126">
        <f t="shared" ref="CA639" si="12003">S639/S653</f>
        <v>4.786887618496273E-2</v>
      </c>
      <c r="CB639" s="123">
        <f t="shared" ref="CB639" si="12004">T639/T653</f>
        <v>2.4623803009575923E-2</v>
      </c>
      <c r="CC639" s="124">
        <f t="shared" ref="CC639" si="12005">U639/U653</f>
        <v>3.9529647235426568E-2</v>
      </c>
      <c r="CD639" s="125">
        <f t="shared" ref="CD639" si="12006">V639/V653</f>
        <v>3.7498158243701195E-2</v>
      </c>
      <c r="CE639" s="126">
        <f t="shared" ref="CE639" si="12007">W639/W653</f>
        <v>5.2838963891221495E-2</v>
      </c>
      <c r="CF639" s="123">
        <f t="shared" ref="CF639" si="12008">X639/X653</f>
        <v>4.2368511515984877E-2</v>
      </c>
      <c r="CG639" s="124">
        <f t="shared" ref="CG639" si="12009">Y639/Y653</f>
        <v>3.6203379953379952E-2</v>
      </c>
      <c r="CH639" s="125">
        <f t="shared" ref="CH639" si="12010">Z639/Z653</f>
        <v>5.4902812466065806E-2</v>
      </c>
      <c r="CI639" s="123">
        <f t="shared" ref="CI639" si="12011">AA639/AA653</f>
        <v>5.4643935002898089E-2</v>
      </c>
      <c r="CJ639" s="129">
        <f t="shared" ref="CJ639" si="12012">AB639/AB653</f>
        <v>4.7599259458808829E-2</v>
      </c>
      <c r="CK639" s="130">
        <f t="shared" ref="CK639" si="12013">AC639/AC653</f>
        <v>4.7400356588255595E-2</v>
      </c>
    </row>
    <row r="640" spans="1:89" ht="14.25" thickTop="1" thickBot="1" x14ac:dyDescent="0.25">
      <c r="A640" s="131" t="s">
        <v>27</v>
      </c>
      <c r="B640" s="184">
        <v>1394</v>
      </c>
      <c r="C640" s="168">
        <v>1565</v>
      </c>
      <c r="D640" s="169">
        <v>679</v>
      </c>
      <c r="E640" s="170">
        <v>714</v>
      </c>
      <c r="F640" s="167">
        <v>1157</v>
      </c>
      <c r="G640" s="171">
        <v>1065</v>
      </c>
      <c r="H640" s="169">
        <v>2328</v>
      </c>
      <c r="I640" s="170">
        <v>2481</v>
      </c>
      <c r="J640" s="167">
        <v>403</v>
      </c>
      <c r="K640" s="168">
        <v>328</v>
      </c>
      <c r="L640" s="169">
        <v>1249</v>
      </c>
      <c r="M640" s="167">
        <v>1137</v>
      </c>
      <c r="N640" s="172">
        <v>1928</v>
      </c>
      <c r="O640" s="185">
        <v>1998</v>
      </c>
      <c r="P640" s="167">
        <v>1153</v>
      </c>
      <c r="Q640" s="168">
        <v>878</v>
      </c>
      <c r="R640" s="169">
        <v>1469</v>
      </c>
      <c r="S640" s="170">
        <v>1263</v>
      </c>
      <c r="T640" s="167">
        <v>313</v>
      </c>
      <c r="U640" s="171">
        <v>254</v>
      </c>
      <c r="V640" s="169">
        <v>1189</v>
      </c>
      <c r="W640" s="186">
        <v>1554</v>
      </c>
      <c r="X640" s="167">
        <v>1004</v>
      </c>
      <c r="Y640" s="171">
        <v>509</v>
      </c>
      <c r="Z640" s="169">
        <v>2513</v>
      </c>
      <c r="AA640" s="167">
        <v>2877</v>
      </c>
      <c r="AB640" s="149">
        <f t="shared" si="11739"/>
        <v>16779</v>
      </c>
      <c r="AC640" s="150">
        <f t="shared" si="11740"/>
        <v>16623</v>
      </c>
      <c r="AE640" s="221" t="s">
        <v>13</v>
      </c>
      <c r="AF640" s="14">
        <f t="shared" ref="AF640:BG640" si="12014">SUM(AF637:AF639)</f>
        <v>3452</v>
      </c>
      <c r="AG640" s="1">
        <f t="shared" si="12014"/>
        <v>7385</v>
      </c>
      <c r="AH640" s="14">
        <f t="shared" si="12014"/>
        <v>2432</v>
      </c>
      <c r="AI640" s="1">
        <f t="shared" si="12014"/>
        <v>2724</v>
      </c>
      <c r="AJ640" s="14">
        <f t="shared" si="12014"/>
        <v>2900</v>
      </c>
      <c r="AK640" s="1">
        <f t="shared" si="12014"/>
        <v>5347</v>
      </c>
      <c r="AL640" s="14">
        <f t="shared" si="12014"/>
        <v>5340</v>
      </c>
      <c r="AM640" s="1">
        <f t="shared" si="12014"/>
        <v>10079</v>
      </c>
      <c r="AN640" s="14">
        <f t="shared" si="12014"/>
        <v>1713</v>
      </c>
      <c r="AO640" s="1">
        <f t="shared" si="12014"/>
        <v>668</v>
      </c>
      <c r="AP640" s="14">
        <f t="shared" si="12014"/>
        <v>6242</v>
      </c>
      <c r="AQ640" s="1">
        <f t="shared" si="12014"/>
        <v>2028</v>
      </c>
      <c r="AR640" s="14">
        <f t="shared" si="12014"/>
        <v>8457</v>
      </c>
      <c r="AS640" s="1">
        <f t="shared" si="12014"/>
        <v>5382</v>
      </c>
      <c r="AT640" s="14">
        <f t="shared" si="12014"/>
        <v>4145</v>
      </c>
      <c r="AU640" s="1">
        <f t="shared" si="12014"/>
        <v>3555</v>
      </c>
      <c r="AV640" s="14">
        <f t="shared" si="12014"/>
        <v>3787</v>
      </c>
      <c r="AW640" s="1">
        <f t="shared" si="12014"/>
        <v>5139</v>
      </c>
      <c r="AX640" s="14">
        <f t="shared" si="12014"/>
        <v>2557</v>
      </c>
      <c r="AY640" s="1">
        <f t="shared" si="12014"/>
        <v>556</v>
      </c>
      <c r="AZ640" s="14">
        <f t="shared" si="12014"/>
        <v>6495</v>
      </c>
      <c r="BA640" s="1">
        <f t="shared" si="12014"/>
        <v>3690</v>
      </c>
      <c r="BB640" s="14">
        <f t="shared" si="12014"/>
        <v>4734</v>
      </c>
      <c r="BC640" s="1">
        <f t="shared" si="12014"/>
        <v>1638</v>
      </c>
      <c r="BD640" s="14">
        <f t="shared" si="12014"/>
        <v>6542</v>
      </c>
      <c r="BE640" s="1">
        <f t="shared" si="12014"/>
        <v>10023</v>
      </c>
      <c r="BF640" s="153">
        <f t="shared" si="12014"/>
        <v>58796</v>
      </c>
      <c r="BG640" s="154">
        <f t="shared" si="12014"/>
        <v>58214</v>
      </c>
      <c r="BI640" s="131" t="s">
        <v>27</v>
      </c>
      <c r="BJ640" s="123">
        <f>B640/B653</f>
        <v>4.7879100120212952E-2</v>
      </c>
      <c r="BK640" s="124">
        <f t="shared" ref="BK640" si="12015">C640/C653</f>
        <v>5.1804038397881495E-2</v>
      </c>
      <c r="BL640" s="125">
        <f t="shared" ref="BL640" si="12016">D640/D653</f>
        <v>4.563478728409167E-2</v>
      </c>
      <c r="BM640" s="126">
        <f t="shared" ref="BM640" si="12017">E640/E653</f>
        <v>4.9014896684286401E-2</v>
      </c>
      <c r="BN640" s="123">
        <f t="shared" ref="BN640" si="12018">F640/F653</f>
        <v>4.13140510623103E-2</v>
      </c>
      <c r="BO640" s="124">
        <f t="shared" ref="BO640" si="12019">G640/G653</f>
        <v>4.3306766428106699E-2</v>
      </c>
      <c r="BP640" s="125">
        <f t="shared" ref="BP640" si="12020">H640/H653</f>
        <v>5.3861459441950858E-2</v>
      </c>
      <c r="BQ640" s="126">
        <f t="shared" ref="BQ640" si="12021">I640/I653</f>
        <v>5.2141566138455719E-2</v>
      </c>
      <c r="BR640" s="123">
        <f t="shared" ref="BR640" si="12022">J640/J653</f>
        <v>6.096822995461422E-2</v>
      </c>
      <c r="BS640" s="124">
        <f t="shared" ref="BS640" si="12023">K640/K653</f>
        <v>4.49438202247191E-2</v>
      </c>
      <c r="BT640" s="125">
        <f t="shared" ref="BT640" si="12024">L640/L653</f>
        <v>5.0281803542673108E-2</v>
      </c>
      <c r="BU640" s="123">
        <f t="shared" ref="BU640" si="12025">M640/M653</f>
        <v>4.4822012851342297E-2</v>
      </c>
      <c r="BV640" s="127">
        <f t="shared" ref="BV640" si="12026">N640/N653</f>
        <v>4.3259737928558605E-2</v>
      </c>
      <c r="BW640" s="128">
        <f t="shared" ref="BW640" si="12027">O640/O653</f>
        <v>4.4599209803790264E-2</v>
      </c>
      <c r="BX640" s="123">
        <f t="shared" ref="BX640" si="12028">P640/P653</f>
        <v>4.6663159172771057E-2</v>
      </c>
      <c r="BY640" s="124">
        <f t="shared" ref="BY640" si="12029">Q640/Q653</f>
        <v>3.8223770134958639E-2</v>
      </c>
      <c r="BZ640" s="125">
        <f t="shared" ref="BZ640" si="12030">R640/R653</f>
        <v>5.1580056179775284E-2</v>
      </c>
      <c r="CA640" s="126">
        <f t="shared" ref="CA640" si="12031">S640/S653</f>
        <v>4.5697952094941749E-2</v>
      </c>
      <c r="CB640" s="123">
        <f t="shared" ref="CB640" si="12032">T640/T653</f>
        <v>3.8925506777763963E-2</v>
      </c>
      <c r="CC640" s="124">
        <f t="shared" ref="CC640" si="12033">U640/U653</f>
        <v>3.1773830372779588E-2</v>
      </c>
      <c r="CD640" s="125">
        <f t="shared" ref="CD640" si="12034">V640/V653</f>
        <v>4.379696478561957E-2</v>
      </c>
      <c r="CE640" s="126">
        <f t="shared" ref="CE640" si="12035">W640/W653</f>
        <v>5.0190556165622374E-2</v>
      </c>
      <c r="CF640" s="123">
        <f t="shared" ref="CF640" si="12036">X640/X653</f>
        <v>4.3141973186662082E-2</v>
      </c>
      <c r="CG640" s="124">
        <f t="shared" ref="CG640" si="12037">Y640/Y653</f>
        <v>3.7077505827505824E-2</v>
      </c>
      <c r="CH640" s="125">
        <f t="shared" ref="CH640" si="12038">Z640/Z653</f>
        <v>5.4577044195895319E-2</v>
      </c>
      <c r="CI640" s="123">
        <f t="shared" ref="CI640" si="12039">AA640/AA653</f>
        <v>5.7502048647892393E-2</v>
      </c>
      <c r="CJ640" s="129">
        <f t="shared" ref="CJ640" si="12040">AB640/AB653</f>
        <v>4.8086457610894896E-2</v>
      </c>
      <c r="CK640" s="130">
        <f t="shared" ref="CK640" si="12041">AC640/AC653</f>
        <v>4.7802956231667339E-2</v>
      </c>
    </row>
    <row r="641" spans="1:89" ht="13.5" thickTop="1" x14ac:dyDescent="0.2">
      <c r="A641" s="139" t="s">
        <v>28</v>
      </c>
      <c r="B641" s="181">
        <v>1291</v>
      </c>
      <c r="C641" s="175">
        <v>1897</v>
      </c>
      <c r="D641" s="176">
        <v>793</v>
      </c>
      <c r="E641" s="177">
        <v>753</v>
      </c>
      <c r="F641" s="174">
        <v>1240</v>
      </c>
      <c r="G641" s="178">
        <v>1348</v>
      </c>
      <c r="H641" s="176">
        <v>2316</v>
      </c>
      <c r="I641" s="177">
        <v>2800</v>
      </c>
      <c r="J641" s="174">
        <v>430</v>
      </c>
      <c r="K641" s="175">
        <v>297</v>
      </c>
      <c r="L641" s="176">
        <v>1776</v>
      </c>
      <c r="M641" s="174">
        <v>1034</v>
      </c>
      <c r="N641" s="179">
        <v>2476</v>
      </c>
      <c r="O641" s="182">
        <v>1943</v>
      </c>
      <c r="P641" s="174">
        <v>1394</v>
      </c>
      <c r="Q641" s="175">
        <v>1118</v>
      </c>
      <c r="R641" s="176">
        <v>1642</v>
      </c>
      <c r="S641" s="177">
        <v>1556</v>
      </c>
      <c r="T641" s="174">
        <v>381</v>
      </c>
      <c r="U641" s="178">
        <v>248</v>
      </c>
      <c r="V641" s="176">
        <v>1738</v>
      </c>
      <c r="W641" s="183">
        <v>1593</v>
      </c>
      <c r="X641" s="174">
        <v>1262</v>
      </c>
      <c r="Y641" s="178">
        <v>523</v>
      </c>
      <c r="Z641" s="176">
        <v>2538</v>
      </c>
      <c r="AA641" s="174">
        <v>3096</v>
      </c>
      <c r="AB641" s="149">
        <f t="shared" si="11739"/>
        <v>19277</v>
      </c>
      <c r="AC641" s="150">
        <f t="shared" si="11740"/>
        <v>18206</v>
      </c>
      <c r="BI641" s="139" t="s">
        <v>28</v>
      </c>
      <c r="BJ641" s="123">
        <f>B641/B653</f>
        <v>4.4341404774171388E-2</v>
      </c>
      <c r="BK641" s="124">
        <f t="shared" ref="BK641" si="12042">C641/C653</f>
        <v>6.2793776895067863E-2</v>
      </c>
      <c r="BL641" s="125">
        <f t="shared" ref="BL641" si="12043">D641/D653</f>
        <v>5.3296592512937696E-2</v>
      </c>
      <c r="BM641" s="126">
        <f t="shared" ref="BM641" si="12044">E641/E653</f>
        <v>5.1692180956957504E-2</v>
      </c>
      <c r="BN641" s="123">
        <f t="shared" ref="BN641" si="12045">F641/F653</f>
        <v>4.4277807534368864E-2</v>
      </c>
      <c r="BO641" s="124">
        <f t="shared" ref="BO641" si="12046">G641/G653</f>
        <v>5.4814573845152897E-2</v>
      </c>
      <c r="BP641" s="125">
        <f t="shared" ref="BP641" si="12047">H641/H653</f>
        <v>5.3583823053074825E-2</v>
      </c>
      <c r="BQ641" s="126">
        <f t="shared" ref="BQ641" si="12048">I641/I653</f>
        <v>5.8845782018410321E-2</v>
      </c>
      <c r="BR641" s="123">
        <f t="shared" ref="BR641" si="12049">J641/J653</f>
        <v>6.5052950075642962E-2</v>
      </c>
      <c r="BS641" s="124">
        <f t="shared" ref="BS641" si="12050">K641/K653</f>
        <v>4.0696081118114555E-2</v>
      </c>
      <c r="BT641" s="125">
        <f t="shared" ref="BT641" si="12051">L641/L653</f>
        <v>7.1497584541062809E-2</v>
      </c>
      <c r="BU641" s="123">
        <f t="shared" ref="BU641" si="12052">M641/M653</f>
        <v>4.0761619426814368E-2</v>
      </c>
      <c r="BV641" s="127">
        <f t="shared" ref="BV641" si="12053">N641/N653</f>
        <v>5.5555555555555552E-2</v>
      </c>
      <c r="BW641" s="128">
        <f t="shared" ref="BW641" si="12054">O641/O653</f>
        <v>4.337150382821045E-2</v>
      </c>
      <c r="BX641" s="123">
        <f t="shared" ref="BX641" si="12055">P641/P653</f>
        <v>5.6416690274798655E-2</v>
      </c>
      <c r="BY641" s="124">
        <f t="shared" ref="BY641" si="12056">Q641/Q653</f>
        <v>4.8672181105790163E-2</v>
      </c>
      <c r="BZ641" s="125">
        <f t="shared" ref="BZ641" si="12057">R641/R653</f>
        <v>5.765449438202247E-2</v>
      </c>
      <c r="CA641" s="126">
        <f t="shared" ref="CA641" si="12058">S641/S653</f>
        <v>5.6299298067877562E-2</v>
      </c>
      <c r="CB641" s="123">
        <f t="shared" ref="CB641" si="12059">T641/T653</f>
        <v>4.7382166397214279E-2</v>
      </c>
      <c r="CC641" s="124">
        <f t="shared" ref="CC641" si="12060">U641/U653</f>
        <v>3.1023267450587942E-2</v>
      </c>
      <c r="CD641" s="125">
        <f t="shared" ref="CD641" si="12061">V641/V653</f>
        <v>6.40194489465154E-2</v>
      </c>
      <c r="CE641" s="126">
        <f t="shared" ref="CE641" si="12062">W641/W653</f>
        <v>5.1450164718041473E-2</v>
      </c>
      <c r="CF641" s="123">
        <f t="shared" ref="CF641" si="12063">X641/X653</f>
        <v>5.4228257133035404E-2</v>
      </c>
      <c r="CG641" s="124">
        <f t="shared" ref="CG641" si="12064">Y641/Y653</f>
        <v>3.8097319347319344E-2</v>
      </c>
      <c r="CH641" s="125">
        <f t="shared" ref="CH641" si="12065">Z641/Z653</f>
        <v>5.5119991312846131E-2</v>
      </c>
      <c r="CI641" s="123">
        <f t="shared" ref="CI641" si="12066">AA641/AA653</f>
        <v>6.1879159754561992E-2</v>
      </c>
      <c r="CJ641" s="129">
        <f t="shared" ref="CJ641" si="12067">AB641/AB653</f>
        <v>5.5245404575077234E-2</v>
      </c>
      <c r="CK641" s="130">
        <f t="shared" ref="CK641" si="12068">AC641/AC653</f>
        <v>5.2355207913958708E-2</v>
      </c>
    </row>
    <row r="642" spans="1:89" x14ac:dyDescent="0.2">
      <c r="A642" s="131" t="s">
        <v>29</v>
      </c>
      <c r="B642" s="184">
        <v>1579</v>
      </c>
      <c r="C642" s="168">
        <v>2556</v>
      </c>
      <c r="D642" s="169">
        <v>1019</v>
      </c>
      <c r="E642" s="170">
        <v>916</v>
      </c>
      <c r="F642" s="167">
        <v>1275</v>
      </c>
      <c r="G642" s="171">
        <v>1930</v>
      </c>
      <c r="H642" s="169">
        <v>2415</v>
      </c>
      <c r="I642" s="170">
        <v>3602</v>
      </c>
      <c r="J642" s="167">
        <v>620</v>
      </c>
      <c r="K642" s="168">
        <v>284</v>
      </c>
      <c r="L642" s="169">
        <v>2296</v>
      </c>
      <c r="M642" s="167">
        <v>989</v>
      </c>
      <c r="N642" s="172">
        <v>3184</v>
      </c>
      <c r="O642" s="185">
        <v>2383</v>
      </c>
      <c r="P642" s="167">
        <v>1962</v>
      </c>
      <c r="Q642" s="168">
        <v>1284</v>
      </c>
      <c r="R642" s="169">
        <v>1933</v>
      </c>
      <c r="S642" s="170">
        <v>2054</v>
      </c>
      <c r="T642" s="167">
        <v>1077</v>
      </c>
      <c r="U642" s="171">
        <v>263</v>
      </c>
      <c r="V642" s="169">
        <v>2447</v>
      </c>
      <c r="W642" s="186">
        <v>1706</v>
      </c>
      <c r="X642" s="167">
        <v>1833</v>
      </c>
      <c r="Y642" s="171">
        <v>615</v>
      </c>
      <c r="Z642" s="169">
        <v>2933</v>
      </c>
      <c r="AA642" s="167">
        <v>3788</v>
      </c>
      <c r="AB642" s="149">
        <f t="shared" si="11739"/>
        <v>24573</v>
      </c>
      <c r="AC642" s="150">
        <f t="shared" si="11740"/>
        <v>22370</v>
      </c>
      <c r="BI642" s="131" t="s">
        <v>29</v>
      </c>
      <c r="BJ642" s="123">
        <f>B642/B653</f>
        <v>5.4233213120384684E-2</v>
      </c>
      <c r="BK642" s="124">
        <f t="shared" ref="BK642" si="12069">C642/C653</f>
        <v>8.4607745779543192E-2</v>
      </c>
      <c r="BL642" s="125">
        <f t="shared" ref="BL642" si="12070">D642/D653</f>
        <v>6.8485785335035951E-2</v>
      </c>
      <c r="BM642" s="126">
        <f t="shared" ref="BM642" si="12071">E642/E653</f>
        <v>6.2881856250429052E-2</v>
      </c>
      <c r="BN642" s="123">
        <f t="shared" ref="BN642" si="12072">F642/F653</f>
        <v>4.5527584359935723E-2</v>
      </c>
      <c r="BO642" s="124">
        <f t="shared" ref="BO642" si="12073">G642/G653</f>
        <v>7.8480806766428102E-2</v>
      </c>
      <c r="BP642" s="125">
        <f t="shared" ref="BP642" si="12074">H642/H653</f>
        <v>5.5874323261302115E-2</v>
      </c>
      <c r="BQ642" s="126">
        <f t="shared" ref="BQ642" si="12075">I642/I653</f>
        <v>7.5700895296540713E-2</v>
      </c>
      <c r="BR642" s="123">
        <f t="shared" ref="BR642" si="12076">J642/J653</f>
        <v>9.3797276853252648E-2</v>
      </c>
      <c r="BS642" s="124">
        <f t="shared" ref="BS642" si="12077">K642/K653</f>
        <v>3.8914771170183611E-2</v>
      </c>
      <c r="BT642" s="125">
        <f t="shared" ref="BT642" si="12078">L642/L653</f>
        <v>9.2431561996779391E-2</v>
      </c>
      <c r="BU642" s="123">
        <f t="shared" ref="BU642" si="12079">M642/M653</f>
        <v>3.8987661134544882E-2</v>
      </c>
      <c r="BV642" s="127">
        <f t="shared" ref="BV642" si="12080">N642/N653</f>
        <v>7.1441392927661107E-2</v>
      </c>
      <c r="BW642" s="128">
        <f t="shared" ref="BW642" si="12081">O642/O653</f>
        <v>5.3193151632848948E-2</v>
      </c>
      <c r="BX642" s="123">
        <f t="shared" ref="BX642" si="12082">P642/P653</f>
        <v>7.9404265652191511E-2</v>
      </c>
      <c r="BY642" s="124">
        <f t="shared" ref="BY642" si="12083">Q642/Q653</f>
        <v>5.5898998693948626E-2</v>
      </c>
      <c r="BZ642" s="125">
        <f t="shared" ref="BZ642" si="12084">R642/R653</f>
        <v>6.7872191011235955E-2</v>
      </c>
      <c r="CA642" s="126">
        <f t="shared" ref="CA642" si="12085">S642/S653</f>
        <v>7.4317968015051736E-2</v>
      </c>
      <c r="CB642" s="123">
        <f t="shared" ref="CB642" si="12086">T642/T653</f>
        <v>0.13393856485511751</v>
      </c>
      <c r="CC642" s="124">
        <f t="shared" ref="CC642" si="12087">U642/U653</f>
        <v>3.2899674756067053E-2</v>
      </c>
      <c r="CD642" s="125">
        <f t="shared" ref="CD642" si="12088">V642/V653</f>
        <v>9.0135553263592155E-2</v>
      </c>
      <c r="CE642" s="126">
        <f t="shared" ref="CE642" si="12089">W642/W653</f>
        <v>5.5099799754537819E-2</v>
      </c>
      <c r="CF642" s="123">
        <f t="shared" ref="CF642" si="12090">X642/X653</f>
        <v>7.876418013062908E-2</v>
      </c>
      <c r="CG642" s="124">
        <f t="shared" ref="CG642" si="12091">Y642/Y653</f>
        <v>4.4798951048951048E-2</v>
      </c>
      <c r="CH642" s="125">
        <f t="shared" ref="CH642" si="12092">Z642/Z653</f>
        <v>6.3698555760668907E-2</v>
      </c>
      <c r="CI642" s="123">
        <f t="shared" ref="CI642" si="12093">AA642/AA653</f>
        <v>7.5710031379289666E-2</v>
      </c>
      <c r="CJ642" s="129">
        <f t="shared" ref="CJ642" si="12094">AB642/AB653</f>
        <v>7.0423059948299685E-2</v>
      </c>
      <c r="CK642" s="130">
        <f t="shared" ref="CK642" si="12095">AC642/AC653</f>
        <v>6.432967159371944E-2</v>
      </c>
    </row>
    <row r="643" spans="1:89" x14ac:dyDescent="0.2">
      <c r="A643" s="139" t="s">
        <v>30</v>
      </c>
      <c r="B643" s="181">
        <v>1770</v>
      </c>
      <c r="C643" s="175">
        <v>3701</v>
      </c>
      <c r="D643" s="176">
        <v>1304</v>
      </c>
      <c r="E643" s="177">
        <v>1383</v>
      </c>
      <c r="F643" s="174">
        <v>1315</v>
      </c>
      <c r="G643" s="178">
        <v>2680</v>
      </c>
      <c r="H643" s="176">
        <v>2672</v>
      </c>
      <c r="I643" s="177">
        <v>4882</v>
      </c>
      <c r="J643" s="174">
        <v>980</v>
      </c>
      <c r="K643" s="175">
        <v>304</v>
      </c>
      <c r="L643" s="176">
        <v>3048</v>
      </c>
      <c r="M643" s="174">
        <v>1026</v>
      </c>
      <c r="N643" s="179">
        <v>4270</v>
      </c>
      <c r="O643" s="182">
        <v>2576</v>
      </c>
      <c r="P643" s="174">
        <v>2102</v>
      </c>
      <c r="Q643" s="175">
        <v>1642</v>
      </c>
      <c r="R643" s="176">
        <v>1967</v>
      </c>
      <c r="S643" s="177">
        <v>2412</v>
      </c>
      <c r="T643" s="174">
        <v>1183</v>
      </c>
      <c r="U643" s="178">
        <v>288</v>
      </c>
      <c r="V643" s="176">
        <v>3076</v>
      </c>
      <c r="W643" s="183">
        <v>1693</v>
      </c>
      <c r="X643" s="174">
        <v>2401</v>
      </c>
      <c r="Y643" s="178">
        <v>838</v>
      </c>
      <c r="Z643" s="176">
        <v>3209</v>
      </c>
      <c r="AA643" s="174">
        <v>4897</v>
      </c>
      <c r="AB643" s="149">
        <f t="shared" si="11739"/>
        <v>29297</v>
      </c>
      <c r="AC643" s="150">
        <f t="shared" si="11740"/>
        <v>28322</v>
      </c>
      <c r="BI643" s="139" t="s">
        <v>30</v>
      </c>
      <c r="BJ643" s="123">
        <f>B643/B653</f>
        <v>6.0793405461102526E-2</v>
      </c>
      <c r="BK643" s="124">
        <f t="shared" ref="BK643" si="12096">C643/C653</f>
        <v>0.12250910294604436</v>
      </c>
      <c r="BL643" s="125">
        <f t="shared" ref="BL643" si="12097">D643/D653</f>
        <v>8.7640298407151013E-2</v>
      </c>
      <c r="BM643" s="126">
        <f t="shared" ref="BM643" si="12098">E643/E653</f>
        <v>9.4940619207798449E-2</v>
      </c>
      <c r="BN643" s="123">
        <f t="shared" ref="BN643" si="12099">F643/F653</f>
        <v>4.695590073201214E-2</v>
      </c>
      <c r="BO643" s="124">
        <f t="shared" ref="BO643" si="12100">G643/G653</f>
        <v>0.10897852960312297</v>
      </c>
      <c r="BP643" s="125">
        <f t="shared" ref="BP643" si="12101">H643/H653</f>
        <v>6.1820369256397202E-2</v>
      </c>
      <c r="BQ643" s="126">
        <f t="shared" ref="BQ643" si="12102">I643/I653</f>
        <v>0.10260182421924258</v>
      </c>
      <c r="BR643" s="123">
        <f t="shared" ref="BR643" si="12103">J643/J653</f>
        <v>0.14826021180030258</v>
      </c>
      <c r="BS643" s="124">
        <f t="shared" ref="BS643" si="12104">K643/K653</f>
        <v>4.1655248013154289E-2</v>
      </c>
      <c r="BT643" s="125">
        <f t="shared" ref="BT643" si="12105">L643/L653</f>
        <v>0.12270531400966184</v>
      </c>
      <c r="BU643" s="123">
        <f t="shared" ref="BU643" si="12106">M643/M653</f>
        <v>4.0446249063744236E-2</v>
      </c>
      <c r="BV643" s="127">
        <f t="shared" ref="BV643" si="12107">N643/N653</f>
        <v>9.5808651947585713E-2</v>
      </c>
      <c r="BW643" s="128">
        <f t="shared" ref="BW643" si="12108">O643/O653</f>
        <v>5.7501283510792651E-2</v>
      </c>
      <c r="BX643" s="123">
        <f t="shared" ref="BX643" si="12109">P643/P653</f>
        <v>8.5070217329717923E-2</v>
      </c>
      <c r="BY643" s="124">
        <f t="shared" ref="BY643" si="12110">Q643/Q653</f>
        <v>7.1484545058772317E-2</v>
      </c>
      <c r="BZ643" s="125">
        <f t="shared" ref="BZ643" si="12111">R643/R653</f>
        <v>6.9066011235955058E-2</v>
      </c>
      <c r="CA643" s="126">
        <f t="shared" ref="CA643" si="12112">S643/S653</f>
        <v>8.7271148418843619E-2</v>
      </c>
      <c r="CB643" s="123">
        <f t="shared" ref="CB643" si="12113">T643/T653</f>
        <v>0.14712100485014301</v>
      </c>
      <c r="CC643" s="124">
        <f t="shared" ref="CC643" si="12114">U643/U653</f>
        <v>3.6027020265198897E-2</v>
      </c>
      <c r="CD643" s="125">
        <f t="shared" ref="CD643" si="12115">V643/V653</f>
        <v>0.11330484750257847</v>
      </c>
      <c r="CE643" s="126">
        <f t="shared" ref="CE643" si="12116">W643/W653</f>
        <v>5.4679930237064786E-2</v>
      </c>
      <c r="CF643" s="123">
        <f t="shared" ref="CF643" si="12117">X643/X653</f>
        <v>0.10317119284977655</v>
      </c>
      <c r="CG643" s="124">
        <f t="shared" ref="CG643" si="12118">Y643/Y653</f>
        <v>6.1043123543123544E-2</v>
      </c>
      <c r="CH643" s="125">
        <f t="shared" ref="CH643" si="12119">Z643/Z653</f>
        <v>6.9692691931805842E-2</v>
      </c>
      <c r="CI643" s="123">
        <f t="shared" ref="CI643" si="12120">AA643/AA653</f>
        <v>9.7875402234525219E-2</v>
      </c>
      <c r="CJ643" s="129">
        <f t="shared" ref="CJ643" si="12121">AB643/AB653</f>
        <v>8.3961436833326644E-2</v>
      </c>
      <c r="CK643" s="130">
        <f t="shared" ref="CK643" si="12122">AC643/AC653</f>
        <v>8.1445907862195896E-2</v>
      </c>
    </row>
    <row r="644" spans="1:89" x14ac:dyDescent="0.2">
      <c r="A644" s="131" t="s">
        <v>31</v>
      </c>
      <c r="B644" s="184">
        <v>1682</v>
      </c>
      <c r="C644" s="168">
        <v>3684</v>
      </c>
      <c r="D644" s="169">
        <v>1128</v>
      </c>
      <c r="E644" s="170">
        <v>1341</v>
      </c>
      <c r="F644" s="167">
        <v>1585</v>
      </c>
      <c r="G644" s="171">
        <v>2667</v>
      </c>
      <c r="H644" s="169">
        <v>2668</v>
      </c>
      <c r="I644" s="170">
        <v>5197</v>
      </c>
      <c r="J644" s="167">
        <v>733</v>
      </c>
      <c r="K644" s="168">
        <v>364</v>
      </c>
      <c r="L644" s="169">
        <v>3194</v>
      </c>
      <c r="M644" s="167">
        <v>1002</v>
      </c>
      <c r="N644" s="172">
        <v>4187</v>
      </c>
      <c r="O644" s="185">
        <v>2806</v>
      </c>
      <c r="P644" s="167">
        <v>2043</v>
      </c>
      <c r="Q644" s="168">
        <v>1913</v>
      </c>
      <c r="R644" s="169">
        <v>1820</v>
      </c>
      <c r="S644" s="170">
        <v>2727</v>
      </c>
      <c r="T644" s="167">
        <v>1374</v>
      </c>
      <c r="U644" s="171">
        <v>268</v>
      </c>
      <c r="V644" s="169">
        <v>3419</v>
      </c>
      <c r="W644" s="186">
        <v>1997</v>
      </c>
      <c r="X644" s="167">
        <v>2333</v>
      </c>
      <c r="Y644" s="171">
        <v>800</v>
      </c>
      <c r="Z644" s="169">
        <v>3333</v>
      </c>
      <c r="AA644" s="167">
        <v>5126</v>
      </c>
      <c r="AB644" s="149">
        <f t="shared" si="11739"/>
        <v>29499</v>
      </c>
      <c r="AC644" s="150">
        <f t="shared" si="11740"/>
        <v>29892</v>
      </c>
      <c r="BI644" s="131" t="s">
        <v>31</v>
      </c>
      <c r="BJ644" s="123">
        <f>B644/B653</f>
        <v>5.7770908466426241E-2</v>
      </c>
      <c r="BK644" s="124">
        <f t="shared" ref="BK644" si="12123">C644/C653</f>
        <v>0.12194637537239325</v>
      </c>
      <c r="BL644" s="125">
        <f t="shared" ref="BL644" si="12124">D644/D653</f>
        <v>7.5811546474897504E-2</v>
      </c>
      <c r="BM644" s="126">
        <f t="shared" ref="BM644" si="12125">E644/E653</f>
        <v>9.2057389991075725E-2</v>
      </c>
      <c r="BN644" s="123">
        <f t="shared" ref="BN644" si="12126">F644/F653</f>
        <v>5.6597036243527944E-2</v>
      </c>
      <c r="BO644" s="124">
        <f t="shared" ref="BO644" si="12127">G644/G653</f>
        <v>0.10844990240728693</v>
      </c>
      <c r="BP644" s="125">
        <f t="shared" ref="BP644" si="12128">H644/H653</f>
        <v>6.1727823793438524E-2</v>
      </c>
      <c r="BQ644" s="126">
        <f t="shared" ref="BQ644" si="12129">I644/I653</f>
        <v>0.10922197469631373</v>
      </c>
      <c r="BR644" s="123">
        <f t="shared" ref="BR644" si="12130">J644/J653</f>
        <v>0.11089258698940999</v>
      </c>
      <c r="BS644" s="124">
        <f t="shared" ref="BS644" si="12131">K644/K653</f>
        <v>4.9876678542066316E-2</v>
      </c>
      <c r="BT644" s="125">
        <f t="shared" ref="BT644" si="12132">L644/L653</f>
        <v>0.12858293075684379</v>
      </c>
      <c r="BU644" s="123">
        <f t="shared" ref="BU644" si="12133">M644/M653</f>
        <v>3.950013797453384E-2</v>
      </c>
      <c r="BV644" s="127">
        <f t="shared" ref="BV644" si="12134">N644/N653</f>
        <v>9.3946329204810622E-2</v>
      </c>
      <c r="BW644" s="128">
        <f t="shared" ref="BW644" si="12135">O644/O653</f>
        <v>6.2635326681399137E-2</v>
      </c>
      <c r="BX644" s="123">
        <f t="shared" ref="BX644" si="12136">P644/P653</f>
        <v>8.2682423408474648E-2</v>
      </c>
      <c r="BY644" s="124">
        <f t="shared" ref="BY644" si="12137">Q644/Q653</f>
        <v>8.3282542446669564E-2</v>
      </c>
      <c r="BZ644" s="125">
        <f t="shared" ref="BZ644" si="12138">R644/R653</f>
        <v>6.3904494382022475E-2</v>
      </c>
      <c r="CA644" s="126">
        <f t="shared" ref="CA644" si="12139">S644/S653</f>
        <v>9.8668499891453793E-2</v>
      </c>
      <c r="CB644" s="123">
        <f t="shared" ref="CB644" si="12140">T644/T653</f>
        <v>0.17087426936948141</v>
      </c>
      <c r="CC644" s="124">
        <f t="shared" ref="CC644" si="12141">U644/U653</f>
        <v>3.3525143857893423E-2</v>
      </c>
      <c r="CD644" s="125">
        <f t="shared" ref="CD644" si="12142">V644/V653</f>
        <v>0.12593929571239135</v>
      </c>
      <c r="CE644" s="126">
        <f t="shared" ref="CE644" si="12143">W644/W653</f>
        <v>6.4498417414895676E-2</v>
      </c>
      <c r="CF644" s="123">
        <f t="shared" ref="CF644" si="12144">X644/X653</f>
        <v>0.10024922653832932</v>
      </c>
      <c r="CG644" s="124">
        <f t="shared" ref="CG644" si="12145">Y644/Y653</f>
        <v>5.8275058275058272E-2</v>
      </c>
      <c r="CH644" s="125">
        <f t="shared" ref="CH644" si="12146">Z644/Z653</f>
        <v>7.2385709631881859E-2</v>
      </c>
      <c r="CI644" s="123">
        <f t="shared" ref="CI644" si="12147">AA644/AA653</f>
        <v>0.10245238142825736</v>
      </c>
      <c r="CJ644" s="129">
        <f t="shared" ref="CJ644" si="12148">AB644/AB653</f>
        <v>8.4540342872864216E-2</v>
      </c>
      <c r="CK644" s="130">
        <f t="shared" ref="CK644" si="12149">AC644/AC653</f>
        <v>8.5960775291884742E-2</v>
      </c>
    </row>
    <row r="645" spans="1:89" x14ac:dyDescent="0.2">
      <c r="A645" s="139" t="s">
        <v>32</v>
      </c>
      <c r="B645" s="181">
        <v>1880</v>
      </c>
      <c r="C645" s="175">
        <v>2828</v>
      </c>
      <c r="D645" s="176">
        <v>767</v>
      </c>
      <c r="E645" s="177">
        <v>1201</v>
      </c>
      <c r="F645" s="174">
        <v>1340</v>
      </c>
      <c r="G645" s="178">
        <v>2344</v>
      </c>
      <c r="H645" s="176">
        <v>2380</v>
      </c>
      <c r="I645" s="177">
        <v>4201</v>
      </c>
      <c r="J645" s="174">
        <v>513</v>
      </c>
      <c r="K645" s="175">
        <v>217</v>
      </c>
      <c r="L645" s="176">
        <v>2113</v>
      </c>
      <c r="M645" s="174">
        <v>1008</v>
      </c>
      <c r="N645" s="179">
        <v>3435</v>
      </c>
      <c r="O645" s="182">
        <v>2599</v>
      </c>
      <c r="P645" s="174">
        <v>1386</v>
      </c>
      <c r="Q645" s="175">
        <v>1722</v>
      </c>
      <c r="R645" s="176">
        <v>1469</v>
      </c>
      <c r="S645" s="177">
        <v>2233</v>
      </c>
      <c r="T645" s="174">
        <v>680</v>
      </c>
      <c r="U645" s="178">
        <v>223</v>
      </c>
      <c r="V645" s="176">
        <v>2713</v>
      </c>
      <c r="W645" s="183">
        <v>1620</v>
      </c>
      <c r="X645" s="174">
        <v>1575</v>
      </c>
      <c r="Y645" s="178">
        <v>768</v>
      </c>
      <c r="Z645" s="176">
        <v>2795</v>
      </c>
      <c r="AA645" s="174">
        <v>3911</v>
      </c>
      <c r="AB645" s="149">
        <f t="shared" si="11739"/>
        <v>23046</v>
      </c>
      <c r="AC645" s="150">
        <f t="shared" si="11740"/>
        <v>24875</v>
      </c>
      <c r="BI645" s="139" t="s">
        <v>32</v>
      </c>
      <c r="BJ645" s="123">
        <f>B645/B653</f>
        <v>6.4571526704447879E-2</v>
      </c>
      <c r="BK645" s="124">
        <f t="shared" ref="BK645" si="12150">C645/C653</f>
        <v>9.3611386957960938E-2</v>
      </c>
      <c r="BL645" s="125">
        <f t="shared" ref="BL645" si="12151">D645/D653</f>
        <v>5.1549163250218431E-2</v>
      </c>
      <c r="BM645" s="126">
        <f t="shared" ref="BM645" si="12152">E645/E653</f>
        <v>8.2446625935333293E-2</v>
      </c>
      <c r="BN645" s="123">
        <f t="shared" ref="BN645" si="12153">F645/F653</f>
        <v>4.7848598464559897E-2</v>
      </c>
      <c r="BO645" s="124">
        <f t="shared" ref="BO645" si="12154">G645/G653</f>
        <v>9.5315549772283667E-2</v>
      </c>
      <c r="BP645" s="125">
        <f t="shared" ref="BP645" si="12155">H645/H653</f>
        <v>5.5064550460413676E-2</v>
      </c>
      <c r="BQ645" s="126">
        <f t="shared" ref="BQ645" si="12156">I645/I653</f>
        <v>8.8289689378336339E-2</v>
      </c>
      <c r="BR645" s="123">
        <f t="shared" ref="BR645" si="12157">J645/J653</f>
        <v>7.7609682299546137E-2</v>
      </c>
      <c r="BS645" s="124">
        <f t="shared" ref="BS645" si="12158">K645/K653</f>
        <v>2.9734173746231843E-2</v>
      </c>
      <c r="BT645" s="125">
        <f t="shared" ref="BT645" si="12159">L645/L653</f>
        <v>8.5064412238325282E-2</v>
      </c>
      <c r="BU645" s="123">
        <f t="shared" ref="BU645" si="12160">M645/M653</f>
        <v>3.9736665746836444E-2</v>
      </c>
      <c r="BV645" s="127">
        <f t="shared" ref="BV645" si="12161">N645/N653</f>
        <v>7.7073236402800213E-2</v>
      </c>
      <c r="BW645" s="128">
        <f t="shared" ref="BW645" si="12162">O645/O653</f>
        <v>5.8014687827853302E-2</v>
      </c>
      <c r="BX645" s="123">
        <f t="shared" ref="BX645" si="12163">P645/P653</f>
        <v>5.6092921607511434E-2</v>
      </c>
      <c r="BY645" s="124">
        <f t="shared" ref="BY645" si="12164">Q645/Q653</f>
        <v>7.4967348715716156E-2</v>
      </c>
      <c r="BZ645" s="125">
        <f t="shared" ref="BZ645" si="12165">R645/R653</f>
        <v>5.1580056179775284E-2</v>
      </c>
      <c r="CA645" s="126">
        <f t="shared" ref="CA645" si="12166">S645/S653</f>
        <v>8.0794558216947684E-2</v>
      </c>
      <c r="CB645" s="123">
        <f t="shared" ref="CB645" si="12167">T645/T653</f>
        <v>8.4566596194503171E-2</v>
      </c>
      <c r="CC645" s="124">
        <f t="shared" ref="CC645" si="12168">U645/U653</f>
        <v>2.7895921941456091E-2</v>
      </c>
      <c r="CD645" s="125">
        <f t="shared" ref="CD645" si="12169">V645/V653</f>
        <v>9.9933696773242958E-2</v>
      </c>
      <c r="CE645" s="126">
        <f t="shared" ref="CE645" si="12170">W645/W653</f>
        <v>5.2322201408177768E-2</v>
      </c>
      <c r="CF645" s="123">
        <f t="shared" ref="CF645" si="12171">X645/X653</f>
        <v>6.7677896184255765E-2</v>
      </c>
      <c r="CG645" s="124">
        <f t="shared" ref="CG645" si="12172">Y645/Y653</f>
        <v>5.5944055944055944E-2</v>
      </c>
      <c r="CH645" s="125">
        <f t="shared" ref="CH645" si="12173">Z645/Z653</f>
        <v>6.0701487675100446E-2</v>
      </c>
      <c r="CI645" s="123">
        <f t="shared" ref="CI645" si="12174">AA645/AA653</f>
        <v>7.8168408850158896E-2</v>
      </c>
      <c r="CJ645" s="129">
        <f t="shared" ref="CJ645" si="12175">AB645/AB653</f>
        <v>6.6046874193973648E-2</v>
      </c>
      <c r="CK645" s="130">
        <f t="shared" ref="CK645" si="12176">AC645/AC653</f>
        <v>7.1533329499051015E-2</v>
      </c>
    </row>
    <row r="646" spans="1:89" x14ac:dyDescent="0.2">
      <c r="A646" s="131" t="s">
        <v>33</v>
      </c>
      <c r="B646" s="184">
        <v>1914</v>
      </c>
      <c r="C646" s="168">
        <v>1952</v>
      </c>
      <c r="D646" s="169">
        <v>714</v>
      </c>
      <c r="E646" s="170">
        <v>902</v>
      </c>
      <c r="F646" s="167">
        <v>1227</v>
      </c>
      <c r="G646" s="171">
        <v>1706</v>
      </c>
      <c r="H646" s="169">
        <v>2315</v>
      </c>
      <c r="I646" s="170">
        <v>3314</v>
      </c>
      <c r="J646" s="167">
        <v>374</v>
      </c>
      <c r="K646" s="168">
        <v>139</v>
      </c>
      <c r="L646" s="169">
        <v>1694</v>
      </c>
      <c r="M646" s="167">
        <v>1079</v>
      </c>
      <c r="N646" s="172">
        <v>2702</v>
      </c>
      <c r="O646" s="185">
        <v>2404</v>
      </c>
      <c r="P646" s="167">
        <v>978</v>
      </c>
      <c r="Q646" s="168">
        <v>1658</v>
      </c>
      <c r="R646" s="169">
        <v>1343</v>
      </c>
      <c r="S646" s="170">
        <v>1808</v>
      </c>
      <c r="T646" s="167">
        <v>416</v>
      </c>
      <c r="U646" s="171">
        <v>320</v>
      </c>
      <c r="V646" s="169">
        <v>2341</v>
      </c>
      <c r="W646" s="186">
        <v>1785</v>
      </c>
      <c r="X646" s="167">
        <v>1056</v>
      </c>
      <c r="Y646" s="171">
        <v>698</v>
      </c>
      <c r="Z646" s="169">
        <v>2412</v>
      </c>
      <c r="AA646" s="167">
        <v>2994</v>
      </c>
      <c r="AB646" s="149">
        <f t="shared" si="11739"/>
        <v>19486</v>
      </c>
      <c r="AC646" s="150">
        <f t="shared" si="11740"/>
        <v>20759</v>
      </c>
      <c r="BI646" s="131" t="s">
        <v>33</v>
      </c>
      <c r="BJ646" s="123">
        <f>B646/B653</f>
        <v>6.5739309634209167E-2</v>
      </c>
      <c r="BK646" s="124">
        <f t="shared" ref="BK646" si="12177">C646/C653</f>
        <v>6.46143661039391E-2</v>
      </c>
      <c r="BL646" s="125">
        <f t="shared" ref="BL646" si="12178">D646/D653</f>
        <v>4.7987095906982996E-2</v>
      </c>
      <c r="BM646" s="126">
        <f t="shared" ref="BM646" si="12179">E646/E653</f>
        <v>6.1920779844854806E-2</v>
      </c>
      <c r="BN646" s="123">
        <f t="shared" ref="BN646" si="12180">F646/F653</f>
        <v>4.3813604713444025E-2</v>
      </c>
      <c r="BO646" s="124">
        <f t="shared" ref="BO646" si="12181">G646/G653</f>
        <v>6.9372153545868578E-2</v>
      </c>
      <c r="BP646" s="125">
        <f t="shared" ref="BP646" si="12182">H646/H653</f>
        <v>5.356068668733515E-2</v>
      </c>
      <c r="BQ646" s="126">
        <f t="shared" ref="BQ646" si="12183">I646/I653</f>
        <v>6.9648186288932795E-2</v>
      </c>
      <c r="BR646" s="123">
        <f t="shared" ref="BR646" si="12184">J646/J653</f>
        <v>5.658093797276853E-2</v>
      </c>
      <c r="BS646" s="124">
        <f t="shared" ref="BS646" si="12185">K646/K653</f>
        <v>1.9046314058646204E-2</v>
      </c>
      <c r="BT646" s="125">
        <f t="shared" ref="BT646" si="12186">L646/L653</f>
        <v>6.8196457326892113E-2</v>
      </c>
      <c r="BU646" s="123">
        <f t="shared" ref="BU646" si="12187">M646/M653</f>
        <v>4.2535577719083846E-2</v>
      </c>
      <c r="BV646" s="127">
        <f t="shared" ref="BV646" si="12188">N646/N653</f>
        <v>6.0626458445521447E-2</v>
      </c>
      <c r="BW646" s="128">
        <f t="shared" ref="BW646" si="12189">O646/O653</f>
        <v>5.3661912096252151E-2</v>
      </c>
      <c r="BX646" s="123">
        <f t="shared" ref="BX646" si="12190">P646/P653</f>
        <v>3.9580719575863045E-2</v>
      </c>
      <c r="BY646" s="124">
        <f t="shared" ref="BY646" si="12191">Q646/Q653</f>
        <v>7.2181105790161085E-2</v>
      </c>
      <c r="BZ646" s="125">
        <f t="shared" ref="BZ646" si="12192">R646/R653</f>
        <v>4.7155898876404492E-2</v>
      </c>
      <c r="CA646" s="126">
        <f t="shared" ref="CA646" si="12193">S646/S653</f>
        <v>6.5417179245965698E-2</v>
      </c>
      <c r="CB646" s="123">
        <f t="shared" ref="CB646" si="12194">T646/T653</f>
        <v>5.1734858848401941E-2</v>
      </c>
      <c r="CC646" s="124">
        <f t="shared" ref="CC646" si="12195">U646/U653</f>
        <v>4.0030022516887663E-2</v>
      </c>
      <c r="CD646" s="125">
        <f t="shared" ref="CD646" si="12196">V646/V653</f>
        <v>8.6231029910122298E-2</v>
      </c>
      <c r="CE646" s="126">
        <f t="shared" ref="CE646" si="12197">W646/W653</f>
        <v>5.7651314514566246E-2</v>
      </c>
      <c r="CF646" s="123">
        <f t="shared" ref="CF646" si="12198">X646/X653</f>
        <v>4.5376418013062907E-2</v>
      </c>
      <c r="CG646" s="124">
        <f t="shared" ref="CG646" si="12199">Y646/Y653</f>
        <v>5.0844988344988344E-2</v>
      </c>
      <c r="CH646" s="125">
        <f t="shared" ref="CH646" si="12200">Z646/Z653</f>
        <v>5.2383537843414055E-2</v>
      </c>
      <c r="CI646" s="123">
        <f t="shared" ref="CI646" si="12201">AA646/AA653</f>
        <v>5.9840505266524097E-2</v>
      </c>
      <c r="CJ646" s="129">
        <f t="shared" ref="CJ646" si="12202">AB646/AB653</f>
        <v>5.584437171499481E-2</v>
      </c>
      <c r="CK646" s="130">
        <f t="shared" ref="CK646" si="12203">AC646/AC653</f>
        <v>5.969689998274573E-2</v>
      </c>
    </row>
    <row r="647" spans="1:89" x14ac:dyDescent="0.2">
      <c r="A647" s="139" t="s">
        <v>34</v>
      </c>
      <c r="B647" s="181">
        <v>786</v>
      </c>
      <c r="C647" s="175">
        <v>1201</v>
      </c>
      <c r="D647" s="176">
        <v>320</v>
      </c>
      <c r="E647" s="177">
        <v>773</v>
      </c>
      <c r="F647" s="174">
        <v>622</v>
      </c>
      <c r="G647" s="178">
        <v>1453</v>
      </c>
      <c r="H647" s="176">
        <v>1357</v>
      </c>
      <c r="I647" s="177">
        <v>2288</v>
      </c>
      <c r="J647" s="174">
        <v>333</v>
      </c>
      <c r="K647" s="175">
        <v>92</v>
      </c>
      <c r="L647" s="176">
        <v>1184</v>
      </c>
      <c r="M647" s="174">
        <v>861</v>
      </c>
      <c r="N647" s="179">
        <v>2128</v>
      </c>
      <c r="O647" s="182">
        <v>2230</v>
      </c>
      <c r="P647" s="174">
        <v>765</v>
      </c>
      <c r="Q647" s="175">
        <v>1521</v>
      </c>
      <c r="R647" s="176">
        <v>1079</v>
      </c>
      <c r="S647" s="177">
        <v>1481</v>
      </c>
      <c r="T647" s="174">
        <v>252</v>
      </c>
      <c r="U647" s="178">
        <v>300</v>
      </c>
      <c r="V647" s="176">
        <v>2163</v>
      </c>
      <c r="W647" s="183">
        <v>1183</v>
      </c>
      <c r="X647" s="174">
        <v>813</v>
      </c>
      <c r="Y647" s="178">
        <v>693</v>
      </c>
      <c r="Z647" s="176">
        <v>1759</v>
      </c>
      <c r="AA647" s="174">
        <v>2139</v>
      </c>
      <c r="AB647" s="149">
        <f t="shared" si="11739"/>
        <v>13561</v>
      </c>
      <c r="AC647" s="150">
        <f t="shared" si="11740"/>
        <v>16215</v>
      </c>
      <c r="BI647" s="139" t="s">
        <v>34</v>
      </c>
      <c r="BJ647" s="123">
        <f>B647/B653</f>
        <v>2.6996393611540444E-2</v>
      </c>
      <c r="BK647" s="124">
        <f t="shared" ref="BK647" si="12204">C647/C653</f>
        <v>3.9755047997351869E-2</v>
      </c>
      <c r="BL647" s="125">
        <f t="shared" ref="BL647" si="12205">D647/D653</f>
        <v>2.1506821695006385E-2</v>
      </c>
      <c r="BM647" s="126">
        <f t="shared" ref="BM647" si="12206">E647/E653</f>
        <v>5.3065147250634999E-2</v>
      </c>
      <c r="BN647" s="123">
        <f t="shared" ref="BN647" si="12207">F647/F653</f>
        <v>2.221031958578825E-2</v>
      </c>
      <c r="BO647" s="124">
        <f t="shared" ref="BO647" si="12208">G647/G653</f>
        <v>5.9084255042290174E-2</v>
      </c>
      <c r="BP647" s="125">
        <f t="shared" ref="BP647" si="12209">H647/H653</f>
        <v>3.1396048308731661E-2</v>
      </c>
      <c r="BQ647" s="126">
        <f t="shared" ref="BQ647" si="12210">I647/I653</f>
        <v>4.8085410449329576E-2</v>
      </c>
      <c r="BR647" s="123">
        <f t="shared" ref="BR647" si="12211">J647/J653</f>
        <v>5.037821482602118E-2</v>
      </c>
      <c r="BS647" s="124">
        <f t="shared" ref="BS647" si="12212">K647/K653</f>
        <v>1.2606193477665114E-2</v>
      </c>
      <c r="BT647" s="125">
        <f t="shared" ref="BT647" si="12213">L647/L653</f>
        <v>4.7665056360708537E-2</v>
      </c>
      <c r="BU647" s="123">
        <f t="shared" ref="BU647" si="12214">M647/M653</f>
        <v>3.3941735325422794E-2</v>
      </c>
      <c r="BV647" s="127">
        <f t="shared" ref="BV647" si="12215">N647/N653</f>
        <v>4.7747262609944358E-2</v>
      </c>
      <c r="BW647" s="128">
        <f t="shared" ref="BW647" si="12216">O647/O653</f>
        <v>4.9777896828054197E-2</v>
      </c>
      <c r="BX647" s="123">
        <f t="shared" ref="BX647" si="12217">P647/P653</f>
        <v>3.0960378809340727E-2</v>
      </c>
      <c r="BY647" s="124">
        <f t="shared" ref="BY647" si="12218">Q647/Q653</f>
        <v>6.6216804527644751E-2</v>
      </c>
      <c r="BZ647" s="125">
        <f t="shared" ref="BZ647" si="12219">R647/R653</f>
        <v>3.7886235955056177E-2</v>
      </c>
      <c r="CA647" s="126">
        <f t="shared" ref="CA647" si="12220">S647/S653</f>
        <v>5.3585642955351329E-2</v>
      </c>
      <c r="CB647" s="123">
        <f t="shared" ref="CB647" si="12221">T647/T653</f>
        <v>3.1339385648551175E-2</v>
      </c>
      <c r="CC647" s="124">
        <f t="shared" ref="CC647" si="12222">U647/U653</f>
        <v>3.7528146109582189E-2</v>
      </c>
      <c r="CD647" s="125">
        <f t="shared" ref="CD647" si="12223">V647/V653</f>
        <v>7.9674377486371004E-2</v>
      </c>
      <c r="CE647" s="126">
        <f t="shared" ref="CE647" si="12224">W647/W653</f>
        <v>3.8208126090045862E-2</v>
      </c>
      <c r="CF647" s="123">
        <f t="shared" ref="CF647" si="12225">X647/X653</f>
        <v>3.4934685458920589E-2</v>
      </c>
      <c r="CG647" s="124">
        <f t="shared" ref="CG647" si="12226">Y647/Y653</f>
        <v>5.0480769230769232E-2</v>
      </c>
      <c r="CH647" s="125">
        <f t="shared" ref="CH647" si="12227">Z647/Z653</f>
        <v>3.820175914865892E-2</v>
      </c>
      <c r="CI647" s="123">
        <f t="shared" ref="CI647" si="12228">AA647/AA653</f>
        <v>4.2751783822677032E-2</v>
      </c>
      <c r="CJ647" s="129">
        <f t="shared" ref="CJ647" si="12229">AB647/AB653</f>
        <v>3.8864083179053918E-2</v>
      </c>
      <c r="CK647" s="130">
        <f t="shared" ref="CK647" si="12230">AC647/AC653</f>
        <v>4.662966584229597E-2</v>
      </c>
    </row>
    <row r="648" spans="1:89" x14ac:dyDescent="0.2">
      <c r="A648" s="131" t="s">
        <v>35</v>
      </c>
      <c r="B648" s="184">
        <v>0</v>
      </c>
      <c r="C648" s="168">
        <v>713</v>
      </c>
      <c r="D648" s="169">
        <v>8</v>
      </c>
      <c r="E648" s="170">
        <v>418</v>
      </c>
      <c r="F648" s="167">
        <v>14</v>
      </c>
      <c r="G648" s="171">
        <v>869</v>
      </c>
      <c r="H648" s="169">
        <v>83</v>
      </c>
      <c r="I648" s="170">
        <v>1229</v>
      </c>
      <c r="J648" s="167">
        <v>59</v>
      </c>
      <c r="K648" s="168">
        <v>55</v>
      </c>
      <c r="L648" s="169">
        <v>430</v>
      </c>
      <c r="M648" s="167">
        <v>192</v>
      </c>
      <c r="N648" s="172">
        <v>687</v>
      </c>
      <c r="O648" s="185">
        <v>428</v>
      </c>
      <c r="P648" s="167">
        <v>151</v>
      </c>
      <c r="Q648" s="168">
        <v>307</v>
      </c>
      <c r="R648" s="169">
        <v>212</v>
      </c>
      <c r="S648" s="170">
        <v>206</v>
      </c>
      <c r="T648" s="167">
        <v>41</v>
      </c>
      <c r="U648" s="171">
        <v>16</v>
      </c>
      <c r="V648" s="169">
        <v>416</v>
      </c>
      <c r="W648" s="186">
        <v>35</v>
      </c>
      <c r="X648" s="167">
        <v>75</v>
      </c>
      <c r="Y648" s="171">
        <v>42</v>
      </c>
      <c r="Z648" s="169">
        <v>130</v>
      </c>
      <c r="AA648" s="167">
        <v>258</v>
      </c>
      <c r="AB648" s="149">
        <f t="shared" si="11739"/>
        <v>2306</v>
      </c>
      <c r="AC648" s="150">
        <f t="shared" si="11740"/>
        <v>4768</v>
      </c>
      <c r="BI648" s="131" t="s">
        <v>35</v>
      </c>
      <c r="BJ648" s="123">
        <f>B648/B653</f>
        <v>0</v>
      </c>
      <c r="BK648" s="124">
        <f t="shared" ref="BK648" si="12231">C648/C653</f>
        <v>2.3601456471367098E-2</v>
      </c>
      <c r="BL648" s="125">
        <f t="shared" ref="BL648" si="12232">D648/D653</f>
        <v>5.3767054237515962E-4</v>
      </c>
      <c r="BM648" s="126">
        <f t="shared" ref="BM648" si="12233">E648/E653</f>
        <v>2.8694995537859546E-2</v>
      </c>
      <c r="BN648" s="123">
        <f t="shared" ref="BN648" si="12234">F648/F653</f>
        <v>4.9991073022674518E-4</v>
      </c>
      <c r="BO648" s="124">
        <f t="shared" ref="BO648" si="12235">G648/G653</f>
        <v>3.5336694860117111E-2</v>
      </c>
      <c r="BP648" s="125">
        <f t="shared" ref="BP648" si="12236">H648/H653</f>
        <v>1.9203183563925778E-3</v>
      </c>
      <c r="BQ648" s="126">
        <f t="shared" ref="BQ648" si="12237">I648/I653</f>
        <v>2.5829095035937961E-2</v>
      </c>
      <c r="BR648" s="123">
        <f t="shared" ref="BR648" si="12238">J648/J653</f>
        <v>8.9258698940998492E-3</v>
      </c>
      <c r="BS648" s="124">
        <f t="shared" ref="BS648" si="12239">K648/K653</f>
        <v>7.536311318169361E-3</v>
      </c>
      <c r="BT648" s="125">
        <f t="shared" ref="BT648" si="12240">L648/L653</f>
        <v>1.7310789049919485E-2</v>
      </c>
      <c r="BU648" s="123">
        <f t="shared" ref="BU648" si="12241">M648/M653</f>
        <v>7.5688887136831319E-3</v>
      </c>
      <c r="BV648" s="127">
        <f t="shared" ref="BV648" si="12242">N648/N653</f>
        <v>1.5414647280560042E-2</v>
      </c>
      <c r="BW648" s="128">
        <f t="shared" ref="BW648" si="12243">O648/O653</f>
        <v>9.5537846826938104E-3</v>
      </c>
      <c r="BX648" s="123">
        <f t="shared" ref="BX648" si="12244">P648/P653</f>
        <v>6.1111335950463398E-3</v>
      </c>
      <c r="BY648" s="124">
        <f t="shared" ref="BY648" si="12245">Q648/Q653</f>
        <v>1.3365259033521985E-2</v>
      </c>
      <c r="BZ648" s="125">
        <f t="shared" ref="BZ648" si="12246">R648/R653</f>
        <v>7.4438202247191013E-3</v>
      </c>
      <c r="CA648" s="126">
        <f t="shared" ref="CA648" si="12247">S648/S653</f>
        <v>7.4535060424053843E-3</v>
      </c>
      <c r="CB648" s="123">
        <f t="shared" ref="CB648" si="12248">T648/T653</f>
        <v>5.0988682999626913E-3</v>
      </c>
      <c r="CC648" s="124">
        <f t="shared" ref="CC648" si="12249">U648/U653</f>
        <v>2.0015011258443832E-3</v>
      </c>
      <c r="CD648" s="125">
        <f t="shared" ref="CD648" si="12250">V648/V653</f>
        <v>1.5323412406070429E-2</v>
      </c>
      <c r="CE648" s="126">
        <f t="shared" ref="CE648" si="12251">W648/W653</f>
        <v>1.1304179316581615E-3</v>
      </c>
      <c r="CF648" s="123">
        <f t="shared" ref="CF648" si="12252">X648/X653</f>
        <v>3.222756961155036E-3</v>
      </c>
      <c r="CG648" s="124">
        <f t="shared" ref="CG648" si="12253">Y648/Y653</f>
        <v>3.0594405594405595E-3</v>
      </c>
      <c r="CH648" s="125">
        <f t="shared" ref="CH648" si="12254">Z648/Z653</f>
        <v>2.8233250081442069E-3</v>
      </c>
      <c r="CI648" s="123">
        <f t="shared" ref="CI648" si="12255">AA648/AA653</f>
        <v>5.1565966462134988E-3</v>
      </c>
      <c r="CJ648" s="129">
        <f t="shared" ref="CJ648" si="12256">AB648/AB653</f>
        <v>6.6086996394733675E-3</v>
      </c>
      <c r="CK648" s="130">
        <f t="shared" ref="CK648" si="12257">AC648/AC653</f>
        <v>1.3711393569908553E-2</v>
      </c>
    </row>
    <row r="649" spans="1:89" x14ac:dyDescent="0.2">
      <c r="A649" s="139" t="s">
        <v>36</v>
      </c>
      <c r="B649" s="181"/>
      <c r="C649" s="175"/>
      <c r="D649" s="176"/>
      <c r="E649" s="177"/>
      <c r="F649" s="174"/>
      <c r="G649" s="178"/>
      <c r="H649" s="176"/>
      <c r="I649" s="177"/>
      <c r="J649" s="174"/>
      <c r="K649" s="178"/>
      <c r="L649" s="176"/>
      <c r="M649" s="174"/>
      <c r="N649" s="179"/>
      <c r="O649" s="182"/>
      <c r="P649" s="174"/>
      <c r="Q649" s="178"/>
      <c r="R649" s="176"/>
      <c r="S649" s="177"/>
      <c r="T649" s="174"/>
      <c r="U649" s="178"/>
      <c r="V649" s="176"/>
      <c r="W649" s="177"/>
      <c r="X649" s="174"/>
      <c r="Y649" s="178"/>
      <c r="Z649" s="176"/>
      <c r="AA649" s="174"/>
      <c r="AB649" s="149">
        <f t="shared" si="11739"/>
        <v>0</v>
      </c>
      <c r="AC649" s="150">
        <f t="shared" si="11740"/>
        <v>0</v>
      </c>
      <c r="BI649" s="139" t="s">
        <v>36</v>
      </c>
      <c r="BJ649" s="123">
        <f>B649/B653</f>
        <v>0</v>
      </c>
      <c r="BK649" s="124">
        <f t="shared" ref="BK649" si="12258">C649/C653</f>
        <v>0</v>
      </c>
      <c r="BL649" s="125">
        <f t="shared" ref="BL649" si="12259">D649/D653</f>
        <v>0</v>
      </c>
      <c r="BM649" s="126">
        <f t="shared" ref="BM649" si="12260">E649/E653</f>
        <v>0</v>
      </c>
      <c r="BN649" s="123">
        <f t="shared" ref="BN649" si="12261">F649/F653</f>
        <v>0</v>
      </c>
      <c r="BO649" s="124">
        <f t="shared" ref="BO649" si="12262">G649/G653</f>
        <v>0</v>
      </c>
      <c r="BP649" s="125">
        <f t="shared" ref="BP649" si="12263">H649/H653</f>
        <v>0</v>
      </c>
      <c r="BQ649" s="126">
        <f t="shared" ref="BQ649" si="12264">I649/I653</f>
        <v>0</v>
      </c>
      <c r="BR649" s="123">
        <f t="shared" ref="BR649" si="12265">J649/J653</f>
        <v>0</v>
      </c>
      <c r="BS649" s="124">
        <f t="shared" ref="BS649" si="12266">K649/K653</f>
        <v>0</v>
      </c>
      <c r="BT649" s="125">
        <f t="shared" ref="BT649" si="12267">L649/L653</f>
        <v>0</v>
      </c>
      <c r="BU649" s="123">
        <f t="shared" ref="BU649" si="12268">M649/M653</f>
        <v>0</v>
      </c>
      <c r="BV649" s="127">
        <f t="shared" ref="BV649" si="12269">N649/N653</f>
        <v>0</v>
      </c>
      <c r="BW649" s="128">
        <f t="shared" ref="BW649" si="12270">O649/O653</f>
        <v>0</v>
      </c>
      <c r="BX649" s="123">
        <f t="shared" ref="BX649" si="12271">P649/P653</f>
        <v>0</v>
      </c>
      <c r="BY649" s="124">
        <f t="shared" ref="BY649" si="12272">Q649/Q653</f>
        <v>0</v>
      </c>
      <c r="BZ649" s="125">
        <f t="shared" ref="BZ649" si="12273">R649/R653</f>
        <v>0</v>
      </c>
      <c r="CA649" s="126">
        <f t="shared" ref="CA649" si="12274">S649/S653</f>
        <v>0</v>
      </c>
      <c r="CB649" s="123">
        <f t="shared" ref="CB649" si="12275">T649/T653</f>
        <v>0</v>
      </c>
      <c r="CC649" s="124">
        <f t="shared" ref="CC649" si="12276">U649/U653</f>
        <v>0</v>
      </c>
      <c r="CD649" s="125">
        <f t="shared" ref="CD649" si="12277">V649/V653</f>
        <v>0</v>
      </c>
      <c r="CE649" s="126">
        <f t="shared" ref="CE649" si="12278">W649/W653</f>
        <v>0</v>
      </c>
      <c r="CF649" s="123">
        <f t="shared" ref="CF649" si="12279">X649/X653</f>
        <v>0</v>
      </c>
      <c r="CG649" s="124">
        <f t="shared" ref="CG649" si="12280">Y649/Y653</f>
        <v>0</v>
      </c>
      <c r="CH649" s="125">
        <f t="shared" ref="CH649" si="12281">Z649/Z653</f>
        <v>0</v>
      </c>
      <c r="CI649" s="123">
        <f t="shared" ref="CI649" si="12282">AA649/AA653</f>
        <v>0</v>
      </c>
      <c r="CJ649" s="129">
        <f t="shared" ref="CJ649" si="12283">AB649/AB653</f>
        <v>0</v>
      </c>
      <c r="CK649" s="130">
        <f t="shared" ref="CK649" si="12284">AC649/AC653</f>
        <v>0</v>
      </c>
    </row>
    <row r="650" spans="1:89" x14ac:dyDescent="0.2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51">
        <v>0</v>
      </c>
      <c r="AC650" s="152">
        <f t="shared" ref="AC650:AC652" si="12285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86">C650/C653</f>
        <v>0</v>
      </c>
      <c r="BL650" s="125">
        <f t="shared" ref="BL650" si="12287">D650/D653</f>
        <v>0</v>
      </c>
      <c r="BM650" s="126">
        <f t="shared" ref="BM650" si="12288">E650/E653</f>
        <v>0</v>
      </c>
      <c r="BN650" s="123">
        <f t="shared" ref="BN650" si="12289">F650/F653</f>
        <v>0</v>
      </c>
      <c r="BO650" s="124">
        <f t="shared" ref="BO650" si="12290">G650/G653</f>
        <v>0</v>
      </c>
      <c r="BP650" s="125">
        <f t="shared" ref="BP650" si="12291">H650/H653</f>
        <v>0</v>
      </c>
      <c r="BQ650" s="126">
        <f t="shared" ref="BQ650" si="12292">I650/I653</f>
        <v>0</v>
      </c>
      <c r="BR650" s="123">
        <f t="shared" ref="BR650" si="12293">J650/J653</f>
        <v>0</v>
      </c>
      <c r="BS650" s="124">
        <f t="shared" ref="BS650" si="12294">K650/K653</f>
        <v>0</v>
      </c>
      <c r="BT650" s="125">
        <f t="shared" ref="BT650" si="12295">L650/L653</f>
        <v>0</v>
      </c>
      <c r="BU650" s="123">
        <f t="shared" ref="BU650" si="12296">M650/M653</f>
        <v>0</v>
      </c>
      <c r="BV650" s="127">
        <f t="shared" ref="BV650" si="12297">N650/N653</f>
        <v>0</v>
      </c>
      <c r="BW650" s="128">
        <f t="shared" ref="BW650" si="12298">O650/O653</f>
        <v>0</v>
      </c>
      <c r="BX650" s="123">
        <f t="shared" ref="BX650" si="12299">P650/P653</f>
        <v>0</v>
      </c>
      <c r="BY650" s="124">
        <f t="shared" ref="BY650" si="12300">Q650/Q653</f>
        <v>0</v>
      </c>
      <c r="BZ650" s="125">
        <f t="shared" ref="BZ650" si="12301">R650/R653</f>
        <v>0</v>
      </c>
      <c r="CA650" s="126">
        <f t="shared" ref="CA650" si="12302">S650/S653</f>
        <v>0</v>
      </c>
      <c r="CB650" s="123">
        <f t="shared" ref="CB650" si="12303">T650/T653</f>
        <v>0</v>
      </c>
      <c r="CC650" s="124">
        <f t="shared" ref="CC650" si="12304">U650/U653</f>
        <v>0</v>
      </c>
      <c r="CD650" s="125">
        <f t="shared" ref="CD650" si="12305">V650/V653</f>
        <v>0</v>
      </c>
      <c r="CE650" s="126">
        <f t="shared" ref="CE650" si="12306">W650/W653</f>
        <v>0</v>
      </c>
      <c r="CF650" s="123">
        <f t="shared" ref="CF650" si="12307">X650/X653</f>
        <v>0</v>
      </c>
      <c r="CG650" s="124">
        <f t="shared" ref="CG650" si="12308">Y650/Y653</f>
        <v>0</v>
      </c>
      <c r="CH650" s="125">
        <f t="shared" ref="CH650" si="12309">Z650/Z653</f>
        <v>0</v>
      </c>
      <c r="CI650" s="123">
        <f t="shared" ref="CI650" si="12310">AA650/AA653</f>
        <v>0</v>
      </c>
      <c r="CJ650" s="129">
        <f t="shared" ref="CJ650" si="12311">AB650/AB653</f>
        <v>0</v>
      </c>
      <c r="CK650" s="130">
        <f t="shared" ref="CK650" si="12312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3">SUM(B651,D651,F651,H651,J651,L651,N651,P651,R651,T651,V651,X651,Z651)</f>
        <v>0</v>
      </c>
      <c r="AC651" s="152">
        <f t="shared" si="12285"/>
        <v>0</v>
      </c>
      <c r="BI651" s="139" t="s">
        <v>38</v>
      </c>
      <c r="BJ651" s="123">
        <f>B651/B653</f>
        <v>0</v>
      </c>
      <c r="BK651" s="124">
        <f t="shared" ref="BK651" si="12314">C651/C653</f>
        <v>0</v>
      </c>
      <c r="BL651" s="125">
        <f t="shared" ref="BL651" si="12315">D651/D653</f>
        <v>0</v>
      </c>
      <c r="BM651" s="126">
        <f t="shared" ref="BM651" si="12316">E651/E653</f>
        <v>0</v>
      </c>
      <c r="BN651" s="123">
        <f t="shared" ref="BN651" si="12317">F651/F653</f>
        <v>0</v>
      </c>
      <c r="BO651" s="124">
        <f t="shared" ref="BO651" si="12318">G651/G653</f>
        <v>0</v>
      </c>
      <c r="BP651" s="125">
        <f t="shared" ref="BP651" si="12319">H651/H653</f>
        <v>0</v>
      </c>
      <c r="BQ651" s="126">
        <f t="shared" ref="BQ651" si="12320">I651/I653</f>
        <v>0</v>
      </c>
      <c r="BR651" s="123">
        <f t="shared" ref="BR651" si="12321">J651/J653</f>
        <v>0</v>
      </c>
      <c r="BS651" s="124">
        <f t="shared" ref="BS651" si="12322">K651/K653</f>
        <v>0</v>
      </c>
      <c r="BT651" s="125">
        <f t="shared" ref="BT651" si="12323">L651/L653</f>
        <v>0</v>
      </c>
      <c r="BU651" s="123">
        <f t="shared" ref="BU651" si="12324">M651/M653</f>
        <v>0</v>
      </c>
      <c r="BV651" s="127">
        <f t="shared" ref="BV651" si="12325">N651/N653</f>
        <v>0</v>
      </c>
      <c r="BW651" s="128">
        <f t="shared" ref="BW651" si="12326">O651/O653</f>
        <v>0</v>
      </c>
      <c r="BX651" s="123">
        <f t="shared" ref="BX651" si="12327">P651/P653</f>
        <v>0</v>
      </c>
      <c r="BY651" s="124">
        <f t="shared" ref="BY651" si="12328">Q651/Q653</f>
        <v>0</v>
      </c>
      <c r="BZ651" s="125">
        <f t="shared" ref="BZ651" si="12329">R651/R653</f>
        <v>0</v>
      </c>
      <c r="CA651" s="126">
        <f t="shared" ref="CA651" si="12330">S651/S653</f>
        <v>0</v>
      </c>
      <c r="CB651" s="123">
        <f t="shared" ref="CB651" si="12331">T651/T653</f>
        <v>0</v>
      </c>
      <c r="CC651" s="124">
        <f t="shared" ref="CC651" si="12332">U651/U653</f>
        <v>0</v>
      </c>
      <c r="CD651" s="125">
        <f t="shared" ref="CD651" si="12333">V651/V653</f>
        <v>0</v>
      </c>
      <c r="CE651" s="126">
        <f t="shared" ref="CE651" si="12334">W651/W653</f>
        <v>0</v>
      </c>
      <c r="CF651" s="123">
        <f t="shared" ref="CF651" si="12335">X651/X653</f>
        <v>0</v>
      </c>
      <c r="CG651" s="124">
        <f t="shared" ref="CG651" si="12336">Y651/Y653</f>
        <v>0</v>
      </c>
      <c r="CH651" s="125">
        <f t="shared" ref="CH651" si="12337">Z651/Z653</f>
        <v>0</v>
      </c>
      <c r="CI651" s="123">
        <f t="shared" ref="CI651" si="12338">AA651/AA653</f>
        <v>0</v>
      </c>
      <c r="CJ651" s="129">
        <f t="shared" ref="CJ651" si="12339">AB651/AB653</f>
        <v>0</v>
      </c>
      <c r="CK651" s="130">
        <f t="shared" ref="CK651" si="12340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3"/>
        <v>0</v>
      </c>
      <c r="AC652" s="152">
        <f t="shared" si="12285"/>
        <v>0</v>
      </c>
      <c r="BI652" s="131" t="s">
        <v>39</v>
      </c>
      <c r="BJ652" s="123">
        <f>B652/B653</f>
        <v>0</v>
      </c>
      <c r="BK652" s="124">
        <f t="shared" ref="BK652" si="12341">C652/C653</f>
        <v>0</v>
      </c>
      <c r="BL652" s="125">
        <f t="shared" ref="BL652" si="12342">D652/D653</f>
        <v>0</v>
      </c>
      <c r="BM652" s="126">
        <f t="shared" ref="BM652" si="12343">E652/E653</f>
        <v>0</v>
      </c>
      <c r="BN652" s="123">
        <f t="shared" ref="BN652" si="12344">F652/F653</f>
        <v>0</v>
      </c>
      <c r="BO652" s="124">
        <f t="shared" ref="BO652" si="12345">G652/G653</f>
        <v>0</v>
      </c>
      <c r="BP652" s="125">
        <f t="shared" ref="BP652" si="12346">H652/H653</f>
        <v>0</v>
      </c>
      <c r="BQ652" s="126">
        <f t="shared" ref="BQ652" si="12347">I652/I653</f>
        <v>0</v>
      </c>
      <c r="BR652" s="123">
        <f t="shared" ref="BR652" si="12348">J652/J653</f>
        <v>0</v>
      </c>
      <c r="BS652" s="124">
        <f t="shared" ref="BS652" si="12349">K652/K653</f>
        <v>0</v>
      </c>
      <c r="BT652" s="125">
        <f t="shared" ref="BT652" si="12350">L652/L653</f>
        <v>0</v>
      </c>
      <c r="BU652" s="123">
        <f t="shared" ref="BU652" si="12351">M652/M653</f>
        <v>0</v>
      </c>
      <c r="BV652" s="127">
        <f t="shared" ref="BV652" si="12352">N652/N653</f>
        <v>0</v>
      </c>
      <c r="BW652" s="128">
        <f t="shared" ref="BW652" si="12353">O652/O653</f>
        <v>0</v>
      </c>
      <c r="BX652" s="123">
        <f t="shared" ref="BX652" si="12354">P652/P653</f>
        <v>0</v>
      </c>
      <c r="BY652" s="124">
        <f t="shared" ref="BY652" si="12355">Q652/Q653</f>
        <v>0</v>
      </c>
      <c r="BZ652" s="125">
        <f t="shared" ref="BZ652" si="12356">R652/R653</f>
        <v>0</v>
      </c>
      <c r="CA652" s="126">
        <f t="shared" ref="CA652" si="12357">S652/S653</f>
        <v>0</v>
      </c>
      <c r="CB652" s="123">
        <f t="shared" ref="CB652" si="12358">T652/T653</f>
        <v>0</v>
      </c>
      <c r="CC652" s="124">
        <f t="shared" ref="CC652" si="12359">U652/U653</f>
        <v>0</v>
      </c>
      <c r="CD652" s="125">
        <f t="shared" ref="CD652" si="12360">V652/V653</f>
        <v>0</v>
      </c>
      <c r="CE652" s="126">
        <f t="shared" ref="CE652" si="12361">W652/W653</f>
        <v>0</v>
      </c>
      <c r="CF652" s="123">
        <f t="shared" ref="CF652" si="12362">X652/X653</f>
        <v>0</v>
      </c>
      <c r="CG652" s="124">
        <f t="shared" ref="CG652" si="12363">Y652/Y653</f>
        <v>0</v>
      </c>
      <c r="CH652" s="125">
        <f t="shared" ref="CH652" si="12364">Z652/Z653</f>
        <v>0</v>
      </c>
      <c r="CI652" s="123">
        <f t="shared" ref="CI652" si="12365">AA652/AA653</f>
        <v>0</v>
      </c>
      <c r="CJ652" s="129">
        <f t="shared" ref="CJ652" si="12366">AB652/AB653</f>
        <v>0</v>
      </c>
      <c r="CK652" s="130">
        <f t="shared" ref="CK652" si="12367">AC652/AC653</f>
        <v>0</v>
      </c>
    </row>
    <row r="653" spans="1:89" ht="14.25" thickTop="1" thickBot="1" x14ac:dyDescent="0.25">
      <c r="A653" s="221" t="s">
        <v>13</v>
      </c>
      <c r="B653" s="14">
        <f>SUM(B630:B652)</f>
        <v>29115</v>
      </c>
      <c r="C653" s="1">
        <f t="shared" ref="C653:AA653" si="12368">SUM(C630:C652)</f>
        <v>30210</v>
      </c>
      <c r="D653" s="14">
        <f t="shared" si="12368"/>
        <v>14879</v>
      </c>
      <c r="E653" s="1">
        <f t="shared" si="12368"/>
        <v>14567</v>
      </c>
      <c r="F653" s="14">
        <f t="shared" si="12368"/>
        <v>28005</v>
      </c>
      <c r="G653" s="1">
        <f t="shared" si="12368"/>
        <v>24592</v>
      </c>
      <c r="H653" s="14">
        <f t="shared" si="12368"/>
        <v>43222</v>
      </c>
      <c r="I653" s="1">
        <f t="shared" si="12368"/>
        <v>47582</v>
      </c>
      <c r="J653" s="14">
        <f t="shared" si="12368"/>
        <v>6610</v>
      </c>
      <c r="K653" s="1">
        <f t="shared" si="12368"/>
        <v>7298</v>
      </c>
      <c r="L653" s="14">
        <f t="shared" si="12368"/>
        <v>24840</v>
      </c>
      <c r="M653" s="1">
        <f t="shared" si="12368"/>
        <v>25367</v>
      </c>
      <c r="N653" s="14">
        <f t="shared" si="12368"/>
        <v>44568</v>
      </c>
      <c r="O653" s="1">
        <f t="shared" si="12368"/>
        <v>44799</v>
      </c>
      <c r="P653" s="14">
        <f t="shared" si="12368"/>
        <v>24709</v>
      </c>
      <c r="Q653" s="1">
        <f t="shared" si="12368"/>
        <v>22970</v>
      </c>
      <c r="R653" s="14">
        <f t="shared" si="12368"/>
        <v>28480</v>
      </c>
      <c r="S653" s="1">
        <f t="shared" si="12368"/>
        <v>27638</v>
      </c>
      <c r="T653" s="14">
        <f t="shared" si="12368"/>
        <v>8041</v>
      </c>
      <c r="U653" s="1">
        <f t="shared" si="12368"/>
        <v>7994</v>
      </c>
      <c r="V653" s="14">
        <f t="shared" si="12368"/>
        <v>27148</v>
      </c>
      <c r="W653" s="1">
        <f t="shared" si="12368"/>
        <v>30962</v>
      </c>
      <c r="X653" s="14">
        <f t="shared" si="12368"/>
        <v>23272</v>
      </c>
      <c r="Y653" s="1">
        <f t="shared" si="12368"/>
        <v>13728</v>
      </c>
      <c r="Z653" s="14">
        <f t="shared" si="12368"/>
        <v>46045</v>
      </c>
      <c r="AA653" s="1">
        <f t="shared" si="12368"/>
        <v>50033</v>
      </c>
      <c r="AB653" s="153">
        <f t="shared" ref="AB653:AC653" si="12369">SUM(AB629:AB652)</f>
        <v>348934</v>
      </c>
      <c r="AC653" s="154">
        <f t="shared" si="12369"/>
        <v>347740</v>
      </c>
      <c r="BI653" s="221" t="s">
        <v>13</v>
      </c>
      <c r="BJ653" s="147">
        <f>SUM(BJ629:BJ652)</f>
        <v>0.99999999999999989</v>
      </c>
      <c r="BK653" s="148">
        <f t="shared" ref="BK653:CK653" si="12370">SUM(BK629:BK652)</f>
        <v>1</v>
      </c>
      <c r="BL653" s="147">
        <f t="shared" si="12370"/>
        <v>1</v>
      </c>
      <c r="BM653" s="148">
        <f t="shared" si="12370"/>
        <v>1</v>
      </c>
      <c r="BN653" s="147">
        <f t="shared" si="12370"/>
        <v>1</v>
      </c>
      <c r="BO653" s="148">
        <f t="shared" si="12370"/>
        <v>0.99999999999999989</v>
      </c>
      <c r="BP653" s="147">
        <f t="shared" si="12370"/>
        <v>1.0000000000000002</v>
      </c>
      <c r="BQ653" s="148">
        <f t="shared" si="12370"/>
        <v>1</v>
      </c>
      <c r="BR653" s="147">
        <f t="shared" si="12370"/>
        <v>1</v>
      </c>
      <c r="BS653" s="148">
        <f t="shared" si="12370"/>
        <v>1.0000000000000002</v>
      </c>
      <c r="BT653" s="147">
        <f t="shared" si="12370"/>
        <v>1</v>
      </c>
      <c r="BU653" s="148">
        <f t="shared" si="12370"/>
        <v>1</v>
      </c>
      <c r="BV653" s="147">
        <f t="shared" si="12370"/>
        <v>0.99999999999999989</v>
      </c>
      <c r="BW653" s="148">
        <f t="shared" si="12370"/>
        <v>1.0000000000000002</v>
      </c>
      <c r="BX653" s="147">
        <f t="shared" si="12370"/>
        <v>1.0000000000000002</v>
      </c>
      <c r="BY653" s="148">
        <f t="shared" si="12370"/>
        <v>1.0000000000000002</v>
      </c>
      <c r="BZ653" s="147">
        <f t="shared" si="12370"/>
        <v>1</v>
      </c>
      <c r="CA653" s="148">
        <f t="shared" si="12370"/>
        <v>0.99999999999999989</v>
      </c>
      <c r="CB653" s="147">
        <f t="shared" si="12370"/>
        <v>0.99999999999999978</v>
      </c>
      <c r="CC653" s="148">
        <f t="shared" si="12370"/>
        <v>1</v>
      </c>
      <c r="CD653" s="147">
        <f t="shared" si="12370"/>
        <v>1</v>
      </c>
      <c r="CE653" s="148">
        <f t="shared" si="12370"/>
        <v>1</v>
      </c>
      <c r="CF653" s="147">
        <f t="shared" si="12370"/>
        <v>0.99999999999999989</v>
      </c>
      <c r="CG653" s="148">
        <f t="shared" si="12370"/>
        <v>0.99999999999999989</v>
      </c>
      <c r="CH653" s="147">
        <f t="shared" si="12370"/>
        <v>1</v>
      </c>
      <c r="CI653" s="148">
        <f t="shared" si="12370"/>
        <v>0.99999999999999989</v>
      </c>
      <c r="CJ653" s="147">
        <f t="shared" si="12370"/>
        <v>1</v>
      </c>
      <c r="CK653" s="148">
        <f t="shared" si="12370"/>
        <v>1</v>
      </c>
    </row>
    <row r="654" spans="1:89" ht="13.5" thickTop="1" x14ac:dyDescent="0.2">
      <c r="A654" s="165"/>
    </row>
    <row r="656" spans="1:89" x14ac:dyDescent="0.2">
      <c r="A656" s="285">
        <f>+A625+1</f>
        <v>44917</v>
      </c>
      <c r="B656" s="285"/>
      <c r="C656" s="285"/>
      <c r="D656" s="285"/>
      <c r="BI656" s="282">
        <f>+BI594+2</f>
        <v>44917</v>
      </c>
      <c r="BJ656" s="282"/>
      <c r="BK656" s="282"/>
      <c r="BL656" s="282"/>
    </row>
    <row r="657" spans="1:89" ht="13.5" thickBot="1" x14ac:dyDescent="0.25">
      <c r="AE657" t="s">
        <v>84</v>
      </c>
    </row>
    <row r="658" spans="1:89" ht="14.25" thickTop="1" thickBot="1" x14ac:dyDescent="0.25">
      <c r="A658" s="280" t="s">
        <v>0</v>
      </c>
      <c r="B658" s="274" t="s">
        <v>1</v>
      </c>
      <c r="C658" s="275"/>
      <c r="D658" s="274" t="s">
        <v>2</v>
      </c>
      <c r="E658" s="275"/>
      <c r="F658" s="274" t="s">
        <v>3</v>
      </c>
      <c r="G658" s="275"/>
      <c r="H658" s="274" t="s">
        <v>4</v>
      </c>
      <c r="I658" s="275"/>
      <c r="J658" s="274" t="s">
        <v>5</v>
      </c>
      <c r="K658" s="275"/>
      <c r="L658" s="274" t="s">
        <v>6</v>
      </c>
      <c r="M658" s="275"/>
      <c r="N658" s="274" t="s">
        <v>7</v>
      </c>
      <c r="O658" s="275"/>
      <c r="P658" s="274" t="s">
        <v>8</v>
      </c>
      <c r="Q658" s="275"/>
      <c r="R658" s="274" t="s">
        <v>9</v>
      </c>
      <c r="S658" s="275"/>
      <c r="T658" s="274" t="s">
        <v>10</v>
      </c>
      <c r="U658" s="275"/>
      <c r="V658" s="274" t="s">
        <v>11</v>
      </c>
      <c r="W658" s="275"/>
      <c r="X658" s="274" t="s">
        <v>12</v>
      </c>
      <c r="Y658" s="275"/>
      <c r="Z658" s="276" t="s">
        <v>40</v>
      </c>
      <c r="AA658" s="277"/>
      <c r="AB658" s="278" t="s">
        <v>41</v>
      </c>
      <c r="AC658" s="279"/>
      <c r="AE658" s="280" t="s">
        <v>0</v>
      </c>
      <c r="AF658" s="274" t="s">
        <v>1</v>
      </c>
      <c r="AG658" s="275"/>
      <c r="AH658" s="274" t="s">
        <v>2</v>
      </c>
      <c r="AI658" s="275"/>
      <c r="AJ658" s="274" t="s">
        <v>3</v>
      </c>
      <c r="AK658" s="275"/>
      <c r="AL658" s="274" t="s">
        <v>4</v>
      </c>
      <c r="AM658" s="275"/>
      <c r="AN658" s="274" t="s">
        <v>5</v>
      </c>
      <c r="AO658" s="275"/>
      <c r="AP658" s="274" t="s">
        <v>6</v>
      </c>
      <c r="AQ658" s="275"/>
      <c r="AR658" s="274" t="s">
        <v>7</v>
      </c>
      <c r="AS658" s="275"/>
      <c r="AT658" s="274" t="s">
        <v>8</v>
      </c>
      <c r="AU658" s="275"/>
      <c r="AV658" s="274" t="s">
        <v>9</v>
      </c>
      <c r="AW658" s="275"/>
      <c r="AX658" s="274" t="s">
        <v>10</v>
      </c>
      <c r="AY658" s="275"/>
      <c r="AZ658" s="274" t="s">
        <v>11</v>
      </c>
      <c r="BA658" s="275"/>
      <c r="BB658" s="274" t="s">
        <v>12</v>
      </c>
      <c r="BC658" s="275"/>
      <c r="BD658" s="276" t="s">
        <v>40</v>
      </c>
      <c r="BE658" s="277"/>
      <c r="BF658" s="278" t="s">
        <v>41</v>
      </c>
      <c r="BG658" s="279"/>
      <c r="BI658" s="280" t="s">
        <v>0</v>
      </c>
      <c r="BJ658" s="274" t="s">
        <v>1</v>
      </c>
      <c r="BK658" s="275"/>
      <c r="BL658" s="274" t="s">
        <v>2</v>
      </c>
      <c r="BM658" s="275"/>
      <c r="BN658" s="274" t="s">
        <v>3</v>
      </c>
      <c r="BO658" s="275"/>
      <c r="BP658" s="274" t="s">
        <v>4</v>
      </c>
      <c r="BQ658" s="275"/>
      <c r="BR658" s="274" t="s">
        <v>5</v>
      </c>
      <c r="BS658" s="275"/>
      <c r="BT658" s="274" t="s">
        <v>6</v>
      </c>
      <c r="BU658" s="275"/>
      <c r="BV658" s="274" t="s">
        <v>7</v>
      </c>
      <c r="BW658" s="275"/>
      <c r="BX658" s="274" t="s">
        <v>8</v>
      </c>
      <c r="BY658" s="275"/>
      <c r="BZ658" s="274" t="s">
        <v>9</v>
      </c>
      <c r="CA658" s="275"/>
      <c r="CB658" s="274" t="s">
        <v>10</v>
      </c>
      <c r="CC658" s="275"/>
      <c r="CD658" s="274" t="s">
        <v>11</v>
      </c>
      <c r="CE658" s="275"/>
      <c r="CF658" s="274" t="s">
        <v>12</v>
      </c>
      <c r="CG658" s="275"/>
      <c r="CH658" s="276" t="s">
        <v>40</v>
      </c>
      <c r="CI658" s="277"/>
      <c r="CJ658" s="274" t="s">
        <v>41</v>
      </c>
      <c r="CK658" s="275"/>
    </row>
    <row r="659" spans="1:89" ht="15" thickTop="1" thickBot="1" x14ac:dyDescent="0.3">
      <c r="A659" s="281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81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81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2927</v>
      </c>
      <c r="AG660" s="164">
        <f t="shared" ref="AG660:AV662" si="12371">SUMIF($A$9:$A$32,$AE660,C$660:C$683)</f>
        <v>1259</v>
      </c>
      <c r="AH660" s="121">
        <f t="shared" si="12371"/>
        <v>1167</v>
      </c>
      <c r="AI660" s="159">
        <f t="shared" si="12371"/>
        <v>1037</v>
      </c>
      <c r="AJ660" s="120">
        <f t="shared" si="12371"/>
        <v>2818</v>
      </c>
      <c r="AK660" s="122">
        <f t="shared" si="12371"/>
        <v>1440</v>
      </c>
      <c r="AL660" s="121">
        <f t="shared" si="12371"/>
        <v>3681</v>
      </c>
      <c r="AM660" s="159">
        <f t="shared" si="12371"/>
        <v>2402</v>
      </c>
      <c r="AN660" s="120">
        <f t="shared" si="12371"/>
        <v>253</v>
      </c>
      <c r="AO660" s="122">
        <f t="shared" si="12371"/>
        <v>947</v>
      </c>
      <c r="AP660" s="121">
        <f t="shared" si="12371"/>
        <v>1214</v>
      </c>
      <c r="AQ660" s="120">
        <f t="shared" si="12371"/>
        <v>3209</v>
      </c>
      <c r="AR660" s="158">
        <f t="shared" si="12371"/>
        <v>3123</v>
      </c>
      <c r="AS660" s="160">
        <f t="shared" si="12371"/>
        <v>4141</v>
      </c>
      <c r="AT660" s="120">
        <f t="shared" si="12371"/>
        <v>1999</v>
      </c>
      <c r="AU660" s="122">
        <f t="shared" si="12371"/>
        <v>1909</v>
      </c>
      <c r="AV660" s="121">
        <f t="shared" si="12371"/>
        <v>2360</v>
      </c>
      <c r="AW660" s="159">
        <f t="shared" ref="AW660:BE662" si="12372">SUMIF($A$9:$A$32,$AE660,S$660:S$683)</f>
        <v>1686</v>
      </c>
      <c r="AX660" s="120">
        <f t="shared" si="12372"/>
        <v>349</v>
      </c>
      <c r="AY660" s="122">
        <f t="shared" si="12372"/>
        <v>1355</v>
      </c>
      <c r="AZ660" s="121">
        <f t="shared" si="12372"/>
        <v>1074</v>
      </c>
      <c r="BA660" s="159">
        <f t="shared" si="12372"/>
        <v>2664</v>
      </c>
      <c r="BB660" s="120">
        <f t="shared" si="12372"/>
        <v>1838</v>
      </c>
      <c r="BC660" s="122">
        <f t="shared" si="12372"/>
        <v>1743</v>
      </c>
      <c r="BD660" s="21">
        <f t="shared" si="12372"/>
        <v>3618</v>
      </c>
      <c r="BE660" s="163">
        <f t="shared" si="12372"/>
        <v>2647</v>
      </c>
      <c r="BF660" s="149">
        <f>AF660+AH660+AJ660+AL660+AN660+AP660+AR660+AT660+AV660+AX660+AZ660+BB660+BD660</f>
        <v>26421</v>
      </c>
      <c r="BG660" s="150">
        <f>AG660+AI660+AK660+AM660+AO660+AQ660+AS660+AU660+AW660+AY660+BA660+BC660+BE660</f>
        <v>26439</v>
      </c>
      <c r="BI660" s="119" t="s">
        <v>16</v>
      </c>
      <c r="BJ660" s="123">
        <f>B660/B684</f>
        <v>0</v>
      </c>
      <c r="BK660" s="124">
        <f t="shared" ref="BK660" si="12373">C660/C684</f>
        <v>0</v>
      </c>
      <c r="BL660" s="125">
        <f t="shared" ref="BL660" si="12374">D660/D684</f>
        <v>0</v>
      </c>
      <c r="BM660" s="126">
        <f t="shared" ref="BM660" si="12375">E660/E684</f>
        <v>0</v>
      </c>
      <c r="BN660" s="123">
        <f t="shared" ref="BN660" si="12376">F660/F684</f>
        <v>0</v>
      </c>
      <c r="BO660" s="124">
        <f t="shared" ref="BO660" si="12377">G660/G684</f>
        <v>0</v>
      </c>
      <c r="BP660" s="125">
        <f t="shared" ref="BP660" si="12378">H660/H684</f>
        <v>0</v>
      </c>
      <c r="BQ660" s="126">
        <f t="shared" ref="BQ660" si="12379">I660/I684</f>
        <v>0</v>
      </c>
      <c r="BR660" s="123">
        <f t="shared" ref="BR660" si="12380">J660/J684</f>
        <v>0</v>
      </c>
      <c r="BS660" s="124">
        <f t="shared" ref="BS660" si="12381">K660/K684</f>
        <v>0</v>
      </c>
      <c r="BT660" s="125">
        <f t="shared" ref="BT660" si="12382">L660/L684</f>
        <v>0</v>
      </c>
      <c r="BU660" s="123">
        <f t="shared" ref="BU660" si="12383">M660/M684</f>
        <v>0</v>
      </c>
      <c r="BV660" s="127">
        <f t="shared" ref="BV660" si="12384">N660/N684</f>
        <v>0</v>
      </c>
      <c r="BW660" s="128">
        <f t="shared" ref="BW660" si="12385">O660/O684</f>
        <v>0</v>
      </c>
      <c r="BX660" s="123">
        <f t="shared" ref="BX660" si="12386">P660/P684</f>
        <v>0</v>
      </c>
      <c r="BY660" s="124">
        <f t="shared" ref="BY660" si="12387">Q660/Q684</f>
        <v>0</v>
      </c>
      <c r="BZ660" s="125">
        <f t="shared" ref="BZ660" si="12388">R660/R684</f>
        <v>0</v>
      </c>
      <c r="CA660" s="126">
        <f t="shared" ref="CA660" si="12389">S660/S684</f>
        <v>0</v>
      </c>
      <c r="CB660" s="123">
        <f t="shared" ref="CB660" si="12390">T660/T684</f>
        <v>0</v>
      </c>
      <c r="CC660" s="124">
        <f t="shared" ref="CC660" si="12391">U660/U684</f>
        <v>0</v>
      </c>
      <c r="CD660" s="125">
        <f t="shared" ref="CD660" si="12392">V660/V684</f>
        <v>0</v>
      </c>
      <c r="CE660" s="126">
        <f t="shared" ref="CE660" si="12393">W660/W684</f>
        <v>0</v>
      </c>
      <c r="CF660" s="123">
        <f t="shared" ref="CF660" si="12394">X660/X684</f>
        <v>0</v>
      </c>
      <c r="CG660" s="124">
        <f t="shared" ref="CG660" si="12395">Y660/Y684</f>
        <v>0</v>
      </c>
      <c r="CH660" s="125">
        <f t="shared" ref="CH660" si="12396">Z660/Z684</f>
        <v>0</v>
      </c>
      <c r="CI660" s="123">
        <f t="shared" ref="CI660" si="12397">AA660/AA684</f>
        <v>0</v>
      </c>
      <c r="CJ660" s="129">
        <f t="shared" ref="CJ660" si="12398">AB660/AB684</f>
        <v>0</v>
      </c>
      <c r="CK660" s="130">
        <f t="shared" ref="CK660" si="12399">AC660/AC684</f>
        <v>0</v>
      </c>
    </row>
    <row r="661" spans="1:89" x14ac:dyDescent="0.2">
      <c r="A661" s="131" t="s">
        <v>17</v>
      </c>
      <c r="B661" s="167">
        <v>246</v>
      </c>
      <c r="C661" s="168">
        <v>0</v>
      </c>
      <c r="D661" s="169">
        <v>187</v>
      </c>
      <c r="E661" s="170">
        <v>2</v>
      </c>
      <c r="F661" s="167">
        <v>479</v>
      </c>
      <c r="G661" s="171">
        <v>8</v>
      </c>
      <c r="H661" s="169">
        <v>403</v>
      </c>
      <c r="I661" s="170">
        <v>33</v>
      </c>
      <c r="J661" s="167">
        <v>12</v>
      </c>
      <c r="K661" s="171">
        <v>13</v>
      </c>
      <c r="L661" s="169">
        <v>42</v>
      </c>
      <c r="M661" s="167">
        <v>70</v>
      </c>
      <c r="N661" s="172">
        <v>176</v>
      </c>
      <c r="O661" s="173">
        <v>123</v>
      </c>
      <c r="P661" s="167">
        <v>77</v>
      </c>
      <c r="Q661" s="171">
        <v>56</v>
      </c>
      <c r="R661" s="169">
        <v>32</v>
      </c>
      <c r="S661" s="170">
        <v>70</v>
      </c>
      <c r="T661" s="167">
        <v>3</v>
      </c>
      <c r="U661" s="171">
        <v>21</v>
      </c>
      <c r="V661" s="169">
        <v>5</v>
      </c>
      <c r="W661" s="170">
        <v>0</v>
      </c>
      <c r="X661" s="167">
        <v>5</v>
      </c>
      <c r="Y661" s="171">
        <v>0</v>
      </c>
      <c r="Z661" s="169">
        <v>0</v>
      </c>
      <c r="AA661" s="167">
        <v>0</v>
      </c>
      <c r="AB661" s="149">
        <f t="shared" ref="AB661:AB680" si="12400">B661+D661+F661+H661+J661+L661+N661+P661+R661+T661+V661+X661+Z661</f>
        <v>1667</v>
      </c>
      <c r="AC661" s="150">
        <f t="shared" ref="AC661:AC680" si="12401">C661+E661+G661+I661+K661+M661+O661+Q661+S661+U661+W661+Y661+AA661</f>
        <v>396</v>
      </c>
      <c r="AE661" s="226" t="str">
        <f>$AE$10</f>
        <v>08:00 - 08:59</v>
      </c>
      <c r="AF661" s="120">
        <f>SUMIF($A$9:$A$32,$AE661,B$660:B$683)</f>
        <v>2024</v>
      </c>
      <c r="AG661" s="168">
        <f t="shared" si="12371"/>
        <v>972</v>
      </c>
      <c r="AH661" s="169">
        <f t="shared" si="12371"/>
        <v>973</v>
      </c>
      <c r="AI661" s="170">
        <f t="shared" si="12371"/>
        <v>832</v>
      </c>
      <c r="AJ661" s="167">
        <f t="shared" si="12371"/>
        <v>2057</v>
      </c>
      <c r="AK661" s="171">
        <f t="shared" si="12371"/>
        <v>1184</v>
      </c>
      <c r="AL661" s="169">
        <f t="shared" si="12371"/>
        <v>3062</v>
      </c>
      <c r="AM661" s="170">
        <f t="shared" si="12371"/>
        <v>2255</v>
      </c>
      <c r="AN661" s="167">
        <f t="shared" si="12371"/>
        <v>242</v>
      </c>
      <c r="AO661" s="171">
        <f t="shared" si="12371"/>
        <v>869</v>
      </c>
      <c r="AP661" s="169">
        <f t="shared" si="12371"/>
        <v>968</v>
      </c>
      <c r="AQ661" s="167">
        <f t="shared" si="12371"/>
        <v>2615</v>
      </c>
      <c r="AR661" s="172">
        <f t="shared" si="12371"/>
        <v>2462</v>
      </c>
      <c r="AS661" s="173">
        <f t="shared" si="12371"/>
        <v>3457</v>
      </c>
      <c r="AT661" s="167">
        <f t="shared" si="12371"/>
        <v>1755</v>
      </c>
      <c r="AU661" s="171">
        <f t="shared" si="12371"/>
        <v>1542</v>
      </c>
      <c r="AV661" s="169">
        <f t="shared" si="12371"/>
        <v>2215</v>
      </c>
      <c r="AW661" s="170">
        <f t="shared" si="12372"/>
        <v>1495</v>
      </c>
      <c r="AX661" s="167">
        <f t="shared" si="12372"/>
        <v>262</v>
      </c>
      <c r="AY661" s="171">
        <f t="shared" si="12372"/>
        <v>984</v>
      </c>
      <c r="AZ661" s="169">
        <f t="shared" si="12372"/>
        <v>819</v>
      </c>
      <c r="BA661" s="170">
        <f t="shared" si="12372"/>
        <v>2002</v>
      </c>
      <c r="BB661" s="167">
        <f t="shared" si="12372"/>
        <v>1429</v>
      </c>
      <c r="BC661" s="171">
        <f t="shared" si="12372"/>
        <v>1523</v>
      </c>
      <c r="BD661" s="169">
        <f t="shared" si="12372"/>
        <v>3036</v>
      </c>
      <c r="BE661" s="167">
        <f t="shared" si="12372"/>
        <v>2588</v>
      </c>
      <c r="BF661" s="151">
        <f>SUM(AF661,AH661,AJ661,AL661,AN661,AP661,AR661,AT661,AV661,AX661,AZ661,BB661,BD661)</f>
        <v>21304</v>
      </c>
      <c r="BG661" s="152">
        <f>SUM(AG661,AI661,AK661,AM661,AO661,AQ661,AS661,AU661,AW661,AY661,BA661,BC661,BE661)</f>
        <v>22318</v>
      </c>
      <c r="BI661" s="131" t="s">
        <v>17</v>
      </c>
      <c r="BJ661" s="123">
        <f>B661/B684</f>
        <v>8.8355721571726168E-3</v>
      </c>
      <c r="BK661" s="124">
        <f t="shared" ref="BK661" si="12402">C661/C684</f>
        <v>0</v>
      </c>
      <c r="BL661" s="125">
        <f t="shared" ref="BL661" si="12403">D661/D684</f>
        <v>1.2969898737689001E-2</v>
      </c>
      <c r="BM661" s="126">
        <f t="shared" ref="BM661" si="12404">E661/E684</f>
        <v>1.5079544597753147E-4</v>
      </c>
      <c r="BN661" s="123">
        <f t="shared" ref="BN661" si="12405">F661/F684</f>
        <v>1.7736799229800784E-2</v>
      </c>
      <c r="BO661" s="124">
        <f t="shared" ref="BO661" si="12406">G661/G684</f>
        <v>3.3003300330033004E-4</v>
      </c>
      <c r="BP661" s="125">
        <f t="shared" ref="BP661" si="12407">H661/H684</f>
        <v>9.4649819155432375E-3</v>
      </c>
      <c r="BQ661" s="126">
        <f t="shared" ref="BQ661" si="12408">I661/I684</f>
        <v>7.0642633899901529E-4</v>
      </c>
      <c r="BR661" s="123">
        <f t="shared" ref="BR661" si="12409">J661/J684</f>
        <v>1.8921475875118259E-3</v>
      </c>
      <c r="BS661" s="124">
        <f t="shared" ref="BS661" si="12410">K661/K684</f>
        <v>1.7898939832025334E-3</v>
      </c>
      <c r="BT661" s="125">
        <f t="shared" ref="BT661" si="12411">L661/L684</f>
        <v>1.7309594460929772E-3</v>
      </c>
      <c r="BU661" s="123">
        <f t="shared" ref="BU661" si="12412">M661/M684</f>
        <v>2.870970387991141E-3</v>
      </c>
      <c r="BV661" s="127">
        <f t="shared" ref="BV661" si="12413">N661/N684</f>
        <v>4.0050062578222776E-3</v>
      </c>
      <c r="BW661" s="128">
        <f t="shared" ref="BW661" si="12414">O661/O684</f>
        <v>2.8083474131238868E-3</v>
      </c>
      <c r="BX661" s="123">
        <f t="shared" ref="BX661" si="12415">P661/P684</f>
        <v>3.243334316161914E-3</v>
      </c>
      <c r="BY661" s="124">
        <f t="shared" ref="BY661" si="12416">Q661/Q684</f>
        <v>2.5906735751295338E-3</v>
      </c>
      <c r="BZ661" s="125">
        <f t="shared" ref="BZ661" si="12417">R661/R684</f>
        <v>1.1281508901815618E-3</v>
      </c>
      <c r="CA661" s="126">
        <f t="shared" ref="CA661" si="12418">S661/S684</f>
        <v>2.6267402153926978E-3</v>
      </c>
      <c r="CB661" s="123">
        <f t="shared" ref="CB661" si="12419">T661/T684</f>
        <v>3.925673907354096E-4</v>
      </c>
      <c r="CC661" s="124">
        <f t="shared" ref="CC661" si="12420">U661/U684</f>
        <v>2.8482300284823005E-3</v>
      </c>
      <c r="CD661" s="125">
        <f t="shared" ref="CD661" si="12421">V661/V684</f>
        <v>1.9535828709853873E-4</v>
      </c>
      <c r="CE661" s="126">
        <f t="shared" ref="CE661" si="12422">W661/W684</f>
        <v>0</v>
      </c>
      <c r="CF661" s="123">
        <f t="shared" ref="CF661" si="12423">X661/X684</f>
        <v>2.119362495761275E-4</v>
      </c>
      <c r="CG661" s="124">
        <f t="shared" ref="CG661" si="12424">Y661/Y684</f>
        <v>0</v>
      </c>
      <c r="CH661" s="125">
        <f t="shared" ref="CH661" si="12425">Z661/Z684</f>
        <v>0</v>
      </c>
      <c r="CI661" s="123">
        <f t="shared" ref="CI661" si="12426">AA661/AA684</f>
        <v>0</v>
      </c>
      <c r="CJ661" s="129">
        <f t="shared" ref="CJ661" si="12427">AB661/AB684</f>
        <v>4.9072566757236511E-3</v>
      </c>
      <c r="CK661" s="130">
        <f t="shared" ref="CK661" si="12428">AC661/AC684</f>
        <v>1.1698636045388345E-3</v>
      </c>
    </row>
    <row r="662" spans="1:89" ht="13.5" thickBot="1" x14ac:dyDescent="0.25">
      <c r="A662" s="139" t="s">
        <v>18</v>
      </c>
      <c r="B662" s="174">
        <v>1089</v>
      </c>
      <c r="C662" s="175">
        <v>253</v>
      </c>
      <c r="D662" s="176">
        <v>700</v>
      </c>
      <c r="E662" s="177">
        <v>214</v>
      </c>
      <c r="F662" s="174">
        <v>1815</v>
      </c>
      <c r="G662" s="178">
        <v>387</v>
      </c>
      <c r="H662" s="176">
        <v>1755</v>
      </c>
      <c r="I662" s="177">
        <v>688</v>
      </c>
      <c r="J662" s="174">
        <v>53</v>
      </c>
      <c r="K662" s="178">
        <v>181</v>
      </c>
      <c r="L662" s="176">
        <v>424</v>
      </c>
      <c r="M662" s="174">
        <v>826</v>
      </c>
      <c r="N662" s="179">
        <v>1358</v>
      </c>
      <c r="O662" s="180">
        <v>1665</v>
      </c>
      <c r="P662" s="174">
        <v>657</v>
      </c>
      <c r="Q662" s="178">
        <v>814</v>
      </c>
      <c r="R662" s="176">
        <v>822</v>
      </c>
      <c r="S662" s="177">
        <v>758</v>
      </c>
      <c r="T662" s="174">
        <v>106</v>
      </c>
      <c r="U662" s="178">
        <v>408</v>
      </c>
      <c r="V662" s="176">
        <v>386</v>
      </c>
      <c r="W662" s="177">
        <v>1095</v>
      </c>
      <c r="X662" s="174">
        <v>773</v>
      </c>
      <c r="Y662" s="178">
        <v>570</v>
      </c>
      <c r="Z662" s="176">
        <v>1679</v>
      </c>
      <c r="AA662" s="174">
        <v>1084</v>
      </c>
      <c r="AB662" s="149">
        <f t="shared" si="12400"/>
        <v>11617</v>
      </c>
      <c r="AC662" s="150">
        <f t="shared" si="12401"/>
        <v>8943</v>
      </c>
      <c r="AE662" s="224">
        <f>$AE$11</f>
        <v>0</v>
      </c>
      <c r="AF662" s="120">
        <f>SUMIF($A$9:$A$32,$AE662,B$660:B$683)</f>
        <v>0</v>
      </c>
      <c r="AG662" s="175">
        <f t="shared" si="12371"/>
        <v>0</v>
      </c>
      <c r="AH662" s="176">
        <f t="shared" si="12371"/>
        <v>0</v>
      </c>
      <c r="AI662" s="177">
        <f t="shared" si="12371"/>
        <v>0</v>
      </c>
      <c r="AJ662" s="174">
        <f t="shared" si="12371"/>
        <v>0</v>
      </c>
      <c r="AK662" s="178">
        <f t="shared" si="12371"/>
        <v>0</v>
      </c>
      <c r="AL662" s="176">
        <f t="shared" si="12371"/>
        <v>0</v>
      </c>
      <c r="AM662" s="177">
        <f t="shared" si="12371"/>
        <v>0</v>
      </c>
      <c r="AN662" s="174">
        <f t="shared" si="12371"/>
        <v>0</v>
      </c>
      <c r="AO662" s="178">
        <f t="shared" si="12371"/>
        <v>0</v>
      </c>
      <c r="AP662" s="176">
        <f t="shared" si="12371"/>
        <v>0</v>
      </c>
      <c r="AQ662" s="174">
        <f t="shared" si="12371"/>
        <v>0</v>
      </c>
      <c r="AR662" s="179">
        <f t="shared" si="12371"/>
        <v>0</v>
      </c>
      <c r="AS662" s="180">
        <f t="shared" si="12371"/>
        <v>0</v>
      </c>
      <c r="AT662" s="174">
        <f t="shared" si="12371"/>
        <v>0</v>
      </c>
      <c r="AU662" s="178">
        <f t="shared" si="12371"/>
        <v>0</v>
      </c>
      <c r="AV662" s="176">
        <f t="shared" si="12371"/>
        <v>0</v>
      </c>
      <c r="AW662" s="177">
        <f t="shared" si="12372"/>
        <v>0</v>
      </c>
      <c r="AX662" s="174">
        <f t="shared" si="12372"/>
        <v>0</v>
      </c>
      <c r="AY662" s="178">
        <f t="shared" si="12372"/>
        <v>0</v>
      </c>
      <c r="AZ662" s="176">
        <f t="shared" si="12372"/>
        <v>0</v>
      </c>
      <c r="BA662" s="177">
        <f t="shared" si="12372"/>
        <v>0</v>
      </c>
      <c r="BB662" s="174">
        <f t="shared" si="12372"/>
        <v>0</v>
      </c>
      <c r="BC662" s="178">
        <f t="shared" si="12372"/>
        <v>0</v>
      </c>
      <c r="BD662" s="176">
        <f t="shared" si="12372"/>
        <v>0</v>
      </c>
      <c r="BE662" s="174">
        <f t="shared" si="12372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3.911356942748366E-2</v>
      </c>
      <c r="BK662" s="124">
        <f t="shared" ref="BK662" si="12429">C662/C684</f>
        <v>8.7358861917751461E-3</v>
      </c>
      <c r="BL662" s="125">
        <f t="shared" ref="BL662" si="12430">D662/D684</f>
        <v>4.8550423082258286E-2</v>
      </c>
      <c r="BM662" s="126">
        <f t="shared" ref="BM662" si="12431">E662/E684</f>
        <v>1.6135112719595869E-2</v>
      </c>
      <c r="BN662" s="123">
        <f t="shared" ref="BN662" si="12432">F662/F684</f>
        <v>6.7207287269495666E-2</v>
      </c>
      <c r="BO662" s="124">
        <f t="shared" ref="BO662" si="12433">G662/G684</f>
        <v>1.5965346534653466E-2</v>
      </c>
      <c r="BP662" s="125">
        <f t="shared" ref="BP662" si="12434">H662/H684</f>
        <v>4.1218469632204421E-2</v>
      </c>
      <c r="BQ662" s="126">
        <f t="shared" ref="BQ662" si="12435">I662/I684</f>
        <v>1.4727918825191592E-2</v>
      </c>
      <c r="BR662" s="123">
        <f t="shared" ref="BR662" si="12436">J662/J684</f>
        <v>8.3569851781772307E-3</v>
      </c>
      <c r="BS662" s="124">
        <f t="shared" ref="BS662" si="12437">K662/K684</f>
        <v>2.4920831612281428E-2</v>
      </c>
      <c r="BT662" s="125">
        <f t="shared" ref="BT662" si="12438">L662/L684</f>
        <v>1.7474447741510055E-2</v>
      </c>
      <c r="BU662" s="123">
        <f t="shared" ref="BU662" si="12439">M662/M684</f>
        <v>3.3877450578295464E-2</v>
      </c>
      <c r="BV662" s="127">
        <f t="shared" ref="BV662" si="12440">N662/N684</f>
        <v>3.090226419387871E-2</v>
      </c>
      <c r="BW662" s="128">
        <f t="shared" ref="BW662" si="12441">O662/O684</f>
        <v>3.8015434494725789E-2</v>
      </c>
      <c r="BX662" s="123">
        <f t="shared" ref="BX662" si="12442">P662/P684</f>
        <v>2.7673644749589318E-2</v>
      </c>
      <c r="BY662" s="124">
        <f t="shared" ref="BY662" si="12443">Q662/Q684</f>
        <v>3.7657290895632863E-2</v>
      </c>
      <c r="BZ662" s="125">
        <f t="shared" ref="BZ662" si="12444">R662/R684</f>
        <v>2.897937599153887E-2</v>
      </c>
      <c r="CA662" s="126">
        <f t="shared" ref="CA662" si="12445">S662/S684</f>
        <v>2.8443844046680926E-2</v>
      </c>
      <c r="CB662" s="123">
        <f t="shared" ref="CB662" si="12446">T662/T684</f>
        <v>1.3870714472651138E-2</v>
      </c>
      <c r="CC662" s="124">
        <f t="shared" ref="CC662" si="12447">U662/U684</f>
        <v>5.5337040553370402E-2</v>
      </c>
      <c r="CD662" s="125">
        <f t="shared" ref="CD662" si="12448">V662/V684</f>
        <v>1.508165976400719E-2</v>
      </c>
      <c r="CE662" s="126">
        <f t="shared" ref="CE662" si="12449">W662/W684</f>
        <v>3.6406556504970579E-2</v>
      </c>
      <c r="CF662" s="123">
        <f t="shared" ref="CF662" si="12450">X662/X684</f>
        <v>3.276534418446931E-2</v>
      </c>
      <c r="CG662" s="124">
        <f t="shared" ref="CG662" si="12451">Y662/Y684</f>
        <v>4.3795620437956206E-2</v>
      </c>
      <c r="CH662" s="125">
        <f t="shared" ref="CH662" si="12452">Z662/Z684</f>
        <v>3.7839177859911657E-2</v>
      </c>
      <c r="CI662" s="123">
        <f t="shared" ref="CI662" si="12453">AA662/AA684</f>
        <v>2.1192570869990227E-2</v>
      </c>
      <c r="CJ662" s="129">
        <f t="shared" ref="CJ662" si="12454">AB662/AB684</f>
        <v>3.4197720936941602E-2</v>
      </c>
      <c r="CK662" s="130">
        <f t="shared" ref="CK662" si="12455">AC662/AC684</f>
        <v>2.6419419735835344E-2</v>
      </c>
    </row>
    <row r="663" spans="1:89" ht="14.25" thickTop="1" thickBot="1" x14ac:dyDescent="0.25">
      <c r="A663" s="131" t="s">
        <v>19</v>
      </c>
      <c r="B663" s="167">
        <v>2414</v>
      </c>
      <c r="C663" s="168">
        <v>924</v>
      </c>
      <c r="D663" s="169">
        <v>1096</v>
      </c>
      <c r="E663" s="170">
        <v>796</v>
      </c>
      <c r="F663" s="167">
        <v>2667</v>
      </c>
      <c r="G663" s="171">
        <v>1142</v>
      </c>
      <c r="H663" s="169">
        <v>2962</v>
      </c>
      <c r="I663" s="170">
        <v>1642</v>
      </c>
      <c r="J663" s="167">
        <v>146</v>
      </c>
      <c r="K663" s="171">
        <v>617</v>
      </c>
      <c r="L663" s="169">
        <v>982</v>
      </c>
      <c r="M663" s="167">
        <v>1810</v>
      </c>
      <c r="N663" s="172">
        <v>2625</v>
      </c>
      <c r="O663" s="173">
        <v>3039</v>
      </c>
      <c r="P663" s="167">
        <v>1523</v>
      </c>
      <c r="Q663" s="171">
        <v>1450</v>
      </c>
      <c r="R663" s="169">
        <v>1731</v>
      </c>
      <c r="S663" s="170">
        <v>1423</v>
      </c>
      <c r="T663" s="167">
        <v>281</v>
      </c>
      <c r="U663" s="171">
        <v>841</v>
      </c>
      <c r="V663" s="169">
        <v>1042</v>
      </c>
      <c r="W663" s="170">
        <v>2035</v>
      </c>
      <c r="X663" s="167">
        <v>1422</v>
      </c>
      <c r="Y663" s="171">
        <v>1113</v>
      </c>
      <c r="Z663" s="169">
        <v>2633</v>
      </c>
      <c r="AA663" s="167">
        <v>1982</v>
      </c>
      <c r="AB663" s="149">
        <f t="shared" si="12400"/>
        <v>21524</v>
      </c>
      <c r="AC663" s="150">
        <f t="shared" si="12401"/>
        <v>18814</v>
      </c>
      <c r="AE663" s="221" t="s">
        <v>13</v>
      </c>
      <c r="AF663" s="14">
        <f t="shared" ref="AF663:BG663" si="12456">SUM(AF660:AF662)</f>
        <v>4951</v>
      </c>
      <c r="AG663" s="1">
        <f t="shared" si="12456"/>
        <v>2231</v>
      </c>
      <c r="AH663" s="14">
        <f t="shared" si="12456"/>
        <v>2140</v>
      </c>
      <c r="AI663" s="1">
        <f t="shared" si="12456"/>
        <v>1869</v>
      </c>
      <c r="AJ663" s="14">
        <f t="shared" si="12456"/>
        <v>4875</v>
      </c>
      <c r="AK663" s="1">
        <f t="shared" si="12456"/>
        <v>2624</v>
      </c>
      <c r="AL663" s="14">
        <f t="shared" si="12456"/>
        <v>6743</v>
      </c>
      <c r="AM663" s="1">
        <f t="shared" si="12456"/>
        <v>4657</v>
      </c>
      <c r="AN663" s="14">
        <f t="shared" si="12456"/>
        <v>495</v>
      </c>
      <c r="AO663" s="1">
        <f t="shared" si="12456"/>
        <v>1816</v>
      </c>
      <c r="AP663" s="14">
        <f t="shared" si="12456"/>
        <v>2182</v>
      </c>
      <c r="AQ663" s="1">
        <f t="shared" si="12456"/>
        <v>5824</v>
      </c>
      <c r="AR663" s="14">
        <f t="shared" si="12456"/>
        <v>5585</v>
      </c>
      <c r="AS663" s="1">
        <f t="shared" si="12456"/>
        <v>7598</v>
      </c>
      <c r="AT663" s="14">
        <f t="shared" si="12456"/>
        <v>3754</v>
      </c>
      <c r="AU663" s="1">
        <f t="shared" si="12456"/>
        <v>3451</v>
      </c>
      <c r="AV663" s="14">
        <f t="shared" si="12456"/>
        <v>4575</v>
      </c>
      <c r="AW663" s="1">
        <f t="shared" si="12456"/>
        <v>3181</v>
      </c>
      <c r="AX663" s="14">
        <f t="shared" si="12456"/>
        <v>611</v>
      </c>
      <c r="AY663" s="1">
        <f t="shared" si="12456"/>
        <v>2339</v>
      </c>
      <c r="AZ663" s="14">
        <f t="shared" si="12456"/>
        <v>1893</v>
      </c>
      <c r="BA663" s="1">
        <f t="shared" si="12456"/>
        <v>4666</v>
      </c>
      <c r="BB663" s="14">
        <f t="shared" si="12456"/>
        <v>3267</v>
      </c>
      <c r="BC663" s="1">
        <f t="shared" si="12456"/>
        <v>3266</v>
      </c>
      <c r="BD663" s="14">
        <f t="shared" si="12456"/>
        <v>6654</v>
      </c>
      <c r="BE663" s="1">
        <f t="shared" si="12456"/>
        <v>5235</v>
      </c>
      <c r="BF663" s="153">
        <f t="shared" si="12456"/>
        <v>47725</v>
      </c>
      <c r="BG663" s="154">
        <f t="shared" si="12456"/>
        <v>48757</v>
      </c>
      <c r="BI663" s="131" t="s">
        <v>19</v>
      </c>
      <c r="BJ663" s="123">
        <f>B663/B684</f>
        <v>8.6703541412254864E-2</v>
      </c>
      <c r="BK663" s="124">
        <f t="shared" ref="BK663" si="12457">C663/C684</f>
        <v>3.1904975656917925E-2</v>
      </c>
      <c r="BL663" s="125">
        <f t="shared" ref="BL663" si="12458">D663/D684</f>
        <v>7.6016090997364408E-2</v>
      </c>
      <c r="BM663" s="126">
        <f t="shared" ref="BM663" si="12459">E663/E684</f>
        <v>6.0016587499057528E-2</v>
      </c>
      <c r="BN663" s="123">
        <f t="shared" ref="BN663" si="12460">F663/F684</f>
        <v>9.8755832037325034E-2</v>
      </c>
      <c r="BO663" s="124">
        <f t="shared" ref="BO663" si="12461">G663/G684</f>
        <v>4.7112211221122115E-2</v>
      </c>
      <c r="BP663" s="125">
        <f t="shared" ref="BP663" si="12462">H663/H684</f>
        <v>6.9566442763868669E-2</v>
      </c>
      <c r="BQ663" s="126">
        <f t="shared" ref="BQ663" si="12463">I663/I684</f>
        <v>3.5150062079890396E-2</v>
      </c>
      <c r="BR663" s="123">
        <f t="shared" ref="BR663" si="12464">J663/J684</f>
        <v>2.3021128981393881E-2</v>
      </c>
      <c r="BS663" s="124">
        <f t="shared" ref="BS663" si="12465">K663/K684</f>
        <v>8.4951122125843312E-2</v>
      </c>
      <c r="BT663" s="125">
        <f t="shared" ref="BT663" si="12466">L663/L684</f>
        <v>4.047148038245961E-2</v>
      </c>
      <c r="BU663" s="123">
        <f t="shared" ref="BU663" si="12467">M663/M684</f>
        <v>7.4235091460913782E-2</v>
      </c>
      <c r="BV663" s="127">
        <f t="shared" ref="BV663" si="12468">N663/N684</f>
        <v>5.9733758106724315E-2</v>
      </c>
      <c r="BW663" s="128">
        <f t="shared" ref="BW663" si="12469">O663/O684</f>
        <v>6.9386729987670676E-2</v>
      </c>
      <c r="BX663" s="123">
        <f t="shared" ref="BX663" si="12470">P663/P684</f>
        <v>6.4150625500189545E-2</v>
      </c>
      <c r="BY663" s="124">
        <f t="shared" ref="BY663" si="12471">Q663/Q684</f>
        <v>6.7079940784603997E-2</v>
      </c>
      <c r="BZ663" s="125">
        <f t="shared" ref="BZ663" si="12472">R663/R684</f>
        <v>6.1025912215758857E-2</v>
      </c>
      <c r="CA663" s="126">
        <f t="shared" ref="CA663" si="12473">S663/S684</f>
        <v>5.3397876092911557E-2</v>
      </c>
      <c r="CB663" s="123">
        <f t="shared" ref="CB663" si="12474">T663/T684</f>
        <v>3.6770478932216695E-2</v>
      </c>
      <c r="CC663" s="124">
        <f t="shared" ref="CC663" si="12475">U663/U684</f>
        <v>0.11406483114064832</v>
      </c>
      <c r="CD663" s="125">
        <f t="shared" ref="CD663" si="12476">V663/V684</f>
        <v>4.071266703133547E-2</v>
      </c>
      <c r="CE663" s="126">
        <f t="shared" ref="CE663" si="12477">W663/W684</f>
        <v>6.765967350467135E-2</v>
      </c>
      <c r="CF663" s="123">
        <f t="shared" ref="CF663" si="12478">X663/X684</f>
        <v>6.0274669379450661E-2</v>
      </c>
      <c r="CG663" s="124">
        <f t="shared" ref="CG663" si="12479">Y663/Y684</f>
        <v>8.5516711486746055E-2</v>
      </c>
      <c r="CH663" s="125">
        <f t="shared" ref="CH663" si="12480">Z663/Z684</f>
        <v>5.9339222933381411E-2</v>
      </c>
      <c r="CI663" s="123">
        <f t="shared" ref="CI663" si="12481">AA663/AA684</f>
        <v>3.8748778103616814E-2</v>
      </c>
      <c r="CJ663" s="129">
        <f t="shared" ref="CJ663" si="12482">AB663/AB684</f>
        <v>6.3361603292307056E-2</v>
      </c>
      <c r="CK663" s="130">
        <f t="shared" ref="CK663" si="12483">AC663/AC684</f>
        <v>5.5580338019680889E-2</v>
      </c>
    </row>
    <row r="664" spans="1:89" ht="13.5" thickTop="1" x14ac:dyDescent="0.2">
      <c r="A664" s="139" t="s">
        <v>20</v>
      </c>
      <c r="B664" s="174">
        <v>2927</v>
      </c>
      <c r="C664" s="175">
        <v>1259</v>
      </c>
      <c r="D664" s="176">
        <v>1167</v>
      </c>
      <c r="E664" s="177">
        <v>1037</v>
      </c>
      <c r="F664" s="174">
        <v>2818</v>
      </c>
      <c r="G664" s="178">
        <v>1440</v>
      </c>
      <c r="H664" s="176">
        <v>3681</v>
      </c>
      <c r="I664" s="177">
        <v>2402</v>
      </c>
      <c r="J664" s="174">
        <v>253</v>
      </c>
      <c r="K664" s="178">
        <v>947</v>
      </c>
      <c r="L664" s="176">
        <v>1214</v>
      </c>
      <c r="M664" s="174">
        <v>3209</v>
      </c>
      <c r="N664" s="179">
        <v>3123</v>
      </c>
      <c r="O664" s="180">
        <v>4141</v>
      </c>
      <c r="P664" s="174">
        <v>1999</v>
      </c>
      <c r="Q664" s="178">
        <v>1909</v>
      </c>
      <c r="R664" s="176">
        <v>2360</v>
      </c>
      <c r="S664" s="177">
        <v>1686</v>
      </c>
      <c r="T664" s="174">
        <v>349</v>
      </c>
      <c r="U664" s="178">
        <v>1355</v>
      </c>
      <c r="V664" s="176">
        <v>1074</v>
      </c>
      <c r="W664" s="177">
        <v>2664</v>
      </c>
      <c r="X664" s="174">
        <v>1838</v>
      </c>
      <c r="Y664" s="178">
        <v>1743</v>
      </c>
      <c r="Z664" s="176">
        <v>3618</v>
      </c>
      <c r="AA664" s="174">
        <v>2647</v>
      </c>
      <c r="AB664" s="149">
        <f t="shared" si="12400"/>
        <v>26421</v>
      </c>
      <c r="AC664" s="150">
        <f t="shared" si="12401"/>
        <v>26439</v>
      </c>
      <c r="BI664" s="139" t="s">
        <v>20</v>
      </c>
      <c r="BJ664" s="123">
        <f>B664/B684</f>
        <v>0.10512894188635874</v>
      </c>
      <c r="BK664" s="124">
        <f t="shared" ref="BK664" si="12484">C664/C684</f>
        <v>4.3472255792272367E-2</v>
      </c>
      <c r="BL664" s="125">
        <f t="shared" ref="BL664" si="12485">D664/D684</f>
        <v>8.0940491052850602E-2</v>
      </c>
      <c r="BM664" s="126">
        <f t="shared" ref="BM664" si="12486">E664/E684</f>
        <v>7.8187438739350065E-2</v>
      </c>
      <c r="BN664" s="123">
        <f t="shared" ref="BN664" si="12487">F664/F684</f>
        <v>0.10434718210767978</v>
      </c>
      <c r="BO664" s="124">
        <f t="shared" ref="BO664" si="12488">G664/G684</f>
        <v>5.9405940594059403E-2</v>
      </c>
      <c r="BP664" s="125">
        <f t="shared" ref="BP664" si="12489">H664/H684</f>
        <v>8.6453097843956966E-2</v>
      </c>
      <c r="BQ664" s="126">
        <f t="shared" ref="BQ664" si="12490">I664/I684</f>
        <v>5.1419274735625298E-2</v>
      </c>
      <c r="BR664" s="123">
        <f t="shared" ref="BR664" si="12491">J664/J684</f>
        <v>3.9892778303374329E-2</v>
      </c>
      <c r="BS664" s="124">
        <f t="shared" ref="BS664" si="12492">K664/K684</f>
        <v>0.13038689246867685</v>
      </c>
      <c r="BT664" s="125">
        <f t="shared" ref="BT664" si="12493">L664/L684</f>
        <v>5.0032970656116053E-2</v>
      </c>
      <c r="BU664" s="123">
        <f t="shared" ref="BU664" si="12494">M664/M684</f>
        <v>0.13161348535805101</v>
      </c>
      <c r="BV664" s="127">
        <f t="shared" ref="BV664" si="12495">N664/N684</f>
        <v>7.106610535897144E-2</v>
      </c>
      <c r="BW664" s="128">
        <f t="shared" ref="BW664" si="12496">O664/O684</f>
        <v>9.4547696241837523E-2</v>
      </c>
      <c r="BX664" s="123">
        <f t="shared" ref="BX664" si="12497">P664/P684</f>
        <v>8.4200328545554107E-2</v>
      </c>
      <c r="BY664" s="124">
        <f t="shared" ref="BY664" si="12498">Q664/Q684</f>
        <v>8.8314211695040709E-2</v>
      </c>
      <c r="BZ664" s="125">
        <f t="shared" ref="BZ664" si="12499">R664/R684</f>
        <v>8.3201128150890188E-2</v>
      </c>
      <c r="CA664" s="126">
        <f t="shared" ref="CA664" si="12500">S664/S684</f>
        <v>6.326691433074412E-2</v>
      </c>
      <c r="CB664" s="123">
        <f t="shared" ref="CB664" si="12501">T664/T684</f>
        <v>4.5668673122219311E-2</v>
      </c>
      <c r="CC664" s="124">
        <f t="shared" ref="CC664" si="12502">U664/U684</f>
        <v>0.18377865183778652</v>
      </c>
      <c r="CD664" s="125">
        <f t="shared" ref="CD664" si="12503">V664/V684</f>
        <v>4.1962960068766118E-2</v>
      </c>
      <c r="CE664" s="126">
        <f t="shared" ref="CE664" si="12504">W664/W684</f>
        <v>8.8572663497024307E-2</v>
      </c>
      <c r="CF664" s="123">
        <f t="shared" ref="CF664" si="12505">X664/X684</f>
        <v>7.7907765344184463E-2</v>
      </c>
      <c r="CG664" s="124">
        <f t="shared" ref="CG664" si="12506">Y664/Y684</f>
        <v>0.13392239723396082</v>
      </c>
      <c r="CH664" s="125">
        <f t="shared" ref="CH664" si="12507">Z664/Z684</f>
        <v>8.1537906788064551E-2</v>
      </c>
      <c r="CI664" s="123">
        <f t="shared" ref="CI664" si="12508">AA664/AA684</f>
        <v>5.1749755620723363E-2</v>
      </c>
      <c r="CJ664" s="129">
        <f t="shared" ref="CJ664" si="12509">AB664/AB684</f>
        <v>7.7777221733230109E-2</v>
      </c>
      <c r="CK664" s="130">
        <f t="shared" ref="CK664" si="12510">AC664/AC684</f>
        <v>7.8106120809096583E-2</v>
      </c>
    </row>
    <row r="665" spans="1:89" ht="13.5" thickBot="1" x14ac:dyDescent="0.25">
      <c r="A665" s="131" t="s">
        <v>21</v>
      </c>
      <c r="B665" s="167">
        <v>2024</v>
      </c>
      <c r="C665" s="168">
        <v>972</v>
      </c>
      <c r="D665" s="169">
        <v>973</v>
      </c>
      <c r="E665" s="170">
        <v>832</v>
      </c>
      <c r="F665" s="167">
        <v>2057</v>
      </c>
      <c r="G665" s="171">
        <v>1184</v>
      </c>
      <c r="H665" s="169">
        <v>3062</v>
      </c>
      <c r="I665" s="170">
        <v>2255</v>
      </c>
      <c r="J665" s="167">
        <v>242</v>
      </c>
      <c r="K665" s="171">
        <v>869</v>
      </c>
      <c r="L665" s="169">
        <v>968</v>
      </c>
      <c r="M665" s="167">
        <v>2615</v>
      </c>
      <c r="N665" s="172">
        <v>2462</v>
      </c>
      <c r="O665" s="173">
        <v>3457</v>
      </c>
      <c r="P665" s="167">
        <v>1755</v>
      </c>
      <c r="Q665" s="171">
        <v>1542</v>
      </c>
      <c r="R665" s="169">
        <v>2215</v>
      </c>
      <c r="S665" s="170">
        <v>1495</v>
      </c>
      <c r="T665" s="167">
        <v>262</v>
      </c>
      <c r="U665" s="171">
        <v>984</v>
      </c>
      <c r="V665" s="169">
        <v>819</v>
      </c>
      <c r="W665" s="170">
        <v>2002</v>
      </c>
      <c r="X665" s="167">
        <v>1429</v>
      </c>
      <c r="Y665" s="171">
        <v>1523</v>
      </c>
      <c r="Z665" s="169">
        <v>3036</v>
      </c>
      <c r="AA665" s="167">
        <v>2588</v>
      </c>
      <c r="AB665" s="149">
        <f t="shared" si="12400"/>
        <v>21304</v>
      </c>
      <c r="AC665" s="150">
        <f t="shared" si="12401"/>
        <v>22318</v>
      </c>
      <c r="AE665" t="s">
        <v>85</v>
      </c>
      <c r="BI665" s="131" t="s">
        <v>21</v>
      </c>
      <c r="BJ665" s="123">
        <f>B665/B684</f>
        <v>7.26959270167373E-2</v>
      </c>
      <c r="BK665" s="124">
        <f t="shared" ref="BK665" si="12511">C665/C684</f>
        <v>3.3562376989744833E-2</v>
      </c>
      <c r="BL665" s="125">
        <f t="shared" ref="BL665" si="12512">D665/D684</f>
        <v>6.7485088084339021E-2</v>
      </c>
      <c r="BM665" s="126">
        <f t="shared" ref="BM665" si="12513">E665/E684</f>
        <v>6.27309055266531E-2</v>
      </c>
      <c r="BN665" s="123">
        <f t="shared" ref="BN665" si="12514">F665/F684</f>
        <v>7.6168258905428429E-2</v>
      </c>
      <c r="BO665" s="124">
        <f t="shared" ref="BO665" si="12515">G665/G684</f>
        <v>4.8844884488448842E-2</v>
      </c>
      <c r="BP665" s="125">
        <f t="shared" ref="BP665" si="12516">H665/H684</f>
        <v>7.1915073512142422E-2</v>
      </c>
      <c r="BQ665" s="126">
        <f t="shared" ref="BQ665" si="12517">I665/I684</f>
        <v>4.8272466498266046E-2</v>
      </c>
      <c r="BR665" s="123">
        <f t="shared" ref="BR665" si="12518">J665/J684</f>
        <v>3.8158309681488492E-2</v>
      </c>
      <c r="BS665" s="124">
        <f t="shared" ref="BS665" si="12519">K665/K684</f>
        <v>0.11964752856946166</v>
      </c>
      <c r="BT665" s="125">
        <f t="shared" ref="BT665" si="12520">L665/L684</f>
        <v>3.9894493900428617E-2</v>
      </c>
      <c r="BU665" s="123">
        <f t="shared" ref="BU665" si="12521">M665/M684</f>
        <v>0.10725125092281192</v>
      </c>
      <c r="BV665" s="127">
        <f t="shared" ref="BV665" si="12522">N665/N684</f>
        <v>5.6024576174763911E-2</v>
      </c>
      <c r="BW665" s="128">
        <f t="shared" ref="BW665" si="12523">O665/O684</f>
        <v>7.8930544773733957E-2</v>
      </c>
      <c r="BX665" s="123">
        <f t="shared" ref="BX665" si="12524">P665/P684</f>
        <v>7.3922749673560509E-2</v>
      </c>
      <c r="BY665" s="124">
        <f t="shared" ref="BY665" si="12525">Q665/Q684</f>
        <v>7.1336047372316802E-2</v>
      </c>
      <c r="BZ665" s="125">
        <f t="shared" ref="BZ665" si="12526">R665/R684</f>
        <v>7.8089194429754982E-2</v>
      </c>
      <c r="CA665" s="126">
        <f t="shared" ref="CA665" si="12527">S665/S684</f>
        <v>5.6099666028744041E-2</v>
      </c>
      <c r="CB665" s="123">
        <f t="shared" ref="CB665" si="12528">T665/T684</f>
        <v>3.4284218790892433E-2</v>
      </c>
      <c r="CC665" s="124">
        <f t="shared" ref="CC665" si="12529">U665/U684</f>
        <v>0.13345992133459922</v>
      </c>
      <c r="CD665" s="125">
        <f t="shared" ref="CD665" si="12530">V665/V684</f>
        <v>3.1999687426740642E-2</v>
      </c>
      <c r="CE665" s="126">
        <f t="shared" ref="CE665" si="12531">W665/W684</f>
        <v>6.6562489610000997E-2</v>
      </c>
      <c r="CF665" s="123">
        <f t="shared" ref="CF665" si="12532">X665/X684</f>
        <v>6.0571380128857238E-2</v>
      </c>
      <c r="CG665" s="124">
        <f t="shared" ref="CG665" si="12533">Y665/Y684</f>
        <v>0.11701882443334614</v>
      </c>
      <c r="CH665" s="125">
        <f t="shared" ref="CH665" si="12534">Z665/Z684</f>
        <v>6.8421527089155318E-2</v>
      </c>
      <c r="CI665" s="123">
        <f t="shared" ref="CI665" si="12535">AA665/AA684</f>
        <v>5.0596285434995114E-2</v>
      </c>
      <c r="CJ665" s="129">
        <f t="shared" ref="CJ665" si="12536">AB665/AB684</f>
        <v>6.2713974936782643E-2</v>
      </c>
      <c r="CK665" s="130">
        <f t="shared" ref="CK665" si="12537">AC665/AC684</f>
        <v>6.593185839923664E-2</v>
      </c>
    </row>
    <row r="666" spans="1:89" ht="14.25" thickTop="1" thickBot="1" x14ac:dyDescent="0.25">
      <c r="A666" s="139" t="s">
        <v>22</v>
      </c>
      <c r="B666" s="174">
        <v>1606</v>
      </c>
      <c r="C666" s="175">
        <v>1093</v>
      </c>
      <c r="D666" s="176">
        <v>821</v>
      </c>
      <c r="E666" s="177">
        <v>686</v>
      </c>
      <c r="F666" s="174">
        <v>1798</v>
      </c>
      <c r="G666" s="178">
        <v>975</v>
      </c>
      <c r="H666" s="176">
        <v>2573</v>
      </c>
      <c r="I666" s="177">
        <v>1986</v>
      </c>
      <c r="J666" s="174">
        <v>230</v>
      </c>
      <c r="K666" s="178">
        <v>640</v>
      </c>
      <c r="L666" s="176">
        <v>823</v>
      </c>
      <c r="M666" s="174">
        <v>1696</v>
      </c>
      <c r="N666" s="179">
        <v>2069</v>
      </c>
      <c r="O666" s="180">
        <v>2812</v>
      </c>
      <c r="P666" s="174">
        <v>1379</v>
      </c>
      <c r="Q666" s="178">
        <v>1140</v>
      </c>
      <c r="R666" s="176">
        <v>1708</v>
      </c>
      <c r="S666" s="177">
        <v>1257</v>
      </c>
      <c r="T666" s="174">
        <v>254</v>
      </c>
      <c r="U666" s="178">
        <v>496</v>
      </c>
      <c r="V666" s="176">
        <v>710</v>
      </c>
      <c r="W666" s="177">
        <v>1685</v>
      </c>
      <c r="X666" s="174">
        <v>1191</v>
      </c>
      <c r="Y666" s="178">
        <v>955</v>
      </c>
      <c r="Z666" s="176">
        <v>2523</v>
      </c>
      <c r="AA666" s="174">
        <v>2440</v>
      </c>
      <c r="AB666" s="149">
        <f t="shared" si="12400"/>
        <v>17685</v>
      </c>
      <c r="AC666" s="150">
        <f t="shared" si="12401"/>
        <v>17861</v>
      </c>
      <c r="AE666" s="280" t="s">
        <v>0</v>
      </c>
      <c r="AF666" s="274" t="s">
        <v>1</v>
      </c>
      <c r="AG666" s="275"/>
      <c r="AH666" s="274" t="s">
        <v>2</v>
      </c>
      <c r="AI666" s="275"/>
      <c r="AJ666" s="274" t="s">
        <v>3</v>
      </c>
      <c r="AK666" s="275"/>
      <c r="AL666" s="274" t="s">
        <v>4</v>
      </c>
      <c r="AM666" s="275"/>
      <c r="AN666" s="274" t="s">
        <v>5</v>
      </c>
      <c r="AO666" s="275"/>
      <c r="AP666" s="274" t="s">
        <v>6</v>
      </c>
      <c r="AQ666" s="275"/>
      <c r="AR666" s="274" t="s">
        <v>7</v>
      </c>
      <c r="AS666" s="275"/>
      <c r="AT666" s="274" t="s">
        <v>8</v>
      </c>
      <c r="AU666" s="275"/>
      <c r="AV666" s="274" t="s">
        <v>9</v>
      </c>
      <c r="AW666" s="275"/>
      <c r="AX666" s="274" t="s">
        <v>10</v>
      </c>
      <c r="AY666" s="275"/>
      <c r="AZ666" s="274" t="s">
        <v>11</v>
      </c>
      <c r="BA666" s="275"/>
      <c r="BB666" s="274" t="s">
        <v>12</v>
      </c>
      <c r="BC666" s="275"/>
      <c r="BD666" s="276" t="s">
        <v>40</v>
      </c>
      <c r="BE666" s="277"/>
      <c r="BF666" s="278" t="s">
        <v>41</v>
      </c>
      <c r="BG666" s="279"/>
      <c r="BI666" s="139" t="s">
        <v>22</v>
      </c>
      <c r="BJ666" s="123">
        <f>B666/B684</f>
        <v>5.7682637741541559E-2</v>
      </c>
      <c r="BK666" s="124">
        <f t="shared" ref="BK666" si="12538">C666/C684</f>
        <v>3.7740409516245986E-2</v>
      </c>
      <c r="BL666" s="125">
        <f t="shared" ref="BL666" si="12539">D666/D684</f>
        <v>5.6942710500762939E-2</v>
      </c>
      <c r="BM666" s="126">
        <f t="shared" ref="BM666" si="12540">E666/E684</f>
        <v>5.1722837970293298E-2</v>
      </c>
      <c r="BN666" s="123">
        <f t="shared" ref="BN666" si="12541">F666/F684</f>
        <v>6.6577797526475593E-2</v>
      </c>
      <c r="BO666" s="124">
        <f t="shared" ref="BO666" si="12542">G666/G684</f>
        <v>4.0222772277227724E-2</v>
      </c>
      <c r="BP666" s="125">
        <f t="shared" ref="BP666" si="12543">H666/H684</f>
        <v>6.0430269153083749E-2</v>
      </c>
      <c r="BQ666" s="126">
        <f t="shared" ref="BQ666" si="12544">I666/I684</f>
        <v>4.251402149248619E-2</v>
      </c>
      <c r="BR666" s="123">
        <f t="shared" ref="BR666" si="12545">J666/J684</f>
        <v>3.6266162093976664E-2</v>
      </c>
      <c r="BS666" s="124">
        <f t="shared" ref="BS666" si="12546">K666/K684</f>
        <v>8.8117857634586252E-2</v>
      </c>
      <c r="BT666" s="125">
        <f t="shared" ref="BT666" si="12547">L666/L684</f>
        <v>3.3918562479393337E-2</v>
      </c>
      <c r="BU666" s="123">
        <f t="shared" ref="BU666" si="12548">M666/M684</f>
        <v>6.9559511114756792E-2</v>
      </c>
      <c r="BV666" s="127">
        <f t="shared" ref="BV666" si="12549">N666/N684</f>
        <v>4.7081579246785757E-2</v>
      </c>
      <c r="BW666" s="128">
        <f t="shared" ref="BW666" si="12550">O666/O684</f>
        <v>6.4203844924425768E-2</v>
      </c>
      <c r="BX666" s="123">
        <f t="shared" ref="BX666" si="12551">P666/P684</f>
        <v>5.8085169116717912E-2</v>
      </c>
      <c r="BY666" s="124">
        <f t="shared" ref="BY666" si="12552">Q666/Q684</f>
        <v>5.2738712065136938E-2</v>
      </c>
      <c r="BZ666" s="125">
        <f t="shared" ref="BZ666" si="12553">R666/R684</f>
        <v>6.0215053763440864E-2</v>
      </c>
      <c r="CA666" s="126">
        <f t="shared" ref="CA666" si="12554">S666/S684</f>
        <v>4.7168749296408873E-2</v>
      </c>
      <c r="CB666" s="123">
        <f t="shared" ref="CB666" si="12555">T666/T684</f>
        <v>3.3237372415598009E-2</v>
      </c>
      <c r="CC666" s="124">
        <f t="shared" ref="CC666" si="12556">U666/U684</f>
        <v>6.7272480672724802E-2</v>
      </c>
      <c r="CD666" s="125">
        <f t="shared" ref="CD666" si="12557">V666/V684</f>
        <v>2.7740876767992497E-2</v>
      </c>
      <c r="CE666" s="126">
        <f t="shared" ref="CE666" si="12558">W666/W684</f>
        <v>5.6022874621804039E-2</v>
      </c>
      <c r="CF666" s="123">
        <f t="shared" ref="CF666" si="12559">X666/X684</f>
        <v>5.0483214649033568E-2</v>
      </c>
      <c r="CG666" s="124">
        <f t="shared" ref="CG666" si="12560">Y666/Y684</f>
        <v>7.3376872839031881E-2</v>
      </c>
      <c r="CH666" s="125">
        <f t="shared" ref="CH666" si="12561">Z666/Z684</f>
        <v>5.6860182096817813E-2</v>
      </c>
      <c r="CI666" s="123">
        <f t="shared" ref="CI666" si="12562">AA666/AA684</f>
        <v>4.7702834799608997E-2</v>
      </c>
      <c r="CJ666" s="129">
        <f t="shared" ref="CJ666" si="12563">AB666/AB684</f>
        <v>5.2060488488405977E-2</v>
      </c>
      <c r="CK666" s="130">
        <f t="shared" ref="CK666" si="12564">AC666/AC684</f>
        <v>5.2764984446131619E-2</v>
      </c>
    </row>
    <row r="667" spans="1:89" ht="15" thickTop="1" thickBot="1" x14ac:dyDescent="0.3">
      <c r="A667" s="131" t="s">
        <v>23</v>
      </c>
      <c r="B667" s="167">
        <v>1390</v>
      </c>
      <c r="C667" s="168">
        <v>1311</v>
      </c>
      <c r="D667" s="169">
        <v>802</v>
      </c>
      <c r="E667" s="170">
        <v>507</v>
      </c>
      <c r="F667" s="167">
        <v>1724</v>
      </c>
      <c r="G667" s="171">
        <v>812</v>
      </c>
      <c r="H667" s="169">
        <v>2530</v>
      </c>
      <c r="I667" s="170">
        <v>1938</v>
      </c>
      <c r="J667" s="167">
        <v>232</v>
      </c>
      <c r="K667" s="171">
        <v>680</v>
      </c>
      <c r="L667" s="169">
        <v>711</v>
      </c>
      <c r="M667" s="167">
        <v>1767</v>
      </c>
      <c r="N667" s="172">
        <v>1931</v>
      </c>
      <c r="O667" s="173">
        <v>2834</v>
      </c>
      <c r="P667" s="167">
        <v>1282</v>
      </c>
      <c r="Q667" s="171">
        <v>822</v>
      </c>
      <c r="R667" s="169">
        <v>1780</v>
      </c>
      <c r="S667" s="170">
        <v>1142</v>
      </c>
      <c r="T667" s="167">
        <v>203</v>
      </c>
      <c r="U667" s="171">
        <v>316</v>
      </c>
      <c r="V667" s="169">
        <v>635</v>
      </c>
      <c r="W667" s="170">
        <v>2133</v>
      </c>
      <c r="X667" s="167">
        <v>1078</v>
      </c>
      <c r="Y667" s="171">
        <v>539</v>
      </c>
      <c r="Z667" s="169">
        <v>2465</v>
      </c>
      <c r="AA667" s="167">
        <v>2638</v>
      </c>
      <c r="AB667" s="149">
        <f t="shared" si="12400"/>
        <v>16763</v>
      </c>
      <c r="AC667" s="150">
        <f t="shared" si="12401"/>
        <v>17439</v>
      </c>
      <c r="AE667" s="281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4.9924574384024138E-2</v>
      </c>
      <c r="BK667" s="124">
        <f t="shared" ref="BK667" si="12565">C667/C684</f>
        <v>4.5267773902834846E-2</v>
      </c>
      <c r="BL667" s="125">
        <f t="shared" ref="BL667" si="12566">D667/D684</f>
        <v>5.5624913302815923E-2</v>
      </c>
      <c r="BM667" s="126">
        <f t="shared" ref="BM667" si="12567">E667/E684</f>
        <v>3.822664555530423E-2</v>
      </c>
      <c r="BN667" s="123">
        <f t="shared" ref="BN667" si="12568">F667/F684</f>
        <v>6.3837665703917648E-2</v>
      </c>
      <c r="BO667" s="124">
        <f t="shared" ref="BO667" si="12569">G667/G684</f>
        <v>3.3498349834983496E-2</v>
      </c>
      <c r="BP667" s="125">
        <f t="shared" ref="BP667" si="12570">H667/H684</f>
        <v>5.9420357931326037E-2</v>
      </c>
      <c r="BQ667" s="126">
        <f t="shared" ref="BQ667" si="12571">I667/I684</f>
        <v>4.148649227212399E-2</v>
      </c>
      <c r="BR667" s="123">
        <f t="shared" ref="BR667" si="12572">J667/J684</f>
        <v>3.6581520025228638E-2</v>
      </c>
      <c r="BS667" s="124">
        <f t="shared" ref="BS667" si="12573">K667/K684</f>
        <v>9.3625223736747906E-2</v>
      </c>
      <c r="BT667" s="125">
        <f t="shared" ref="BT667" si="12574">L667/L684</f>
        <v>2.9302670623145399E-2</v>
      </c>
      <c r="BU667" s="123">
        <f t="shared" ref="BU667" si="12575">M667/M684</f>
        <v>7.2471495365433514E-2</v>
      </c>
      <c r="BV667" s="127">
        <f t="shared" ref="BV667" si="12576">N667/N684</f>
        <v>4.3941290249175105E-2</v>
      </c>
      <c r="BW667" s="128">
        <f t="shared" ref="BW667" si="12577">O667/O684</f>
        <v>6.4706150965797529E-2</v>
      </c>
      <c r="BX667" s="123">
        <f t="shared" ref="BX667" si="12578">P667/P684</f>
        <v>5.399941030285161E-2</v>
      </c>
      <c r="BY667" s="124">
        <f t="shared" ref="BY667" si="12579">Q667/Q684</f>
        <v>3.8027387120651367E-2</v>
      </c>
      <c r="BZ667" s="125">
        <f t="shared" ref="BZ667" si="12580">R667/R684</f>
        <v>6.2753393266349378E-2</v>
      </c>
      <c r="CA667" s="126">
        <f t="shared" ref="CA667" si="12581">S667/S684</f>
        <v>4.2853390371120868E-2</v>
      </c>
      <c r="CB667" s="123">
        <f t="shared" ref="CB667" si="12582">T667/T684</f>
        <v>2.6563726773096048E-2</v>
      </c>
      <c r="CC667" s="124">
        <f t="shared" ref="CC667" si="12583">U667/U684</f>
        <v>4.2859080428590803E-2</v>
      </c>
      <c r="CD667" s="125">
        <f t="shared" ref="CD667" si="12584">V667/V684</f>
        <v>2.4810502461514419E-2</v>
      </c>
      <c r="CE667" s="126">
        <f t="shared" ref="CE667" si="12585">W667/W684</f>
        <v>7.091797719187419E-2</v>
      </c>
      <c r="CF667" s="123">
        <f t="shared" ref="CF667" si="12586">X667/X684</f>
        <v>4.5693455408613089E-2</v>
      </c>
      <c r="CG667" s="124">
        <f t="shared" ref="CG667" si="12587">Y667/Y684</f>
        <v>4.1413753361505955E-2</v>
      </c>
      <c r="CH667" s="125">
        <f t="shared" ref="CH667" si="12588">Z667/Z684</f>
        <v>5.5553051473902458E-2</v>
      </c>
      <c r="CI667" s="123">
        <f t="shared" ref="CI667" si="12589">AA667/AA684</f>
        <v>5.1573802541544478E-2</v>
      </c>
      <c r="CJ667" s="129">
        <f t="shared" ref="CJ667" si="12590">AB667/AB684</f>
        <v>4.9346336925708195E-2</v>
      </c>
      <c r="CK667" s="130">
        <f t="shared" ref="CK667" si="12591">AC667/AC684</f>
        <v>5.1518311615032154E-2</v>
      </c>
    </row>
    <row r="668" spans="1:89" ht="13.5" thickTop="1" x14ac:dyDescent="0.2">
      <c r="A668" s="139" t="s">
        <v>24</v>
      </c>
      <c r="B668" s="181">
        <v>1300</v>
      </c>
      <c r="C668" s="175">
        <v>1255</v>
      </c>
      <c r="D668" s="176">
        <v>715</v>
      </c>
      <c r="E668" s="177">
        <v>463</v>
      </c>
      <c r="F668" s="174">
        <v>1545</v>
      </c>
      <c r="G668" s="178">
        <v>704</v>
      </c>
      <c r="H668" s="176">
        <v>2378</v>
      </c>
      <c r="I668" s="177">
        <v>2163</v>
      </c>
      <c r="J668" s="174">
        <v>220</v>
      </c>
      <c r="K668" s="178">
        <v>503</v>
      </c>
      <c r="L668" s="176">
        <v>706</v>
      </c>
      <c r="M668" s="174">
        <v>1539</v>
      </c>
      <c r="N668" s="179">
        <v>1667</v>
      </c>
      <c r="O668" s="182">
        <v>2314</v>
      </c>
      <c r="P668" s="174">
        <v>1198</v>
      </c>
      <c r="Q668" s="178">
        <v>765</v>
      </c>
      <c r="R668" s="176">
        <v>1632</v>
      </c>
      <c r="S668" s="177">
        <v>1128</v>
      </c>
      <c r="T668" s="174">
        <v>321</v>
      </c>
      <c r="U668" s="178">
        <v>286</v>
      </c>
      <c r="V668" s="176">
        <v>671</v>
      </c>
      <c r="W668" s="183">
        <v>1917</v>
      </c>
      <c r="X668" s="174">
        <v>1127</v>
      </c>
      <c r="Y668" s="178">
        <v>510</v>
      </c>
      <c r="Z668" s="176">
        <v>2457</v>
      </c>
      <c r="AA668" s="174">
        <v>2242</v>
      </c>
      <c r="AB668" s="149">
        <f t="shared" si="12400"/>
        <v>15937</v>
      </c>
      <c r="AC668" s="150">
        <f t="shared" si="12401"/>
        <v>15789</v>
      </c>
      <c r="AE668" s="224" t="str">
        <f>$AE$17</f>
        <v>17:00 - 17:59</v>
      </c>
      <c r="AF668" s="120">
        <f t="shared" ref="AF668:AU670" si="12592">SUMIF($A$9:$A$32,$AE668,B$660:B$683)</f>
        <v>1715</v>
      </c>
      <c r="AG668" s="164">
        <f t="shared" si="12592"/>
        <v>3227</v>
      </c>
      <c r="AH668" s="121">
        <f t="shared" si="12592"/>
        <v>1355</v>
      </c>
      <c r="AI668" s="159">
        <f t="shared" si="12592"/>
        <v>1065</v>
      </c>
      <c r="AJ668" s="120">
        <f t="shared" si="12592"/>
        <v>1522</v>
      </c>
      <c r="AK668" s="122">
        <f t="shared" si="12592"/>
        <v>2411</v>
      </c>
      <c r="AL668" s="121">
        <f t="shared" si="12592"/>
        <v>2771</v>
      </c>
      <c r="AM668" s="159">
        <f t="shared" si="12592"/>
        <v>4678</v>
      </c>
      <c r="AN668" s="120">
        <f t="shared" si="12592"/>
        <v>920</v>
      </c>
      <c r="AO668" s="122">
        <f t="shared" si="12592"/>
        <v>309</v>
      </c>
      <c r="AP668" s="121">
        <f t="shared" si="12592"/>
        <v>3016</v>
      </c>
      <c r="AQ668" s="120">
        <f t="shared" si="12592"/>
        <v>952</v>
      </c>
      <c r="AR668" s="158">
        <f t="shared" si="12592"/>
        <v>4225</v>
      </c>
      <c r="AS668" s="160">
        <f t="shared" si="12592"/>
        <v>2526</v>
      </c>
      <c r="AT668" s="120">
        <f t="shared" si="12592"/>
        <v>2018</v>
      </c>
      <c r="AU668" s="122">
        <f t="shared" si="12592"/>
        <v>1470</v>
      </c>
      <c r="AV668" s="121">
        <f t="shared" ref="AP668:BE670" si="12593">SUMIF($A$9:$A$32,$AE668,R$660:R$683)</f>
        <v>1895</v>
      </c>
      <c r="AW668" s="159">
        <f t="shared" si="12593"/>
        <v>2316</v>
      </c>
      <c r="AX668" s="120">
        <f t="shared" si="12593"/>
        <v>1169</v>
      </c>
      <c r="AY668" s="122">
        <f t="shared" si="12593"/>
        <v>257</v>
      </c>
      <c r="AZ668" s="121">
        <f t="shared" si="12593"/>
        <v>2550</v>
      </c>
      <c r="BA668" s="159">
        <f t="shared" si="12593"/>
        <v>1735</v>
      </c>
      <c r="BB668" s="120">
        <f t="shared" si="12593"/>
        <v>2291</v>
      </c>
      <c r="BC668" s="122">
        <f t="shared" si="12593"/>
        <v>717</v>
      </c>
      <c r="BD668" s="21">
        <f t="shared" si="12593"/>
        <v>3133</v>
      </c>
      <c r="BE668" s="163">
        <f t="shared" si="12593"/>
        <v>5143</v>
      </c>
      <c r="BF668" s="149">
        <f>AF668+AH668+AJ668+AL668+AN668+AP668+AR668+AT668+AV668+AX668+AZ668+BB668+BD668</f>
        <v>28580</v>
      </c>
      <c r="BG668" s="150">
        <f>AG668+AI668+AK668+AM668+AO668+AQ668+AS668+AU668+AW668+AY668+BA668+BC668+BE668</f>
        <v>26806</v>
      </c>
      <c r="BI668" s="139" t="s">
        <v>24</v>
      </c>
      <c r="BJ668" s="123">
        <f>B668/B684</f>
        <v>4.6692047985058542E-2</v>
      </c>
      <c r="BK668" s="124">
        <f t="shared" ref="BK668" si="12594">C668/C684</f>
        <v>4.3334139014536789E-2</v>
      </c>
      <c r="BL668" s="125">
        <f t="shared" ref="BL668" si="12595">D668/D684</f>
        <v>4.9590789291163825E-2</v>
      </c>
      <c r="BM668" s="126">
        <f t="shared" ref="BM668" si="12596">E668/E684</f>
        <v>3.4909145743798539E-2</v>
      </c>
      <c r="BN668" s="123">
        <f t="shared" ref="BN668" si="12597">F668/F684</f>
        <v>5.7209508998000445E-2</v>
      </c>
      <c r="BO668" s="124">
        <f t="shared" ref="BO668" si="12598">G668/G684</f>
        <v>2.9042904290429043E-2</v>
      </c>
      <c r="BP668" s="125">
        <f t="shared" ref="BP668" si="12599">H668/H684</f>
        <v>5.5850439193949927E-2</v>
      </c>
      <c r="BQ668" s="126">
        <f t="shared" ref="BQ668" si="12600">I668/I684</f>
        <v>4.6303035492571823E-2</v>
      </c>
      <c r="BR668" s="123">
        <f t="shared" ref="BR668" si="12601">J668/J684</f>
        <v>3.468937243771681E-2</v>
      </c>
      <c r="BS668" s="124">
        <f t="shared" ref="BS668" si="12602">K668/K684</f>
        <v>6.9255128734682633E-2</v>
      </c>
      <c r="BT668" s="125">
        <f t="shared" ref="BT668" si="12603">L668/L684</f>
        <v>2.9096604022420047E-2</v>
      </c>
      <c r="BU668" s="123">
        <f t="shared" ref="BU668" si="12604">M668/M684</f>
        <v>6.3120334673119519E-2</v>
      </c>
      <c r="BV668" s="127">
        <f t="shared" ref="BV668" si="12605">N668/N684</f>
        <v>3.7933780862441688E-2</v>
      </c>
      <c r="BW668" s="128">
        <f t="shared" ref="BW668" si="12606">O668/O684</f>
        <v>5.2833462715192472E-2</v>
      </c>
      <c r="BX668" s="123">
        <f t="shared" ref="BX668" si="12607">P668/P684</f>
        <v>5.0461227412493155E-2</v>
      </c>
      <c r="BY668" s="124">
        <f t="shared" ref="BY668" si="12608">Q668/Q684</f>
        <v>3.5390451517394519E-2</v>
      </c>
      <c r="BZ668" s="125">
        <f t="shared" ref="BZ668" si="12609">R668/R684</f>
        <v>5.7535695399259651E-2</v>
      </c>
      <c r="CA668" s="126">
        <f t="shared" ref="CA668" si="12610">S668/S684</f>
        <v>4.2328042328042326E-2</v>
      </c>
      <c r="CB668" s="123">
        <f t="shared" ref="CB668" si="12611">T668/T684</f>
        <v>4.2004710808688825E-2</v>
      </c>
      <c r="CC668" s="124">
        <f t="shared" ref="CC668" si="12612">U668/U684</f>
        <v>3.8790180387901801E-2</v>
      </c>
      <c r="CD668" s="125">
        <f t="shared" ref="CD668" si="12613">V668/V684</f>
        <v>2.6217082128623895E-2</v>
      </c>
      <c r="CE668" s="126">
        <f t="shared" ref="CE668" si="12614">W668/W684</f>
        <v>6.3736409881304648E-2</v>
      </c>
      <c r="CF668" s="123">
        <f t="shared" ref="CF668" si="12615">X668/X684</f>
        <v>4.7770430654459135E-2</v>
      </c>
      <c r="CG668" s="124">
        <f t="shared" ref="CG668" si="12616">Y668/Y684</f>
        <v>3.9185555128697654E-2</v>
      </c>
      <c r="CH668" s="125">
        <f t="shared" ref="CH668" si="12617">Z668/Z684</f>
        <v>5.5372757594879654E-2</v>
      </c>
      <c r="CI668" s="123">
        <f t="shared" ref="CI668" si="12618">AA668/AA684</f>
        <v>4.3831867057673508E-2</v>
      </c>
      <c r="CJ668" s="129">
        <f t="shared" ref="CJ668" si="12619">AB668/AB684</f>
        <v>4.6914786827239249E-2</v>
      </c>
      <c r="CK668" s="130">
        <f t="shared" ref="CK668" si="12620">AC668/AC684</f>
        <v>4.664387992945368E-2</v>
      </c>
    </row>
    <row r="669" spans="1:89" x14ac:dyDescent="0.2">
      <c r="A669" s="131" t="s">
        <v>25</v>
      </c>
      <c r="B669" s="184">
        <v>1403</v>
      </c>
      <c r="C669" s="168">
        <v>1408</v>
      </c>
      <c r="D669" s="169">
        <v>714</v>
      </c>
      <c r="E669" s="170">
        <v>601</v>
      </c>
      <c r="F669" s="167">
        <v>1353</v>
      </c>
      <c r="G669" s="171">
        <v>928</v>
      </c>
      <c r="H669" s="169">
        <v>2449</v>
      </c>
      <c r="I669" s="170">
        <v>2090</v>
      </c>
      <c r="J669" s="167">
        <v>284</v>
      </c>
      <c r="K669" s="168">
        <v>381</v>
      </c>
      <c r="L669" s="169">
        <v>776</v>
      </c>
      <c r="M669" s="167">
        <v>1402</v>
      </c>
      <c r="N669" s="172">
        <v>2058</v>
      </c>
      <c r="O669" s="185">
        <v>2279</v>
      </c>
      <c r="P669" s="167">
        <v>1225</v>
      </c>
      <c r="Q669" s="168">
        <v>771</v>
      </c>
      <c r="R669" s="169">
        <v>1604</v>
      </c>
      <c r="S669" s="170">
        <v>1142</v>
      </c>
      <c r="T669" s="176">
        <v>243</v>
      </c>
      <c r="U669" s="167">
        <v>293</v>
      </c>
      <c r="V669" s="169">
        <v>895</v>
      </c>
      <c r="W669" s="186">
        <v>1853</v>
      </c>
      <c r="X669" s="167">
        <v>1131</v>
      </c>
      <c r="Y669" s="171">
        <v>503</v>
      </c>
      <c r="Z669" s="169">
        <v>2462</v>
      </c>
      <c r="AA669" s="167">
        <v>2627</v>
      </c>
      <c r="AB669" s="149">
        <f t="shared" si="12400"/>
        <v>16597</v>
      </c>
      <c r="AC669" s="150">
        <f t="shared" si="12401"/>
        <v>16278</v>
      </c>
      <c r="AE669" s="226" t="str">
        <f>$AE$18</f>
        <v>18:00 - 18:59</v>
      </c>
      <c r="AF669" s="120">
        <f t="shared" si="12592"/>
        <v>1645</v>
      </c>
      <c r="AG669" s="168">
        <f t="shared" si="12592"/>
        <v>3277</v>
      </c>
      <c r="AH669" s="169">
        <f t="shared" si="12592"/>
        <v>977</v>
      </c>
      <c r="AI669" s="170">
        <f t="shared" si="12592"/>
        <v>1223</v>
      </c>
      <c r="AJ669" s="167">
        <f t="shared" si="12592"/>
        <v>1137</v>
      </c>
      <c r="AK669" s="171">
        <f t="shared" si="12592"/>
        <v>2478</v>
      </c>
      <c r="AL669" s="169">
        <f t="shared" si="12592"/>
        <v>2532</v>
      </c>
      <c r="AM669" s="170">
        <f t="shared" si="12592"/>
        <v>4996</v>
      </c>
      <c r="AN669" s="167">
        <f t="shared" si="12592"/>
        <v>710</v>
      </c>
      <c r="AO669" s="171">
        <f t="shared" si="12592"/>
        <v>294</v>
      </c>
      <c r="AP669" s="169">
        <f t="shared" si="12593"/>
        <v>2849</v>
      </c>
      <c r="AQ669" s="167">
        <f t="shared" si="12593"/>
        <v>982</v>
      </c>
      <c r="AR669" s="172">
        <f t="shared" si="12593"/>
        <v>3945</v>
      </c>
      <c r="AS669" s="173">
        <f t="shared" si="12593"/>
        <v>2867</v>
      </c>
      <c r="AT669" s="167">
        <f t="shared" si="12593"/>
        <v>1947</v>
      </c>
      <c r="AU669" s="171">
        <f t="shared" si="12593"/>
        <v>1945</v>
      </c>
      <c r="AV669" s="169">
        <f t="shared" si="12593"/>
        <v>2078</v>
      </c>
      <c r="AW669" s="170">
        <f t="shared" si="12593"/>
        <v>2758</v>
      </c>
      <c r="AX669" s="167">
        <f t="shared" si="12593"/>
        <v>1214</v>
      </c>
      <c r="AY669" s="171">
        <f t="shared" si="12593"/>
        <v>297</v>
      </c>
      <c r="AZ669" s="169">
        <f t="shared" si="12593"/>
        <v>3142</v>
      </c>
      <c r="BA669" s="170">
        <f t="shared" si="12593"/>
        <v>2092</v>
      </c>
      <c r="BB669" s="167">
        <f t="shared" si="12593"/>
        <v>2324</v>
      </c>
      <c r="BC669" s="171">
        <f t="shared" si="12593"/>
        <v>905</v>
      </c>
      <c r="BD669" s="169">
        <f t="shared" si="12593"/>
        <v>3461</v>
      </c>
      <c r="BE669" s="167">
        <f t="shared" si="12593"/>
        <v>5388</v>
      </c>
      <c r="BF669" s="151">
        <f>SUM(AF669,AH669,AJ669,AL669,AN669,AP669,AR669,AT669,AV669,AX669,AZ669,BB669,BD669)</f>
        <v>27961</v>
      </c>
      <c r="BG669" s="152">
        <f>SUM(AG669,AI669,AK669,AM669,AO669,AQ669,AS669,AU669,AW669,AY669,BA669,BC669,BE669)</f>
        <v>29502</v>
      </c>
      <c r="BI669" s="131" t="s">
        <v>25</v>
      </c>
      <c r="BJ669" s="123">
        <f>B669/B684</f>
        <v>5.0391494863874724E-2</v>
      </c>
      <c r="BK669" s="124">
        <f t="shared" ref="BK669" si="12621">C669/C684</f>
        <v>4.8617105762922552E-2</v>
      </c>
      <c r="BL669" s="125">
        <f t="shared" ref="BL669" si="12622">D669/D684</f>
        <v>4.9521431543903455E-2</v>
      </c>
      <c r="BM669" s="126">
        <f t="shared" ref="BM669" si="12623">E669/E684</f>
        <v>4.5314031516248209E-2</v>
      </c>
      <c r="BN669" s="123">
        <f t="shared" ref="BN669" si="12624">F669/F684</f>
        <v>5.0099977782714952E-2</v>
      </c>
      <c r="BO669" s="124">
        <f t="shared" ref="BO669" si="12625">G669/G684</f>
        <v>3.8283828382838281E-2</v>
      </c>
      <c r="BP669" s="125">
        <f t="shared" ref="BP669" si="12626">H669/H684</f>
        <v>5.7517967025224291E-2</v>
      </c>
      <c r="BQ669" s="126">
        <f t="shared" ref="BQ669" si="12627">I669/I684</f>
        <v>4.474033480327097E-2</v>
      </c>
      <c r="BR669" s="123">
        <f t="shared" ref="BR669" si="12628">J669/J684</f>
        <v>4.4780826237779882E-2</v>
      </c>
      <c r="BS669" s="124">
        <f t="shared" ref="BS669" si="12629">K669/K684</f>
        <v>5.2457662123089631E-2</v>
      </c>
      <c r="BT669" s="125">
        <f t="shared" ref="BT669" si="12630">L669/L684</f>
        <v>3.1981536432575008E-2</v>
      </c>
      <c r="BU669" s="123">
        <f t="shared" ref="BU669" si="12631">M669/M684</f>
        <v>5.7501435485193993E-2</v>
      </c>
      <c r="BV669" s="127">
        <f t="shared" ref="BV669" si="12632">N669/N684</f>
        <v>4.6831266355671863E-2</v>
      </c>
      <c r="BW669" s="128">
        <f t="shared" ref="BW669" si="12633">O669/O684</f>
        <v>5.2034339467555597E-2</v>
      </c>
      <c r="BX669" s="123">
        <f t="shared" ref="BX669" si="12634">P669/P684</f>
        <v>5.1598500484394086E-2</v>
      </c>
      <c r="BY669" s="124">
        <f t="shared" ref="BY669" si="12635">Q669/Q684</f>
        <v>3.5668023686158401E-2</v>
      </c>
      <c r="BZ669" s="125">
        <f t="shared" ref="BZ669" si="12636">R669/R684</f>
        <v>5.6548563370350788E-2</v>
      </c>
      <c r="CA669" s="126">
        <f t="shared" ref="CA669" si="12637">S669/S684</f>
        <v>4.2853390371120868E-2</v>
      </c>
      <c r="CB669" s="123">
        <f t="shared" ref="CB669" si="12638">T669/T684</f>
        <v>3.1797958649568178E-2</v>
      </c>
      <c r="CC669" s="124">
        <f t="shared" ref="CC669" si="12639">U669/U684</f>
        <v>3.9739590397395906E-2</v>
      </c>
      <c r="CD669" s="125">
        <f t="shared" ref="CD669" si="12640">V669/V684</f>
        <v>3.4969133390638431E-2</v>
      </c>
      <c r="CE669" s="126">
        <f t="shared" ref="CE669" si="12641">W669/W684</f>
        <v>6.1608538085580346E-2</v>
      </c>
      <c r="CF669" s="123">
        <f t="shared" ref="CF669" si="12642">X669/X684</f>
        <v>4.7939979654120043E-2</v>
      </c>
      <c r="CG669" s="124">
        <f t="shared" ref="CG669" si="12643">Y669/Y684</f>
        <v>3.8647714175950823E-2</v>
      </c>
      <c r="CH669" s="125">
        <f t="shared" ref="CH669" si="12644">Z669/Z684</f>
        <v>5.5485441269268909E-2</v>
      </c>
      <c r="CI669" s="123">
        <f t="shared" ref="CI669" si="12645">AA669/AA684</f>
        <v>5.1358748778103619E-2</v>
      </c>
      <c r="CJ669" s="129">
        <f t="shared" ref="CJ669" si="12646">AB669/AB684</f>
        <v>4.8857671893812502E-2</v>
      </c>
      <c r="CK669" s="130">
        <f t="shared" ref="CK669" si="12647">AC669/AC684</f>
        <v>4.8088484228997849E-2</v>
      </c>
    </row>
    <row r="670" spans="1:89" ht="13.5" thickBot="1" x14ac:dyDescent="0.25">
      <c r="A670" s="139" t="s">
        <v>26</v>
      </c>
      <c r="B670" s="181">
        <v>1470</v>
      </c>
      <c r="C670" s="175">
        <v>1430</v>
      </c>
      <c r="D670" s="176">
        <v>687</v>
      </c>
      <c r="E670" s="177">
        <v>533</v>
      </c>
      <c r="F670" s="174">
        <v>1366</v>
      </c>
      <c r="G670" s="178">
        <v>884</v>
      </c>
      <c r="H670" s="176">
        <v>2299</v>
      </c>
      <c r="I670" s="177">
        <v>2155</v>
      </c>
      <c r="J670" s="174">
        <v>314</v>
      </c>
      <c r="K670" s="175">
        <v>378</v>
      </c>
      <c r="L670" s="176">
        <v>846</v>
      </c>
      <c r="M670" s="174">
        <v>1276</v>
      </c>
      <c r="N670" s="179">
        <v>1949</v>
      </c>
      <c r="O670" s="182">
        <v>2195</v>
      </c>
      <c r="P670" s="174">
        <v>1133</v>
      </c>
      <c r="Q670" s="175">
        <v>845</v>
      </c>
      <c r="R670" s="176">
        <v>1461</v>
      </c>
      <c r="S670" s="177">
        <v>1213</v>
      </c>
      <c r="T670" s="174">
        <v>229</v>
      </c>
      <c r="U670" s="178">
        <v>292</v>
      </c>
      <c r="V670" s="176">
        <v>906</v>
      </c>
      <c r="W670" s="183">
        <v>1732</v>
      </c>
      <c r="X670" s="174">
        <v>1059</v>
      </c>
      <c r="Y670" s="178">
        <v>446</v>
      </c>
      <c r="Z670" s="176">
        <v>2389</v>
      </c>
      <c r="AA670" s="174">
        <v>2850</v>
      </c>
      <c r="AB670" s="149">
        <f t="shared" si="12400"/>
        <v>16108</v>
      </c>
      <c r="AC670" s="150">
        <f t="shared" si="12401"/>
        <v>16229</v>
      </c>
      <c r="AE670" s="224">
        <f>$AE$19</f>
        <v>0</v>
      </c>
      <c r="AF670" s="120">
        <f t="shared" si="12592"/>
        <v>0</v>
      </c>
      <c r="AG670" s="175">
        <f t="shared" si="12592"/>
        <v>0</v>
      </c>
      <c r="AH670" s="176">
        <f t="shared" si="12592"/>
        <v>0</v>
      </c>
      <c r="AI670" s="177">
        <f t="shared" si="12592"/>
        <v>0</v>
      </c>
      <c r="AJ670" s="174">
        <f t="shared" si="12592"/>
        <v>0</v>
      </c>
      <c r="AK670" s="178">
        <f t="shared" si="12592"/>
        <v>0</v>
      </c>
      <c r="AL670" s="176">
        <f t="shared" si="12592"/>
        <v>0</v>
      </c>
      <c r="AM670" s="177">
        <f t="shared" si="12592"/>
        <v>0</v>
      </c>
      <c r="AN670" s="174">
        <f t="shared" si="12592"/>
        <v>0</v>
      </c>
      <c r="AO670" s="178">
        <f t="shared" si="12592"/>
        <v>0</v>
      </c>
      <c r="AP670" s="176">
        <f t="shared" si="12593"/>
        <v>0</v>
      </c>
      <c r="AQ670" s="174">
        <f t="shared" si="12593"/>
        <v>0</v>
      </c>
      <c r="AR670" s="179">
        <f t="shared" si="12593"/>
        <v>0</v>
      </c>
      <c r="AS670" s="180">
        <f t="shared" si="12593"/>
        <v>0</v>
      </c>
      <c r="AT670" s="174">
        <f t="shared" si="12593"/>
        <v>0</v>
      </c>
      <c r="AU670" s="178">
        <f t="shared" si="12593"/>
        <v>0</v>
      </c>
      <c r="AV670" s="176">
        <f t="shared" si="12593"/>
        <v>0</v>
      </c>
      <c r="AW670" s="177">
        <f t="shared" si="12593"/>
        <v>0</v>
      </c>
      <c r="AX670" s="174">
        <f t="shared" si="12593"/>
        <v>0</v>
      </c>
      <c r="AY670" s="178">
        <f t="shared" si="12593"/>
        <v>0</v>
      </c>
      <c r="AZ670" s="176">
        <f t="shared" si="12593"/>
        <v>0</v>
      </c>
      <c r="BA670" s="177">
        <f t="shared" si="12593"/>
        <v>0</v>
      </c>
      <c r="BB670" s="174">
        <f t="shared" si="12593"/>
        <v>0</v>
      </c>
      <c r="BC670" s="178">
        <f t="shared" si="12593"/>
        <v>0</v>
      </c>
      <c r="BD670" s="176">
        <f t="shared" si="12593"/>
        <v>0</v>
      </c>
      <c r="BE670" s="174">
        <f t="shared" si="12593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5.2797931183104663E-2</v>
      </c>
      <c r="BK670" s="124">
        <f t="shared" ref="BK670" si="12648">C670/C684</f>
        <v>4.9376748040468217E-2</v>
      </c>
      <c r="BL670" s="125">
        <f t="shared" ref="BL670" si="12649">D670/D684</f>
        <v>4.7648772367873495E-2</v>
      </c>
      <c r="BM670" s="126">
        <f t="shared" ref="BM670" si="12650">E670/E684</f>
        <v>4.0186986353012141E-2</v>
      </c>
      <c r="BN670" s="123">
        <f t="shared" ref="BN670" si="12651">F670/F684</f>
        <v>5.0581352292083243E-2</v>
      </c>
      <c r="BO670" s="124">
        <f t="shared" ref="BO670" si="12652">G670/G684</f>
        <v>3.6468646864686469E-2</v>
      </c>
      <c r="BP670" s="125">
        <f t="shared" ref="BP670" si="12653">H670/H684</f>
        <v>5.3995020902813662E-2</v>
      </c>
      <c r="BQ670" s="126">
        <f t="shared" ref="BQ670" si="12654">I670/I684</f>
        <v>4.6131780622511449E-2</v>
      </c>
      <c r="BR670" s="123">
        <f t="shared" ref="BR670" si="12655">J670/J684</f>
        <v>4.9511195206559444E-2</v>
      </c>
      <c r="BS670" s="124">
        <f t="shared" ref="BS670" si="12656">K670/K684</f>
        <v>5.204460966542751E-2</v>
      </c>
      <c r="BT670" s="125">
        <f t="shared" ref="BT670" si="12657">L670/L684</f>
        <v>3.4866468842729974E-2</v>
      </c>
      <c r="BU670" s="123">
        <f t="shared" ref="BU670" si="12658">M670/M684</f>
        <v>5.233368878680994E-2</v>
      </c>
      <c r="BV670" s="127">
        <f t="shared" ref="BV670" si="12659">N670/N684</f>
        <v>4.4350893161906928E-2</v>
      </c>
      <c r="BW670" s="128">
        <f t="shared" ref="BW670" si="12660">O670/O684</f>
        <v>5.0116443673227089E-2</v>
      </c>
      <c r="BX670" s="123">
        <f t="shared" ref="BX670" si="12661">P670/P684</f>
        <v>4.772334779495388E-2</v>
      </c>
      <c r="BY670" s="124">
        <f t="shared" ref="BY670" si="12662">Q670/Q684</f>
        <v>3.9091413767579568E-2</v>
      </c>
      <c r="BZ670" s="125">
        <f t="shared" ref="BZ670" si="12663">R670/R684</f>
        <v>5.1507139079851931E-2</v>
      </c>
      <c r="CA670" s="126">
        <f t="shared" ref="CA670" si="12664">S670/S684</f>
        <v>4.551765544673346E-2</v>
      </c>
      <c r="CB670" s="123">
        <f t="shared" ref="CB670" si="12665">T670/T684</f>
        <v>2.9965977492802932E-2</v>
      </c>
      <c r="CC670" s="124">
        <f t="shared" ref="CC670" si="12666">U670/U684</f>
        <v>3.9603960396039604E-2</v>
      </c>
      <c r="CD670" s="125">
        <f t="shared" ref="CD670" si="12667">V670/V684</f>
        <v>3.5398921622255219E-2</v>
      </c>
      <c r="CE670" s="126">
        <f t="shared" ref="CE670" si="12668">W670/W684</f>
        <v>5.7585530471789076E-2</v>
      </c>
      <c r="CF670" s="123">
        <f t="shared" ref="CF670" si="12669">X670/X684</f>
        <v>4.4888097660223808E-2</v>
      </c>
      <c r="CG670" s="124">
        <f t="shared" ref="CG670" si="12670">Y670/Y684</f>
        <v>3.4268152132155207E-2</v>
      </c>
      <c r="CH670" s="125">
        <f t="shared" ref="CH670" si="12671">Z670/Z684</f>
        <v>5.3840259623185796E-2</v>
      </c>
      <c r="CI670" s="123">
        <f t="shared" ref="CI670" si="12672">AA670/AA684</f>
        <v>5.5718475073313782E-2</v>
      </c>
      <c r="CJ670" s="129">
        <f t="shared" ref="CJ670" si="12673">AB670/AB684</f>
        <v>4.7418170685396867E-2</v>
      </c>
      <c r="CK670" s="130">
        <f t="shared" ref="CK670" si="12674">AC670/AC684</f>
        <v>4.7943728378941272E-2</v>
      </c>
    </row>
    <row r="671" spans="1:89" ht="14.25" thickTop="1" thickBot="1" x14ac:dyDescent="0.25">
      <c r="A671" s="131" t="s">
        <v>27</v>
      </c>
      <c r="B671" s="184">
        <v>1274</v>
      </c>
      <c r="C671" s="168">
        <v>1581</v>
      </c>
      <c r="D671" s="169">
        <v>830</v>
      </c>
      <c r="E671" s="170">
        <v>538</v>
      </c>
      <c r="F671" s="167">
        <v>1295</v>
      </c>
      <c r="G671" s="171">
        <v>1139</v>
      </c>
      <c r="H671" s="169">
        <v>2367</v>
      </c>
      <c r="I671" s="170">
        <v>2374</v>
      </c>
      <c r="J671" s="167">
        <v>377</v>
      </c>
      <c r="K671" s="168">
        <v>362</v>
      </c>
      <c r="L671" s="169">
        <v>1099</v>
      </c>
      <c r="M671" s="167">
        <v>1153</v>
      </c>
      <c r="N671" s="172">
        <v>2093</v>
      </c>
      <c r="O671" s="185">
        <v>1912</v>
      </c>
      <c r="P671" s="167">
        <v>1196</v>
      </c>
      <c r="Q671" s="168">
        <v>917</v>
      </c>
      <c r="R671" s="169">
        <v>1487</v>
      </c>
      <c r="S671" s="170">
        <v>1201</v>
      </c>
      <c r="T671" s="167">
        <v>277</v>
      </c>
      <c r="U671" s="171">
        <v>231</v>
      </c>
      <c r="V671" s="169">
        <v>1268</v>
      </c>
      <c r="W671" s="186">
        <v>1461</v>
      </c>
      <c r="X671" s="167">
        <v>1047</v>
      </c>
      <c r="Y671" s="171">
        <v>422</v>
      </c>
      <c r="Z671" s="169">
        <v>2202</v>
      </c>
      <c r="AA671" s="167">
        <v>2752</v>
      </c>
      <c r="AB671" s="149">
        <f t="shared" si="12400"/>
        <v>16812</v>
      </c>
      <c r="AC671" s="150">
        <f t="shared" si="12401"/>
        <v>16043</v>
      </c>
      <c r="AE671" s="221" t="s">
        <v>13</v>
      </c>
      <c r="AF671" s="14">
        <f t="shared" ref="AF671:BG671" si="12675">SUM(AF668:AF670)</f>
        <v>3360</v>
      </c>
      <c r="AG671" s="1">
        <f t="shared" si="12675"/>
        <v>6504</v>
      </c>
      <c r="AH671" s="14">
        <f t="shared" si="12675"/>
        <v>2332</v>
      </c>
      <c r="AI671" s="1">
        <f t="shared" si="12675"/>
        <v>2288</v>
      </c>
      <c r="AJ671" s="14">
        <f t="shared" si="12675"/>
        <v>2659</v>
      </c>
      <c r="AK671" s="1">
        <f t="shared" si="12675"/>
        <v>4889</v>
      </c>
      <c r="AL671" s="14">
        <f t="shared" si="12675"/>
        <v>5303</v>
      </c>
      <c r="AM671" s="1">
        <f t="shared" si="12675"/>
        <v>9674</v>
      </c>
      <c r="AN671" s="14">
        <f t="shared" si="12675"/>
        <v>1630</v>
      </c>
      <c r="AO671" s="1">
        <f t="shared" si="12675"/>
        <v>603</v>
      </c>
      <c r="AP671" s="14">
        <f t="shared" si="12675"/>
        <v>5865</v>
      </c>
      <c r="AQ671" s="1">
        <f t="shared" si="12675"/>
        <v>1934</v>
      </c>
      <c r="AR671" s="14">
        <f t="shared" si="12675"/>
        <v>8170</v>
      </c>
      <c r="AS671" s="1">
        <f t="shared" si="12675"/>
        <v>5393</v>
      </c>
      <c r="AT671" s="14">
        <f t="shared" si="12675"/>
        <v>3965</v>
      </c>
      <c r="AU671" s="1">
        <f t="shared" si="12675"/>
        <v>3415</v>
      </c>
      <c r="AV671" s="14">
        <f t="shared" si="12675"/>
        <v>3973</v>
      </c>
      <c r="AW671" s="1">
        <f t="shared" si="12675"/>
        <v>5074</v>
      </c>
      <c r="AX671" s="14">
        <f t="shared" si="12675"/>
        <v>2383</v>
      </c>
      <c r="AY671" s="1">
        <f t="shared" si="12675"/>
        <v>554</v>
      </c>
      <c r="AZ671" s="14">
        <f t="shared" si="12675"/>
        <v>5692</v>
      </c>
      <c r="BA671" s="1">
        <f t="shared" si="12675"/>
        <v>3827</v>
      </c>
      <c r="BB671" s="14">
        <f t="shared" si="12675"/>
        <v>4615</v>
      </c>
      <c r="BC671" s="1">
        <f t="shared" si="12675"/>
        <v>1622</v>
      </c>
      <c r="BD671" s="14">
        <f t="shared" si="12675"/>
        <v>6594</v>
      </c>
      <c r="BE671" s="1">
        <f t="shared" si="12675"/>
        <v>10531</v>
      </c>
      <c r="BF671" s="153">
        <f t="shared" si="12675"/>
        <v>56541</v>
      </c>
      <c r="BG671" s="154">
        <f t="shared" si="12675"/>
        <v>56308</v>
      </c>
      <c r="BI671" s="131" t="s">
        <v>27</v>
      </c>
      <c r="BJ671" s="123">
        <f>B671/B684</f>
        <v>4.5758207025357371E-2</v>
      </c>
      <c r="BK671" s="124">
        <f t="shared" ref="BK671" si="12676">C671/C684</f>
        <v>5.4590656399986191E-2</v>
      </c>
      <c r="BL671" s="125">
        <f t="shared" ref="BL671" si="12677">D671/D684</f>
        <v>5.7566930226106254E-2</v>
      </c>
      <c r="BM671" s="126">
        <f t="shared" ref="BM671" si="12678">E671/E684</f>
        <v>4.0563974967955968E-2</v>
      </c>
      <c r="BN671" s="123">
        <f t="shared" ref="BN671" si="12679">F671/F684</f>
        <v>4.7952306894764124E-2</v>
      </c>
      <c r="BO671" s="124">
        <f t="shared" ref="BO671" si="12680">G671/G684</f>
        <v>4.6988448844884491E-2</v>
      </c>
      <c r="BP671" s="125">
        <f t="shared" ref="BP671" si="12681">H671/H684</f>
        <v>5.5592089811639815E-2</v>
      </c>
      <c r="BQ671" s="126">
        <f t="shared" ref="BQ671" si="12682">I671/I684</f>
        <v>5.0819882690414007E-2</v>
      </c>
      <c r="BR671" s="123">
        <f t="shared" ref="BR671" si="12683">J671/J684</f>
        <v>5.9444970040996532E-2</v>
      </c>
      <c r="BS671" s="124">
        <f t="shared" ref="BS671" si="12684">K671/K684</f>
        <v>4.9841663224562856E-2</v>
      </c>
      <c r="BT671" s="125">
        <f t="shared" ref="BT671" si="12685">L671/L684</f>
        <v>4.5293438839432903E-2</v>
      </c>
      <c r="BU671" s="123">
        <f t="shared" ref="BU671" si="12686">M671/M684</f>
        <v>4.7288983676482654E-2</v>
      </c>
      <c r="BV671" s="127">
        <f t="shared" ref="BV671" si="12687">N671/N684</f>
        <v>4.7627716463761523E-2</v>
      </c>
      <c r="BW671" s="128">
        <f t="shared" ref="BW671" si="12688">O671/O684</f>
        <v>4.3654961413763183E-2</v>
      </c>
      <c r="BX671" s="123">
        <f t="shared" ref="BX671" si="12689">P671/P684</f>
        <v>5.0376984962722714E-2</v>
      </c>
      <c r="BY671" s="124">
        <f t="shared" ref="BY671" si="12690">Q671/Q684</f>
        <v>4.2422279792746112E-2</v>
      </c>
      <c r="BZ671" s="125">
        <f t="shared" ref="BZ671" si="12691">R671/R684</f>
        <v>5.2423761678124452E-2</v>
      </c>
      <c r="CA671" s="126">
        <f t="shared" ref="CA671" si="12692">S671/S684</f>
        <v>4.5067357124094716E-2</v>
      </c>
      <c r="CB671" s="123">
        <f t="shared" ref="CB671" si="12693">T671/T684</f>
        <v>3.6247055744569483E-2</v>
      </c>
      <c r="CC671" s="124">
        <f t="shared" ref="CC671" si="12694">U671/U684</f>
        <v>3.1330530313305301E-2</v>
      </c>
      <c r="CD671" s="125">
        <f t="shared" ref="CD671" si="12695">V671/V684</f>
        <v>4.9542861608189416E-2</v>
      </c>
      <c r="CE671" s="126">
        <f t="shared" ref="CE671" si="12696">W671/W684</f>
        <v>4.8575323336768957E-2</v>
      </c>
      <c r="CF671" s="123">
        <f t="shared" ref="CF671" si="12697">X671/X684</f>
        <v>4.4379450661241097E-2</v>
      </c>
      <c r="CG671" s="124">
        <f t="shared" ref="CG671" si="12698">Y671/Y684</f>
        <v>3.2424126008451785E-2</v>
      </c>
      <c r="CH671" s="125">
        <f t="shared" ref="CH671" si="12699">Z671/Z684</f>
        <v>4.9625890201027673E-2</v>
      </c>
      <c r="CI671" s="123">
        <f t="shared" ref="CI671" si="12700">AA671/AA684</f>
        <v>5.3802541544477028E-2</v>
      </c>
      <c r="CJ671" s="129">
        <f t="shared" ref="CJ671" si="12701">AB671/AB684</f>
        <v>4.9490581423074997E-2</v>
      </c>
      <c r="CK671" s="130">
        <f t="shared" ref="CK671" si="12702">AC671/AC684</f>
        <v>4.7394246988930612E-2</v>
      </c>
    </row>
    <row r="672" spans="1:89" ht="13.5" thickTop="1" x14ac:dyDescent="0.2">
      <c r="A672" s="139" t="s">
        <v>28</v>
      </c>
      <c r="B672" s="181">
        <v>1520</v>
      </c>
      <c r="C672" s="175">
        <v>1881</v>
      </c>
      <c r="D672" s="176">
        <v>693</v>
      </c>
      <c r="E672" s="177">
        <v>674</v>
      </c>
      <c r="F672" s="174">
        <v>1230</v>
      </c>
      <c r="G672" s="178">
        <v>1282</v>
      </c>
      <c r="H672" s="176">
        <v>2458</v>
      </c>
      <c r="I672" s="177">
        <v>2790</v>
      </c>
      <c r="J672" s="174">
        <v>441</v>
      </c>
      <c r="K672" s="175">
        <v>272</v>
      </c>
      <c r="L672" s="176">
        <v>1843</v>
      </c>
      <c r="M672" s="174">
        <v>995</v>
      </c>
      <c r="N672" s="179">
        <v>2471</v>
      </c>
      <c r="O672" s="182">
        <v>2057</v>
      </c>
      <c r="P672" s="174">
        <v>1403</v>
      </c>
      <c r="Q672" s="175">
        <v>1077</v>
      </c>
      <c r="R672" s="176">
        <v>1508</v>
      </c>
      <c r="S672" s="177">
        <v>1604</v>
      </c>
      <c r="T672" s="174">
        <v>427</v>
      </c>
      <c r="U672" s="178">
        <v>243</v>
      </c>
      <c r="V672" s="176">
        <v>1577</v>
      </c>
      <c r="W672" s="183">
        <v>1488</v>
      </c>
      <c r="X672" s="174">
        <v>1267</v>
      </c>
      <c r="Y672" s="178">
        <v>431</v>
      </c>
      <c r="Z672" s="176">
        <v>2460</v>
      </c>
      <c r="AA672" s="174">
        <v>3477</v>
      </c>
      <c r="AB672" s="149">
        <f t="shared" si="12400"/>
        <v>19298</v>
      </c>
      <c r="AC672" s="150">
        <f t="shared" si="12401"/>
        <v>18271</v>
      </c>
      <c r="BI672" s="139" t="s">
        <v>28</v>
      </c>
      <c r="BJ672" s="123">
        <f>B672/B684</f>
        <v>5.4593779182529993E-2</v>
      </c>
      <c r="BK672" s="124">
        <f t="shared" ref="BK672" si="12703">C672/C684</f>
        <v>6.4949414730154351E-2</v>
      </c>
      <c r="BL672" s="125">
        <f t="shared" ref="BL672" si="12704">D672/D684</f>
        <v>4.8064918851435705E-2</v>
      </c>
      <c r="BM672" s="126">
        <f t="shared" ref="BM672" si="12705">E672/E684</f>
        <v>5.0818065294428109E-2</v>
      </c>
      <c r="BN672" s="123">
        <f t="shared" ref="BN672" si="12706">F672/F684</f>
        <v>4.5545434347922686E-2</v>
      </c>
      <c r="BO672" s="124">
        <f t="shared" ref="BO672" si="12707">G672/G684</f>
        <v>5.2887788778877891E-2</v>
      </c>
      <c r="BP672" s="125">
        <f t="shared" ref="BP672" si="12708">H672/H684</f>
        <v>5.772934379256893E-2</v>
      </c>
      <c r="BQ672" s="126">
        <f t="shared" ref="BQ672" si="12709">I672/I684</f>
        <v>5.9725135933553108E-2</v>
      </c>
      <c r="BR672" s="123">
        <f t="shared" ref="BR672" si="12710">J672/J684</f>
        <v>6.9536423841059597E-2</v>
      </c>
      <c r="BS672" s="124">
        <f t="shared" ref="BS672" si="12711">K672/K684</f>
        <v>3.7450089494699162E-2</v>
      </c>
      <c r="BT672" s="125">
        <f t="shared" ref="BT672" si="12712">L672/L684</f>
        <v>7.5956149027365638E-2</v>
      </c>
      <c r="BU672" s="123">
        <f t="shared" ref="BU672" si="12713">M672/M684</f>
        <v>4.0808793372159792E-2</v>
      </c>
      <c r="BV672" s="127">
        <f t="shared" ref="BV672" si="12714">N672/N684</f>
        <v>5.6229377631129819E-2</v>
      </c>
      <c r="BW672" s="128">
        <f t="shared" ref="BW672" si="12715">O672/O684</f>
        <v>4.6965614868258822E-2</v>
      </c>
      <c r="BX672" s="123">
        <f t="shared" ref="BX672" si="12716">P672/P684</f>
        <v>5.9096078513963188E-2</v>
      </c>
      <c r="BY672" s="124">
        <f t="shared" ref="BY672" si="12717">Q672/Q684</f>
        <v>4.9824204293116209E-2</v>
      </c>
      <c r="BZ672" s="125">
        <f t="shared" ref="BZ672" si="12718">R672/R684</f>
        <v>5.3164110699806102E-2</v>
      </c>
      <c r="CA672" s="126">
        <f t="shared" ref="CA672" si="12719">S672/S684</f>
        <v>6.018987579271267E-2</v>
      </c>
      <c r="CB672" s="123">
        <f t="shared" ref="CB672" si="12720">T672/T684</f>
        <v>5.5875425281339965E-2</v>
      </c>
      <c r="CC672" s="124">
        <f t="shared" ref="CC672" si="12721">U672/U684</f>
        <v>3.2958090329580907E-2</v>
      </c>
      <c r="CD672" s="125">
        <f t="shared" ref="CD672" si="12722">V672/V684</f>
        <v>6.1616003750879111E-2</v>
      </c>
      <c r="CE672" s="126">
        <f t="shared" ref="CE672" si="12723">W672/W684</f>
        <v>4.9473019250590153E-2</v>
      </c>
      <c r="CF672" s="123">
        <f t="shared" ref="CF672" si="12724">X672/X684</f>
        <v>5.3704645642590712E-2</v>
      </c>
      <c r="CG672" s="124">
        <f t="shared" ref="CG672" si="12725">Y672/Y684</f>
        <v>3.3115635804840567E-2</v>
      </c>
      <c r="CH672" s="125">
        <f t="shared" ref="CH672" si="12726">Z672/Z684</f>
        <v>5.544036779951321E-2</v>
      </c>
      <c r="CI672" s="123">
        <f t="shared" ref="CI672" si="12727">AA672/AA684</f>
        <v>6.7976539589442816E-2</v>
      </c>
      <c r="CJ672" s="129">
        <f t="shared" ref="CJ672" si="12728">AB672/AB684</f>
        <v>5.6808781840500915E-2</v>
      </c>
      <c r="CK672" s="130">
        <f t="shared" ref="CK672" si="12729">AC672/AC684</f>
        <v>5.3976206864972336E-2</v>
      </c>
    </row>
    <row r="673" spans="1:89" x14ac:dyDescent="0.2">
      <c r="A673" s="131" t="s">
        <v>29</v>
      </c>
      <c r="B673" s="184">
        <v>1741</v>
      </c>
      <c r="C673" s="168">
        <v>2576</v>
      </c>
      <c r="D673" s="169">
        <v>1251</v>
      </c>
      <c r="E673" s="170">
        <v>970</v>
      </c>
      <c r="F673" s="167">
        <v>1520</v>
      </c>
      <c r="G673" s="171">
        <v>2162</v>
      </c>
      <c r="H673" s="169">
        <v>2359</v>
      </c>
      <c r="I673" s="170">
        <v>3762</v>
      </c>
      <c r="J673" s="167">
        <v>719</v>
      </c>
      <c r="K673" s="168">
        <v>290</v>
      </c>
      <c r="L673" s="169">
        <v>2484</v>
      </c>
      <c r="M673" s="167">
        <v>1001</v>
      </c>
      <c r="N673" s="172">
        <v>3175</v>
      </c>
      <c r="O673" s="185">
        <v>2356</v>
      </c>
      <c r="P673" s="167">
        <v>1843</v>
      </c>
      <c r="Q673" s="168">
        <v>1204</v>
      </c>
      <c r="R673" s="169">
        <v>1966</v>
      </c>
      <c r="S673" s="170">
        <v>1970</v>
      </c>
      <c r="T673" s="167">
        <v>983</v>
      </c>
      <c r="U673" s="171">
        <v>233</v>
      </c>
      <c r="V673" s="169">
        <v>2365</v>
      </c>
      <c r="W673" s="186">
        <v>1858</v>
      </c>
      <c r="X673" s="167">
        <v>1814</v>
      </c>
      <c r="Y673" s="171">
        <v>641</v>
      </c>
      <c r="Z673" s="169">
        <v>2910</v>
      </c>
      <c r="AA673" s="167">
        <v>4050</v>
      </c>
      <c r="AB673" s="149">
        <f t="shared" si="12400"/>
        <v>25130</v>
      </c>
      <c r="AC673" s="150">
        <f t="shared" si="12401"/>
        <v>23073</v>
      </c>
      <c r="BI673" s="131" t="s">
        <v>29</v>
      </c>
      <c r="BJ673" s="123">
        <f>B673/B684</f>
        <v>6.253142733998994E-2</v>
      </c>
      <c r="BK673" s="124">
        <f t="shared" ref="BK673" si="12730">C673/C684</f>
        <v>8.894720486171058E-2</v>
      </c>
      <c r="BL673" s="125">
        <f t="shared" ref="BL673" si="12731">D673/D684</f>
        <v>8.6766541822721602E-2</v>
      </c>
      <c r="BM673" s="126">
        <f t="shared" ref="BM673" si="12732">E673/E684</f>
        <v>7.3135791299102762E-2</v>
      </c>
      <c r="BN673" s="123">
        <f t="shared" ref="BN673" si="12733">F673/F684</f>
        <v>5.6283788787676814E-2</v>
      </c>
      <c r="BO673" s="124">
        <f t="shared" ref="BO673" si="12734">G673/G684</f>
        <v>8.9191419141914197E-2</v>
      </c>
      <c r="BP673" s="125">
        <f t="shared" ref="BP673" si="12735">H673/H684</f>
        <v>5.5404199351777914E-2</v>
      </c>
      <c r="BQ673" s="126">
        <f t="shared" ref="BQ673" si="12736">I673/I684</f>
        <v>8.0532602645887741E-2</v>
      </c>
      <c r="BR673" s="123">
        <f t="shared" ref="BR673" si="12737">J673/J684</f>
        <v>0.11337117628508357</v>
      </c>
      <c r="BS673" s="124">
        <f t="shared" ref="BS673" si="12738">K673/K684</f>
        <v>3.99284042406719E-2</v>
      </c>
      <c r="BT673" s="125">
        <f t="shared" ref="BT673" si="12739">L673/L684</f>
        <v>0.10237388724035608</v>
      </c>
      <c r="BU673" s="123">
        <f t="shared" ref="BU673" si="12740">M673/M684</f>
        <v>4.105487654827332E-2</v>
      </c>
      <c r="BV673" s="127">
        <f t="shared" ref="BV673" si="12741">N673/N684</f>
        <v>7.2249402662418929E-2</v>
      </c>
      <c r="BW673" s="128">
        <f t="shared" ref="BW673" si="12742">O673/O684</f>
        <v>5.3792410612356727E-2</v>
      </c>
      <c r="BX673" s="123">
        <f t="shared" ref="BX673" si="12743">P673/P684</f>
        <v>7.7629417463459832E-2</v>
      </c>
      <c r="BY673" s="124">
        <f t="shared" ref="BY673" si="12744">Q673/Q684</f>
        <v>5.5699481865284971E-2</v>
      </c>
      <c r="BZ673" s="125">
        <f t="shared" ref="BZ673" si="12745">R673/R684</f>
        <v>6.9310770315529707E-2</v>
      </c>
      <c r="CA673" s="126">
        <f t="shared" ref="CA673" si="12746">S673/S684</f>
        <v>7.3923974633194486E-2</v>
      </c>
      <c r="CB673" s="123">
        <f t="shared" ref="CB673" si="12747">T673/T684</f>
        <v>0.12863124836430254</v>
      </c>
      <c r="CC673" s="124">
        <f t="shared" ref="CC673" si="12748">U673/U684</f>
        <v>3.1601790316017904E-2</v>
      </c>
      <c r="CD673" s="125">
        <f t="shared" ref="CD673" si="12749">V673/V684</f>
        <v>9.2404469797608815E-2</v>
      </c>
      <c r="CE673" s="126">
        <f t="shared" ref="CE673" si="12750">W673/W684</f>
        <v>6.1774778069621304E-2</v>
      </c>
      <c r="CF673" s="123">
        <f t="shared" ref="CF673" si="12751">X673/X684</f>
        <v>7.6890471346219055E-2</v>
      </c>
      <c r="CG673" s="124">
        <f t="shared" ref="CG673" si="12752">Y673/Y684</f>
        <v>4.9250864387245484E-2</v>
      </c>
      <c r="CH673" s="125">
        <f t="shared" ref="CH673" si="12753">Z673/Z684</f>
        <v>6.5581898494546112E-2</v>
      </c>
      <c r="CI673" s="123">
        <f t="shared" ref="CI673" si="12754">AA673/AA684</f>
        <v>7.9178885630498533E-2</v>
      </c>
      <c r="CJ673" s="129">
        <f t="shared" ref="CJ673" si="12755">AB673/AB684</f>
        <v>7.3976820792402725E-2</v>
      </c>
      <c r="CK673" s="130">
        <f t="shared" ref="CK673" si="12756">AC673/AC684</f>
        <v>6.8162280170516482E-2</v>
      </c>
    </row>
    <row r="674" spans="1:89" x14ac:dyDescent="0.2">
      <c r="A674" s="139" t="s">
        <v>30</v>
      </c>
      <c r="B674" s="181">
        <v>1715</v>
      </c>
      <c r="C674" s="175">
        <v>3227</v>
      </c>
      <c r="D674" s="176">
        <v>1355</v>
      </c>
      <c r="E674" s="177">
        <v>1065</v>
      </c>
      <c r="F674" s="174">
        <v>1522</v>
      </c>
      <c r="G674" s="178">
        <v>2411</v>
      </c>
      <c r="H674" s="176">
        <v>2771</v>
      </c>
      <c r="I674" s="177">
        <v>4678</v>
      </c>
      <c r="J674" s="174">
        <v>920</v>
      </c>
      <c r="K674" s="175">
        <v>309</v>
      </c>
      <c r="L674" s="176">
        <v>3016</v>
      </c>
      <c r="M674" s="174">
        <v>952</v>
      </c>
      <c r="N674" s="179">
        <v>4225</v>
      </c>
      <c r="O674" s="182">
        <v>2526</v>
      </c>
      <c r="P674" s="174">
        <v>2018</v>
      </c>
      <c r="Q674" s="175">
        <v>1470</v>
      </c>
      <c r="R674" s="176">
        <v>1895</v>
      </c>
      <c r="S674" s="177">
        <v>2316</v>
      </c>
      <c r="T674" s="174">
        <v>1169</v>
      </c>
      <c r="U674" s="178">
        <v>257</v>
      </c>
      <c r="V674" s="176">
        <v>2550</v>
      </c>
      <c r="W674" s="183">
        <v>1735</v>
      </c>
      <c r="X674" s="174">
        <v>2291</v>
      </c>
      <c r="Y674" s="178">
        <v>717</v>
      </c>
      <c r="Z674" s="176">
        <v>3133</v>
      </c>
      <c r="AA674" s="174">
        <v>5143</v>
      </c>
      <c r="AB674" s="149">
        <f t="shared" si="12400"/>
        <v>28580</v>
      </c>
      <c r="AC674" s="150">
        <f t="shared" si="12401"/>
        <v>26806</v>
      </c>
      <c r="BI674" s="139" t="s">
        <v>30</v>
      </c>
      <c r="BJ674" s="123">
        <f>B674/B684</f>
        <v>6.1597586380288775E-2</v>
      </c>
      <c r="BK674" s="124">
        <f t="shared" ref="BK674" si="12757">C674/C684</f>
        <v>0.11142571043817548</v>
      </c>
      <c r="BL674" s="125">
        <f t="shared" ref="BL674" si="12758">D674/D684</f>
        <v>9.3979747537799974E-2</v>
      </c>
      <c r="BM674" s="126">
        <f t="shared" ref="BM674" si="12759">E674/E684</f>
        <v>8.0298574983035512E-2</v>
      </c>
      <c r="BN674" s="123">
        <f t="shared" ref="BN674" si="12760">F674/F684</f>
        <v>5.6357846404502705E-2</v>
      </c>
      <c r="BO674" s="124">
        <f t="shared" ref="BO674" si="12761">G674/G684</f>
        <v>9.9463696369636964E-2</v>
      </c>
      <c r="BP674" s="125">
        <f t="shared" ref="BP674" si="12762">H674/H684</f>
        <v>6.5080558034665795E-2</v>
      </c>
      <c r="BQ674" s="126">
        <f t="shared" ref="BQ674" si="12763">I674/I684</f>
        <v>0.10014128526779981</v>
      </c>
      <c r="BR674" s="123">
        <f t="shared" ref="BR674" si="12764">J674/J684</f>
        <v>0.14506464837590666</v>
      </c>
      <c r="BS674" s="124">
        <f t="shared" ref="BS674" si="12765">K674/K684</f>
        <v>4.2544403139198675E-2</v>
      </c>
      <c r="BT674" s="125">
        <f t="shared" ref="BT674" si="12766">L674/L684</f>
        <v>0.1242993735575338</v>
      </c>
      <c r="BU674" s="123">
        <f t="shared" ref="BU674" si="12767">M674/M684</f>
        <v>3.9045197276679516E-2</v>
      </c>
      <c r="BV674" s="127">
        <f t="shared" ref="BV674" si="12768">N674/N684</f>
        <v>9.6142905905108655E-2</v>
      </c>
      <c r="BW674" s="128">
        <f t="shared" ref="BW674" si="12769">O674/O684</f>
        <v>5.7673866386592998E-2</v>
      </c>
      <c r="BX674" s="123">
        <f t="shared" ref="BX674" si="12770">P674/P684</f>
        <v>8.5000631818373279E-2</v>
      </c>
      <c r="BY674" s="124">
        <f t="shared" ref="BY674" si="12771">Q674/Q684</f>
        <v>6.8005181347150265E-2</v>
      </c>
      <c r="BZ674" s="125">
        <f t="shared" ref="BZ674" si="12772">R674/R684</f>
        <v>6.6807685527939364E-2</v>
      </c>
      <c r="CA674" s="126">
        <f t="shared" ref="CA674" si="12773">S674/S684</f>
        <v>8.6907576269278392E-2</v>
      </c>
      <c r="CB674" s="123">
        <f t="shared" ref="CB674" si="12774">T674/T684</f>
        <v>0.15297042658989793</v>
      </c>
      <c r="CC674" s="124">
        <f t="shared" ref="CC674" si="12775">U674/U684</f>
        <v>3.4856910348569102E-2</v>
      </c>
      <c r="CD674" s="125">
        <f t="shared" ref="CD674" si="12776">V674/V684</f>
        <v>9.9632726420254752E-2</v>
      </c>
      <c r="CE674" s="126">
        <f t="shared" ref="CE674" si="12777">W674/W684</f>
        <v>5.7685274462213651E-2</v>
      </c>
      <c r="CF674" s="123">
        <f t="shared" ref="CF674" si="12778">X674/X684</f>
        <v>9.7109189555781628E-2</v>
      </c>
      <c r="CG674" s="124">
        <f t="shared" ref="CG674" si="12779">Y674/Y684</f>
        <v>5.5090280445639649E-2</v>
      </c>
      <c r="CH674" s="125">
        <f t="shared" ref="CH674" si="12780">Z674/Z684</f>
        <v>7.0607590372306864E-2</v>
      </c>
      <c r="CI674" s="123">
        <f t="shared" ref="CI674" si="12781">AA674/AA684</f>
        <v>0.10054740957966764</v>
      </c>
      <c r="CJ674" s="129">
        <f t="shared" ref="CJ674" si="12782">AB674/AB684</f>
        <v>8.4132810913126549E-2</v>
      </c>
      <c r="CK674" s="130">
        <f t="shared" ref="CK674" si="12783">AC674/AC684</f>
        <v>7.9190312584010089E-2</v>
      </c>
    </row>
    <row r="675" spans="1:89" x14ac:dyDescent="0.2">
      <c r="A675" s="131" t="s">
        <v>31</v>
      </c>
      <c r="B675" s="184">
        <v>1645</v>
      </c>
      <c r="C675" s="168">
        <v>3277</v>
      </c>
      <c r="D675" s="169">
        <v>977</v>
      </c>
      <c r="E675" s="170">
        <v>1223</v>
      </c>
      <c r="F675" s="167">
        <v>1137</v>
      </c>
      <c r="G675" s="171">
        <v>2478</v>
      </c>
      <c r="H675" s="169">
        <v>2532</v>
      </c>
      <c r="I675" s="170">
        <v>4996</v>
      </c>
      <c r="J675" s="167">
        <v>710</v>
      </c>
      <c r="K675" s="168">
        <v>294</v>
      </c>
      <c r="L675" s="169">
        <v>2849</v>
      </c>
      <c r="M675" s="167">
        <v>982</v>
      </c>
      <c r="N675" s="172">
        <v>3945</v>
      </c>
      <c r="O675" s="185">
        <v>2867</v>
      </c>
      <c r="P675" s="167">
        <v>1947</v>
      </c>
      <c r="Q675" s="168">
        <v>1945</v>
      </c>
      <c r="R675" s="169">
        <v>2078</v>
      </c>
      <c r="S675" s="170">
        <v>2758</v>
      </c>
      <c r="T675" s="167">
        <v>1214</v>
      </c>
      <c r="U675" s="171">
        <v>297</v>
      </c>
      <c r="V675" s="169">
        <v>3142</v>
      </c>
      <c r="W675" s="186">
        <v>2092</v>
      </c>
      <c r="X675" s="167">
        <v>2324</v>
      </c>
      <c r="Y675" s="171">
        <v>905</v>
      </c>
      <c r="Z675" s="169">
        <v>3461</v>
      </c>
      <c r="AA675" s="167">
        <v>5388</v>
      </c>
      <c r="AB675" s="149">
        <f t="shared" si="12400"/>
        <v>27961</v>
      </c>
      <c r="AC675" s="150">
        <f t="shared" si="12401"/>
        <v>29502</v>
      </c>
      <c r="BI675" s="131" t="s">
        <v>31</v>
      </c>
      <c r="BJ675" s="123">
        <f>B675/B684</f>
        <v>5.9083399181093316E-2</v>
      </c>
      <c r="BK675" s="124">
        <f t="shared" ref="BK675" si="12784">C675/C684</f>
        <v>0.11315217015987017</v>
      </c>
      <c r="BL675" s="125">
        <f t="shared" ref="BL675" si="12785">D675/D684</f>
        <v>6.7762519073380503E-2</v>
      </c>
      <c r="BM675" s="126">
        <f t="shared" ref="BM675" si="12786">E675/E684</f>
        <v>9.2211415215260495E-2</v>
      </c>
      <c r="BN675" s="123">
        <f t="shared" ref="BN675" si="12787">F675/F684</f>
        <v>4.2101755165518777E-2</v>
      </c>
      <c r="BO675" s="124">
        <f t="shared" ref="BO675" si="12788">G675/G684</f>
        <v>0.10222772277227722</v>
      </c>
      <c r="BP675" s="125">
        <f t="shared" ref="BP675" si="12789">H675/H684</f>
        <v>5.9467330546291511E-2</v>
      </c>
      <c r="BQ675" s="126">
        <f t="shared" ref="BQ675" si="12790">I675/I684</f>
        <v>0.10694866635269941</v>
      </c>
      <c r="BR675" s="123">
        <f t="shared" ref="BR675" si="12791">J675/J684</f>
        <v>0.1119520655944497</v>
      </c>
      <c r="BS675" s="124">
        <f t="shared" ref="BS675" si="12792">K675/K684</f>
        <v>4.0479140850888065E-2</v>
      </c>
      <c r="BT675" s="125">
        <f t="shared" ref="BT675" si="12793">L675/L684</f>
        <v>0.11741674909330696</v>
      </c>
      <c r="BU675" s="123">
        <f t="shared" ref="BU675" si="12794">M675/M684</f>
        <v>4.0275613157247148E-2</v>
      </c>
      <c r="BV675" s="127">
        <f t="shared" ref="BV675" si="12795">N675/N684</f>
        <v>8.9771305040391394E-2</v>
      </c>
      <c r="BW675" s="128">
        <f t="shared" ref="BW675" si="12796">O675/O684</f>
        <v>6.545961002785515E-2</v>
      </c>
      <c r="BX675" s="123">
        <f t="shared" ref="BX675" si="12797">P675/P684</f>
        <v>8.2010024851522687E-2</v>
      </c>
      <c r="BY675" s="124">
        <f t="shared" ref="BY675" si="12798">Q675/Q684</f>
        <v>8.9979644707623985E-2</v>
      </c>
      <c r="BZ675" s="125">
        <f t="shared" ref="BZ675" si="12799">R675/R684</f>
        <v>7.3259298431165173E-2</v>
      </c>
      <c r="CA675" s="126">
        <f t="shared" ref="CA675" si="12800">S675/S684</f>
        <v>0.10349356448647229</v>
      </c>
      <c r="CB675" s="123">
        <f t="shared" ref="CB675" si="12801">T675/T684</f>
        <v>0.15885893745092908</v>
      </c>
      <c r="CC675" s="124">
        <f t="shared" ref="CC675" si="12802">U675/U684</f>
        <v>4.0282110402821106E-2</v>
      </c>
      <c r="CD675" s="125">
        <f t="shared" ref="CD675" si="12803">V675/V684</f>
        <v>0.12276314761272174</v>
      </c>
      <c r="CE675" s="126">
        <f t="shared" ref="CE675" si="12804">W675/W684</f>
        <v>6.9554809322738304E-2</v>
      </c>
      <c r="CF675" s="123">
        <f t="shared" ref="CF675" si="12805">X675/X684</f>
        <v>9.8507968802984056E-2</v>
      </c>
      <c r="CG675" s="124">
        <f t="shared" ref="CG675" si="12806">Y675/Y684</f>
        <v>6.9535151747983096E-2</v>
      </c>
      <c r="CH675" s="125">
        <f t="shared" ref="CH675" si="12807">Z675/Z684</f>
        <v>7.7999639412241958E-2</v>
      </c>
      <c r="CI675" s="123">
        <f t="shared" ref="CI675" si="12808">AA675/AA684</f>
        <v>0.10533724340175953</v>
      </c>
      <c r="CJ675" s="129">
        <f t="shared" ref="CJ675" si="12809">AB675/AB684</f>
        <v>8.2310620221901026E-2</v>
      </c>
      <c r="CK675" s="130">
        <f t="shared" ref="CK675" si="12810">AC675/AC684</f>
        <v>8.7154838538143167E-2</v>
      </c>
    </row>
    <row r="676" spans="1:89" x14ac:dyDescent="0.2">
      <c r="A676" s="139" t="s">
        <v>32</v>
      </c>
      <c r="B676" s="181">
        <v>1787</v>
      </c>
      <c r="C676" s="175">
        <v>2787</v>
      </c>
      <c r="D676" s="176">
        <v>713</v>
      </c>
      <c r="E676" s="177">
        <v>1181</v>
      </c>
      <c r="F676" s="174">
        <v>1005</v>
      </c>
      <c r="G676" s="178">
        <v>2236</v>
      </c>
      <c r="H676" s="176">
        <v>2412</v>
      </c>
      <c r="I676" s="177">
        <v>4151</v>
      </c>
      <c r="J676" s="174">
        <v>427</v>
      </c>
      <c r="K676" s="175">
        <v>221</v>
      </c>
      <c r="L676" s="176">
        <v>2157</v>
      </c>
      <c r="M676" s="174">
        <v>985</v>
      </c>
      <c r="N676" s="179">
        <v>3251</v>
      </c>
      <c r="O676" s="182">
        <v>2391</v>
      </c>
      <c r="P676" s="174">
        <v>1197</v>
      </c>
      <c r="Q676" s="175">
        <v>1558</v>
      </c>
      <c r="R676" s="176">
        <v>1509</v>
      </c>
      <c r="S676" s="177">
        <v>2065</v>
      </c>
      <c r="T676" s="174">
        <v>624</v>
      </c>
      <c r="U676" s="178">
        <v>245</v>
      </c>
      <c r="V676" s="176">
        <v>2585</v>
      </c>
      <c r="W676" s="183">
        <v>1624</v>
      </c>
      <c r="X676" s="174">
        <v>1760</v>
      </c>
      <c r="Y676" s="178">
        <v>710</v>
      </c>
      <c r="Z676" s="176">
        <v>2817</v>
      </c>
      <c r="AA676" s="174">
        <v>4133</v>
      </c>
      <c r="AB676" s="149">
        <f t="shared" si="12400"/>
        <v>22244</v>
      </c>
      <c r="AC676" s="150">
        <f t="shared" si="12401"/>
        <v>24287</v>
      </c>
      <c r="BI676" s="139" t="s">
        <v>32</v>
      </c>
      <c r="BJ676" s="123">
        <f>B676/B684</f>
        <v>6.418360749946124E-2</v>
      </c>
      <c r="BK676" s="124">
        <f t="shared" ref="BK676" si="12811">C676/C684</f>
        <v>9.6232864887262182E-2</v>
      </c>
      <c r="BL676" s="125">
        <f t="shared" ref="BL676" si="12812">D676/D684</f>
        <v>4.9452073796643084E-2</v>
      </c>
      <c r="BM676" s="126">
        <f t="shared" ref="BM676" si="12813">E676/E684</f>
        <v>8.9044710849732339E-2</v>
      </c>
      <c r="BN676" s="123">
        <f t="shared" ref="BN676" si="12814">F676/F684</f>
        <v>3.7213952455009996E-2</v>
      </c>
      <c r="BO676" s="124">
        <f t="shared" ref="BO676" si="12815">G676/G684</f>
        <v>9.2244224422442248E-2</v>
      </c>
      <c r="BP676" s="125">
        <f t="shared" ref="BP676" si="12816">H676/H684</f>
        <v>5.6648973648363007E-2</v>
      </c>
      <c r="BQ676" s="126">
        <f t="shared" ref="BQ676" si="12817">I676/I684</f>
        <v>8.8859870702573104E-2</v>
      </c>
      <c r="BR676" s="123">
        <f t="shared" ref="BR676" si="12818">J676/J684</f>
        <v>6.7328918322295803E-2</v>
      </c>
      <c r="BS676" s="124">
        <f t="shared" ref="BS676" si="12819">K676/K684</f>
        <v>3.0428197714443068E-2</v>
      </c>
      <c r="BT676" s="125">
        <f t="shared" ref="BT676" si="12820">L676/L684</f>
        <v>8.8897131552917896E-2</v>
      </c>
      <c r="BU676" s="123">
        <f t="shared" ref="BU676" si="12821">M676/M684</f>
        <v>4.0398654745303915E-2</v>
      </c>
      <c r="BV676" s="127">
        <f t="shared" ref="BV676" si="12822">N676/N684</f>
        <v>7.3978837182842191E-2</v>
      </c>
      <c r="BW676" s="128">
        <f t="shared" ref="BW676" si="12823">O676/O684</f>
        <v>5.4591533859993609E-2</v>
      </c>
      <c r="BX676" s="123">
        <f t="shared" ref="BX676" si="12824">P676/P684</f>
        <v>5.0419106187607934E-2</v>
      </c>
      <c r="BY676" s="124">
        <f t="shared" ref="BY676" si="12825">Q676/Q684</f>
        <v>7.207623982235381E-2</v>
      </c>
      <c r="BZ676" s="125">
        <f t="shared" ref="BZ676" si="12826">R676/R684</f>
        <v>5.3199365415124274E-2</v>
      </c>
      <c r="CA676" s="126">
        <f t="shared" ref="CA676" si="12827">S676/S684</f>
        <v>7.7488836354084586E-2</v>
      </c>
      <c r="CB676" s="123">
        <f t="shared" ref="CB676" si="12828">T676/T684</f>
        <v>8.1654017272965188E-2</v>
      </c>
      <c r="CC676" s="124">
        <f t="shared" ref="CC676" si="12829">U676/U684</f>
        <v>3.3229350332293503E-2</v>
      </c>
      <c r="CD676" s="125">
        <f t="shared" ref="CD676" si="12830">V676/V684</f>
        <v>0.10100023442994452</v>
      </c>
      <c r="CE676" s="126">
        <f t="shared" ref="CE676" si="12831">W676/W684</f>
        <v>5.3994746816504305E-2</v>
      </c>
      <c r="CF676" s="123">
        <f t="shared" ref="CF676" si="12832">X676/X684</f>
        <v>7.4601559850796875E-2</v>
      </c>
      <c r="CG676" s="124">
        <f t="shared" ref="CG676" si="12833">Y676/Y684</f>
        <v>5.4552439492892818E-2</v>
      </c>
      <c r="CH676" s="125">
        <f t="shared" ref="CH676" si="12834">Z676/Z684</f>
        <v>6.3485982150905979E-2</v>
      </c>
      <c r="CI676" s="123">
        <f t="shared" ref="CI676" si="12835">AA676/AA684</f>
        <v>8.0801564027370473E-2</v>
      </c>
      <c r="CJ676" s="129">
        <f t="shared" ref="CJ676" si="12836">AB676/AB684</f>
        <v>6.5481114274023339E-2</v>
      </c>
      <c r="CK676" s="130">
        <f t="shared" ref="CK676" si="12837">AC676/AC684</f>
        <v>7.1748680210693611E-2</v>
      </c>
    </row>
    <row r="677" spans="1:89" x14ac:dyDescent="0.2">
      <c r="A677" s="131" t="s">
        <v>33</v>
      </c>
      <c r="B677" s="184">
        <v>1602</v>
      </c>
      <c r="C677" s="168">
        <v>1671</v>
      </c>
      <c r="D677" s="169">
        <v>496</v>
      </c>
      <c r="E677" s="170">
        <v>868</v>
      </c>
      <c r="F677" s="167">
        <v>1097</v>
      </c>
      <c r="G677" s="171">
        <v>1775</v>
      </c>
      <c r="H677" s="169">
        <v>2197</v>
      </c>
      <c r="I677" s="170">
        <v>3305</v>
      </c>
      <c r="J677" s="167">
        <v>395</v>
      </c>
      <c r="K677" s="168">
        <v>146</v>
      </c>
      <c r="L677" s="169">
        <v>1711</v>
      </c>
      <c r="M677" s="167">
        <v>1012</v>
      </c>
      <c r="N677" s="172">
        <v>2653</v>
      </c>
      <c r="O677" s="185">
        <v>2326</v>
      </c>
      <c r="P677" s="167">
        <v>1047</v>
      </c>
      <c r="Q677" s="168">
        <v>1520</v>
      </c>
      <c r="R677" s="169">
        <v>1349</v>
      </c>
      <c r="S677" s="170">
        <v>1806</v>
      </c>
      <c r="T677" s="167">
        <v>426</v>
      </c>
      <c r="U677" s="171">
        <v>278</v>
      </c>
      <c r="V677" s="169">
        <v>2460</v>
      </c>
      <c r="W677" s="186">
        <v>1518</v>
      </c>
      <c r="X677" s="167">
        <v>1170</v>
      </c>
      <c r="Y677" s="171">
        <v>594</v>
      </c>
      <c r="Z677" s="169">
        <v>2255</v>
      </c>
      <c r="AA677" s="167">
        <v>2761</v>
      </c>
      <c r="AB677" s="149">
        <f t="shared" si="12400"/>
        <v>18858</v>
      </c>
      <c r="AC677" s="150">
        <f t="shared" si="12401"/>
        <v>19580</v>
      </c>
      <c r="BI677" s="131" t="s">
        <v>33</v>
      </c>
      <c r="BJ677" s="123">
        <f>B677/B684</f>
        <v>5.7538969901587529E-2</v>
      </c>
      <c r="BK677" s="124">
        <f t="shared" ref="BK677" si="12838">C677/C684</f>
        <v>5.7698283899036633E-2</v>
      </c>
      <c r="BL677" s="125">
        <f t="shared" ref="BL677" si="12839">D677/D684</f>
        <v>3.4401442641143018E-2</v>
      </c>
      <c r="BM677" s="126">
        <f t="shared" ref="BM677" si="12840">E677/E684</f>
        <v>6.5445223554248658E-2</v>
      </c>
      <c r="BN677" s="123">
        <f t="shared" ref="BN677" si="12841">F677/F684</f>
        <v>4.0620602829000964E-2</v>
      </c>
      <c r="BO677" s="124">
        <f t="shared" ref="BO677" si="12842">G677/G684</f>
        <v>7.3226072607260731E-2</v>
      </c>
      <c r="BP677" s="125">
        <f t="shared" ref="BP677" si="12843">H677/H684</f>
        <v>5.1599417539574428E-2</v>
      </c>
      <c r="BQ677" s="126">
        <f t="shared" ref="BQ677" si="12844">I677/I684</f>
        <v>7.0749668193689261E-2</v>
      </c>
      <c r="BR677" s="123">
        <f t="shared" ref="BR677" si="12845">J677/J684</f>
        <v>6.2283191422264267E-2</v>
      </c>
      <c r="BS677" s="124">
        <f t="shared" ref="BS677" si="12846">K677/K684</f>
        <v>2.0101886272889991E-2</v>
      </c>
      <c r="BT677" s="125">
        <f t="shared" ref="BT677" si="12847">L677/L684</f>
        <v>7.0515990768216283E-2</v>
      </c>
      <c r="BU677" s="123">
        <f t="shared" ref="BU677" si="12848">M677/M684</f>
        <v>4.1506029037814779E-2</v>
      </c>
      <c r="BV677" s="127">
        <f t="shared" ref="BV677" si="12849">N677/N684</f>
        <v>6.0370918193196038E-2</v>
      </c>
      <c r="BW677" s="128">
        <f t="shared" ref="BW677" si="12850">O677/O684</f>
        <v>5.3107447828667977E-2</v>
      </c>
      <c r="BX677" s="123">
        <f t="shared" ref="BX677" si="12851">P677/P684</f>
        <v>4.4100922454824984E-2</v>
      </c>
      <c r="BY677" s="124">
        <f t="shared" ref="BY677" si="12852">Q677/Q684</f>
        <v>7.0318282753515912E-2</v>
      </c>
      <c r="BZ677" s="125">
        <f t="shared" ref="BZ677" si="12853">R677/R684</f>
        <v>4.7558610964216465E-2</v>
      </c>
      <c r="CA677" s="126">
        <f t="shared" ref="CA677" si="12854">S677/S684</f>
        <v>6.77698975571316E-2</v>
      </c>
      <c r="CB677" s="123">
        <f t="shared" ref="CB677" si="12855">T677/T684</f>
        <v>5.5744569484428158E-2</v>
      </c>
      <c r="CC677" s="124">
        <f t="shared" ref="CC677" si="12856">U677/U684</f>
        <v>3.7705140377051402E-2</v>
      </c>
      <c r="CD677" s="125">
        <f t="shared" ref="CD677" si="12857">V677/V684</f>
        <v>9.611627725248105E-2</v>
      </c>
      <c r="CE677" s="126">
        <f t="shared" ref="CE677" si="12858">W677/W684</f>
        <v>5.0470459154835924E-2</v>
      </c>
      <c r="CF677" s="123">
        <f t="shared" ref="CF677" si="12859">X677/X684</f>
        <v>4.9593082400813837E-2</v>
      </c>
      <c r="CG677" s="124">
        <f t="shared" ref="CG677" si="12860">Y677/Y684</f>
        <v>4.5639646561659621E-2</v>
      </c>
      <c r="CH677" s="125">
        <f t="shared" ref="CH677" si="12861">Z677/Z684</f>
        <v>5.0820337149553772E-2</v>
      </c>
      <c r="CI677" s="123">
        <f t="shared" ref="CI677" si="12862">AA677/AA684</f>
        <v>5.3978494623655913E-2</v>
      </c>
      <c r="CJ677" s="129">
        <f t="shared" ref="CJ677" si="12863">AB677/AB684</f>
        <v>5.5513525129452075E-2</v>
      </c>
      <c r="CK677" s="130">
        <f t="shared" ref="CK677" si="12864">AC677/AC684</f>
        <v>5.7843256002197925E-2</v>
      </c>
    </row>
    <row r="678" spans="1:89" x14ac:dyDescent="0.2">
      <c r="A678" s="139" t="s">
        <v>34</v>
      </c>
      <c r="B678" s="181">
        <v>689</v>
      </c>
      <c r="C678" s="175">
        <v>1452</v>
      </c>
      <c r="D678" s="176">
        <v>239</v>
      </c>
      <c r="E678" s="177">
        <v>730</v>
      </c>
      <c r="F678" s="174">
        <v>563</v>
      </c>
      <c r="G678" s="178">
        <v>1472</v>
      </c>
      <c r="H678" s="176">
        <v>1275</v>
      </c>
      <c r="I678" s="177">
        <v>2248</v>
      </c>
      <c r="J678" s="174">
        <v>311</v>
      </c>
      <c r="K678" s="175">
        <v>110</v>
      </c>
      <c r="L678" s="176">
        <v>1163</v>
      </c>
      <c r="M678" s="174">
        <v>876</v>
      </c>
      <c r="N678" s="179">
        <v>2033</v>
      </c>
      <c r="O678" s="182">
        <v>2072</v>
      </c>
      <c r="P678" s="174">
        <v>693</v>
      </c>
      <c r="Q678" s="175">
        <v>1500</v>
      </c>
      <c r="R678" s="176">
        <v>1034</v>
      </c>
      <c r="S678" s="177">
        <v>1424</v>
      </c>
      <c r="T678" s="174">
        <v>246</v>
      </c>
      <c r="U678" s="178">
        <v>281</v>
      </c>
      <c r="V678" s="176">
        <v>2092</v>
      </c>
      <c r="W678" s="183">
        <v>1150</v>
      </c>
      <c r="X678" s="174">
        <v>777</v>
      </c>
      <c r="Y678" s="178">
        <v>675</v>
      </c>
      <c r="Z678" s="176">
        <v>1798</v>
      </c>
      <c r="AA678" s="174">
        <v>2213</v>
      </c>
      <c r="AB678" s="149">
        <f t="shared" si="12400"/>
        <v>12913</v>
      </c>
      <c r="AC678" s="150">
        <f t="shared" si="12401"/>
        <v>16203</v>
      </c>
      <c r="BI678" s="139" t="s">
        <v>34</v>
      </c>
      <c r="BJ678" s="123">
        <f>B678/B684</f>
        <v>2.4746785432081028E-2</v>
      </c>
      <c r="BK678" s="124">
        <f t="shared" ref="BK678" si="12865">C678/C684</f>
        <v>5.0136390318013882E-2</v>
      </c>
      <c r="BL678" s="125">
        <f t="shared" ref="BL678" si="12866">D678/D684</f>
        <v>1.6576501595228187E-2</v>
      </c>
      <c r="BM678" s="126">
        <f t="shared" ref="BM678" si="12867">E678/E684</f>
        <v>5.5040337781798988E-2</v>
      </c>
      <c r="BN678" s="123">
        <f t="shared" ref="BN678" si="12868">F678/F684</f>
        <v>2.0847219136488189E-2</v>
      </c>
      <c r="BO678" s="124">
        <f t="shared" ref="BO678" si="12869">G678/G684</f>
        <v>6.0726072607260727E-2</v>
      </c>
      <c r="BP678" s="125">
        <f t="shared" ref="BP678" si="12870">H678/H684</f>
        <v>2.9945042040490394E-2</v>
      </c>
      <c r="BQ678" s="126">
        <f t="shared" ref="BQ678" si="12871">I678/I684</f>
        <v>4.8122618486963226E-2</v>
      </c>
      <c r="BR678" s="123">
        <f t="shared" ref="BR678" si="12872">J678/J684</f>
        <v>4.9038158309681487E-2</v>
      </c>
      <c r="BS678" s="124">
        <f t="shared" ref="BS678" si="12873">K678/K684</f>
        <v>1.5145256780944513E-2</v>
      </c>
      <c r="BT678" s="125">
        <f t="shared" ref="BT678" si="12874">L678/L684</f>
        <v>4.7931091328717444E-2</v>
      </c>
      <c r="BU678" s="123">
        <f t="shared" ref="BU678" si="12875">M678/M684</f>
        <v>3.5928143712574849E-2</v>
      </c>
      <c r="BV678" s="127">
        <f t="shared" ref="BV678" si="12876">N678/N684</f>
        <v>4.6262373421322105E-2</v>
      </c>
      <c r="BW678" s="128">
        <f t="shared" ref="BW678" si="12877">O678/O684</f>
        <v>4.7308096260103204E-2</v>
      </c>
      <c r="BX678" s="123">
        <f t="shared" ref="BX678" si="12878">P678/P684</f>
        <v>2.9190008845457225E-2</v>
      </c>
      <c r="BY678" s="124">
        <f t="shared" ref="BY678" si="12879">Q678/Q684</f>
        <v>6.9393042190969659E-2</v>
      </c>
      <c r="BZ678" s="125">
        <f t="shared" ref="BZ678" si="12880">R678/R684</f>
        <v>3.6453375638991717E-2</v>
      </c>
      <c r="CA678" s="126">
        <f t="shared" ref="CA678" si="12881">S678/S684</f>
        <v>5.343540095313145E-2</v>
      </c>
      <c r="CB678" s="123">
        <f t="shared" ref="CB678" si="12882">T678/T684</f>
        <v>3.2190526040303584E-2</v>
      </c>
      <c r="CC678" s="124">
        <f t="shared" ref="CC678" si="12883">U678/U684</f>
        <v>3.8112030381120307E-2</v>
      </c>
      <c r="CD678" s="125">
        <f t="shared" ref="CD678" si="12884">V678/V684</f>
        <v>8.1737907322028597E-2</v>
      </c>
      <c r="CE678" s="126">
        <f t="shared" ref="CE678" si="12885">W678/W684</f>
        <v>3.8235196329421149E-2</v>
      </c>
      <c r="CF678" s="123">
        <f t="shared" ref="CF678" si="12886">X678/X684</f>
        <v>3.2934893184130211E-2</v>
      </c>
      <c r="CG678" s="124">
        <f t="shared" ref="CG678" si="12887">Y678/Y684</f>
        <v>5.1863234729158665E-2</v>
      </c>
      <c r="CH678" s="125">
        <f t="shared" ref="CH678" si="12888">Z678/Z684</f>
        <v>4.0521049310375916E-2</v>
      </c>
      <c r="CI678" s="123">
        <f t="shared" ref="CI678" si="12889">AA678/AA684</f>
        <v>4.3264907135874879E-2</v>
      </c>
      <c r="CJ678" s="129">
        <f t="shared" ref="CJ678" si="12890">AB678/AB684</f>
        <v>3.8012840704030895E-2</v>
      </c>
      <c r="CK678" s="130">
        <f t="shared" ref="CK678" si="12891">AC678/AC684</f>
        <v>4.7866919152380644E-2</v>
      </c>
    </row>
    <row r="679" spans="1:89" x14ac:dyDescent="0.2">
      <c r="A679" s="131" t="s">
        <v>35</v>
      </c>
      <c r="B679" s="184">
        <v>0</v>
      </c>
      <c r="C679" s="168">
        <v>604</v>
      </c>
      <c r="D679" s="169">
        <v>2</v>
      </c>
      <c r="E679" s="170">
        <v>343</v>
      </c>
      <c r="F679" s="167">
        <v>15</v>
      </c>
      <c r="G679" s="171">
        <v>821</v>
      </c>
      <c r="H679" s="169">
        <v>115</v>
      </c>
      <c r="I679" s="170">
        <v>1058</v>
      </c>
      <c r="J679" s="167">
        <v>56</v>
      </c>
      <c r="K679" s="168">
        <v>50</v>
      </c>
      <c r="L679" s="169">
        <v>450</v>
      </c>
      <c r="M679" s="167">
        <v>216</v>
      </c>
      <c r="N679" s="172">
        <v>681</v>
      </c>
      <c r="O679" s="185">
        <v>432</v>
      </c>
      <c r="P679" s="167">
        <v>169</v>
      </c>
      <c r="Q679" s="168">
        <v>311</v>
      </c>
      <c r="R679" s="169">
        <v>194</v>
      </c>
      <c r="S679" s="170">
        <v>191</v>
      </c>
      <c r="T679" s="167">
        <v>25</v>
      </c>
      <c r="U679" s="171">
        <v>16</v>
      </c>
      <c r="V679" s="169">
        <v>412</v>
      </c>
      <c r="W679" s="186">
        <v>35</v>
      </c>
      <c r="X679" s="167">
        <v>89</v>
      </c>
      <c r="Y679" s="171">
        <v>18</v>
      </c>
      <c r="Z679" s="169">
        <v>74</v>
      </c>
      <c r="AA679" s="167">
        <v>135</v>
      </c>
      <c r="AB679" s="149">
        <f t="shared" si="12400"/>
        <v>2282</v>
      </c>
      <c r="AC679" s="150">
        <f t="shared" si="12401"/>
        <v>4230</v>
      </c>
      <c r="BI679" s="131" t="s">
        <v>35</v>
      </c>
      <c r="BJ679" s="123">
        <f>B679/B684</f>
        <v>0</v>
      </c>
      <c r="BK679" s="124">
        <f t="shared" ref="BK679" si="12892">C679/C684</f>
        <v>2.085563343807189E-2</v>
      </c>
      <c r="BL679" s="125">
        <f t="shared" ref="BL679" si="12893">D679/D684</f>
        <v>1.3871549452073797E-4</v>
      </c>
      <c r="BM679" s="126">
        <f t="shared" ref="BM679" si="12894">E679/E684</f>
        <v>2.5861418985146649E-2</v>
      </c>
      <c r="BN679" s="123">
        <f t="shared" ref="BN679" si="12895">F679/F684</f>
        <v>5.5543212619417904E-4</v>
      </c>
      <c r="BO679" s="124">
        <f t="shared" ref="BO679" si="12896">G679/G684</f>
        <v>3.3869636963696367E-2</v>
      </c>
      <c r="BP679" s="125">
        <f t="shared" ref="BP679" si="12897">H679/H684</f>
        <v>2.7009253605148197E-3</v>
      </c>
      <c r="BQ679" s="126">
        <f t="shared" ref="BQ679" si="12898">I679/I684</f>
        <v>2.2648456565483581E-2</v>
      </c>
      <c r="BR679" s="123">
        <f t="shared" ref="BR679" si="12899">J679/J684</f>
        <v>8.8300220750551876E-3</v>
      </c>
      <c r="BS679" s="124">
        <f t="shared" ref="BS679" si="12900">K679/K684</f>
        <v>6.8842076277020516E-3</v>
      </c>
      <c r="BT679" s="125">
        <f t="shared" ref="BT679" si="12901">L679/L684</f>
        <v>1.8545994065281898E-2</v>
      </c>
      <c r="BU679" s="123">
        <f t="shared" ref="BU679" si="12902">M679/M684</f>
        <v>8.8589943400869502E-3</v>
      </c>
      <c r="BV679" s="127">
        <f t="shared" ref="BV679" si="12903">N679/N684</f>
        <v>1.5496643531687336E-2</v>
      </c>
      <c r="BW679" s="128">
        <f t="shared" ref="BW679" si="12904">O679/O684</f>
        <v>9.8634640851180417E-3</v>
      </c>
      <c r="BX679" s="123">
        <f t="shared" ref="BX679" si="12905">P679/P684</f>
        <v>7.1184870056021227E-3</v>
      </c>
      <c r="BY679" s="124">
        <f t="shared" ref="BY679" si="12906">Q679/Q684</f>
        <v>1.4387490747594375E-2</v>
      </c>
      <c r="BZ679" s="125">
        <f t="shared" ref="BZ679" si="12907">R679/R684</f>
        <v>6.8394147717257183E-3</v>
      </c>
      <c r="CA679" s="126">
        <f t="shared" ref="CA679" si="12908">S679/S684</f>
        <v>7.1672483020000753E-3</v>
      </c>
      <c r="CB679" s="123">
        <f t="shared" ref="CB679" si="12909">T679/T684</f>
        <v>3.2713949227950799E-3</v>
      </c>
      <c r="CC679" s="124">
        <f t="shared" ref="CC679" si="12910">U679/U684</f>
        <v>2.1700800217008E-3</v>
      </c>
      <c r="CD679" s="125">
        <f t="shared" ref="CD679" si="12911">V679/V684</f>
        <v>1.609752285691959E-2</v>
      </c>
      <c r="CE679" s="126">
        <f t="shared" ref="CE679" si="12912">W679/W684</f>
        <v>1.1636798882867308E-3</v>
      </c>
      <c r="CF679" s="123">
        <f t="shared" ref="CF679" si="12913">X679/X684</f>
        <v>3.7724652424550695E-3</v>
      </c>
      <c r="CG679" s="124">
        <f t="shared" ref="CG679" si="12914">Y679/Y684</f>
        <v>1.3830195927775643E-3</v>
      </c>
      <c r="CH679" s="125">
        <f t="shared" ref="CH679" si="12915">Z679/Z684</f>
        <v>1.6677183809609664E-3</v>
      </c>
      <c r="CI679" s="123">
        <f t="shared" ref="CI679" si="12916">AA679/AA684</f>
        <v>2.6392961876832845E-3</v>
      </c>
      <c r="CJ679" s="129">
        <f t="shared" ref="CJ679" si="12917">AB679/AB684</f>
        <v>6.7176723059396348E-3</v>
      </c>
      <c r="CK679" s="130">
        <f t="shared" ref="CK679" si="12918">AC679/AC684</f>
        <v>1.2496270321210277E-2</v>
      </c>
    </row>
    <row r="680" spans="1:89" x14ac:dyDescent="0.2">
      <c r="A680" s="139" t="s">
        <v>36</v>
      </c>
      <c r="B680" s="181"/>
      <c r="C680" s="175"/>
      <c r="D680" s="176"/>
      <c r="E680" s="177"/>
      <c r="F680" s="174"/>
      <c r="G680" s="178"/>
      <c r="H680" s="176"/>
      <c r="I680" s="177"/>
      <c r="J680" s="174"/>
      <c r="K680" s="178"/>
      <c r="L680" s="176"/>
      <c r="M680" s="174"/>
      <c r="N680" s="179"/>
      <c r="O680" s="182"/>
      <c r="P680" s="174"/>
      <c r="Q680" s="178"/>
      <c r="R680" s="176"/>
      <c r="S680" s="177"/>
      <c r="T680" s="174"/>
      <c r="U680" s="178"/>
      <c r="V680" s="176"/>
      <c r="W680" s="177"/>
      <c r="X680" s="174"/>
      <c r="Y680" s="178"/>
      <c r="Z680" s="176"/>
      <c r="AA680" s="174"/>
      <c r="AB680" s="149">
        <f t="shared" si="12400"/>
        <v>0</v>
      </c>
      <c r="AC680" s="150">
        <f t="shared" si="12401"/>
        <v>0</v>
      </c>
      <c r="BI680" s="139" t="s">
        <v>36</v>
      </c>
      <c r="BJ680" s="123">
        <f>B680/B684</f>
        <v>0</v>
      </c>
      <c r="BK680" s="124">
        <f t="shared" ref="BK680" si="12919">C680/C684</f>
        <v>0</v>
      </c>
      <c r="BL680" s="125">
        <f t="shared" ref="BL680" si="12920">D680/D684</f>
        <v>0</v>
      </c>
      <c r="BM680" s="126">
        <f t="shared" ref="BM680" si="12921">E680/E684</f>
        <v>0</v>
      </c>
      <c r="BN680" s="123">
        <f t="shared" ref="BN680" si="12922">F680/F684</f>
        <v>0</v>
      </c>
      <c r="BO680" s="124">
        <f t="shared" ref="BO680" si="12923">G680/G684</f>
        <v>0</v>
      </c>
      <c r="BP680" s="125">
        <f t="shared" ref="BP680" si="12924">H680/H684</f>
        <v>0</v>
      </c>
      <c r="BQ680" s="126">
        <f t="shared" ref="BQ680" si="12925">I680/I684</f>
        <v>0</v>
      </c>
      <c r="BR680" s="123">
        <f t="shared" ref="BR680" si="12926">J680/J684</f>
        <v>0</v>
      </c>
      <c r="BS680" s="124">
        <f t="shared" ref="BS680" si="12927">K680/K684</f>
        <v>0</v>
      </c>
      <c r="BT680" s="125">
        <f t="shared" ref="BT680" si="12928">L680/L684</f>
        <v>0</v>
      </c>
      <c r="BU680" s="123">
        <f t="shared" ref="BU680" si="12929">M680/M684</f>
        <v>0</v>
      </c>
      <c r="BV680" s="127">
        <f t="shared" ref="BV680" si="12930">N680/N684</f>
        <v>0</v>
      </c>
      <c r="BW680" s="128">
        <f t="shared" ref="BW680" si="12931">O680/O684</f>
        <v>0</v>
      </c>
      <c r="BX680" s="123">
        <f t="shared" ref="BX680" si="12932">P680/P684</f>
        <v>0</v>
      </c>
      <c r="BY680" s="124">
        <f t="shared" ref="BY680" si="12933">Q680/Q684</f>
        <v>0</v>
      </c>
      <c r="BZ680" s="125">
        <f t="shared" ref="BZ680" si="12934">R680/R684</f>
        <v>0</v>
      </c>
      <c r="CA680" s="126">
        <f t="shared" ref="CA680" si="12935">S680/S684</f>
        <v>0</v>
      </c>
      <c r="CB680" s="123">
        <f t="shared" ref="CB680" si="12936">T680/T684</f>
        <v>0</v>
      </c>
      <c r="CC680" s="124">
        <f t="shared" ref="CC680" si="12937">U680/U684</f>
        <v>0</v>
      </c>
      <c r="CD680" s="125">
        <f t="shared" ref="CD680" si="12938">V680/V684</f>
        <v>0</v>
      </c>
      <c r="CE680" s="126">
        <f t="shared" ref="CE680" si="12939">W680/W684</f>
        <v>0</v>
      </c>
      <c r="CF680" s="123">
        <f t="shared" ref="CF680" si="12940">X680/X684</f>
        <v>0</v>
      </c>
      <c r="CG680" s="124">
        <f t="shared" ref="CG680" si="12941">Y680/Y684</f>
        <v>0</v>
      </c>
      <c r="CH680" s="125">
        <f t="shared" ref="CH680" si="12942">Z680/Z684</f>
        <v>0</v>
      </c>
      <c r="CI680" s="123">
        <f t="shared" ref="CI680" si="12943">AA680/AA684</f>
        <v>0</v>
      </c>
      <c r="CJ680" s="129">
        <f t="shared" ref="CJ680" si="12944">AB680/AB684</f>
        <v>0</v>
      </c>
      <c r="CK680" s="130">
        <f t="shared" ref="CK680" si="12945">AC680/AC684</f>
        <v>0</v>
      </c>
    </row>
    <row r="681" spans="1:89" x14ac:dyDescent="0.2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51">
        <f t="shared" ref="AB681:AB683" si="12946">SUM(B681,D681,F681,H681,J681,L681,N681,P681,R681,T681,V681,X681,Z681)</f>
        <v>0</v>
      </c>
      <c r="AC681" s="152">
        <f t="shared" ref="AC681:AC683" si="12947">SUM(C681,E681,G681,I681,K681,M681,O681,Q681,S681,U681,W681,Y681,AA681)</f>
        <v>0</v>
      </c>
      <c r="BI681" s="131" t="s">
        <v>37</v>
      </c>
      <c r="BJ681" s="123">
        <f>B681/B684</f>
        <v>0</v>
      </c>
      <c r="BK681" s="124">
        <f t="shared" ref="BK681" si="12948">C681/C684</f>
        <v>0</v>
      </c>
      <c r="BL681" s="125">
        <f t="shared" ref="BL681" si="12949">D681/D684</f>
        <v>0</v>
      </c>
      <c r="BM681" s="126">
        <f t="shared" ref="BM681" si="12950">E681/E684</f>
        <v>0</v>
      </c>
      <c r="BN681" s="123">
        <f t="shared" ref="BN681" si="12951">F681/F684</f>
        <v>0</v>
      </c>
      <c r="BO681" s="124">
        <f t="shared" ref="BO681" si="12952">G681/G684</f>
        <v>0</v>
      </c>
      <c r="BP681" s="125">
        <f t="shared" ref="BP681" si="12953">H681/H684</f>
        <v>0</v>
      </c>
      <c r="BQ681" s="126">
        <f t="shared" ref="BQ681" si="12954">I681/I684</f>
        <v>0</v>
      </c>
      <c r="BR681" s="123">
        <f t="shared" ref="BR681" si="12955">J681/J684</f>
        <v>0</v>
      </c>
      <c r="BS681" s="124">
        <f t="shared" ref="BS681" si="12956">K681/K684</f>
        <v>0</v>
      </c>
      <c r="BT681" s="125">
        <f t="shared" ref="BT681" si="12957">L681/L684</f>
        <v>0</v>
      </c>
      <c r="BU681" s="123">
        <f t="shared" ref="BU681" si="12958">M681/M684</f>
        <v>0</v>
      </c>
      <c r="BV681" s="127">
        <f t="shared" ref="BV681" si="12959">N681/N684</f>
        <v>0</v>
      </c>
      <c r="BW681" s="128">
        <f t="shared" ref="BW681" si="12960">O681/O684</f>
        <v>0</v>
      </c>
      <c r="BX681" s="123">
        <f t="shared" ref="BX681" si="12961">P681/P684</f>
        <v>0</v>
      </c>
      <c r="BY681" s="124">
        <f t="shared" ref="BY681" si="12962">Q681/Q684</f>
        <v>0</v>
      </c>
      <c r="BZ681" s="125">
        <f t="shared" ref="BZ681" si="12963">R681/R684</f>
        <v>0</v>
      </c>
      <c r="CA681" s="126">
        <f t="shared" ref="CA681" si="12964">S681/S684</f>
        <v>0</v>
      </c>
      <c r="CB681" s="123">
        <f t="shared" ref="CB681" si="12965">T681/T684</f>
        <v>0</v>
      </c>
      <c r="CC681" s="124">
        <f t="shared" ref="CC681" si="12966">U681/U684</f>
        <v>0</v>
      </c>
      <c r="CD681" s="125">
        <f t="shared" ref="CD681" si="12967">V681/V684</f>
        <v>0</v>
      </c>
      <c r="CE681" s="126">
        <f t="shared" ref="CE681" si="12968">W681/W684</f>
        <v>0</v>
      </c>
      <c r="CF681" s="123">
        <f t="shared" ref="CF681" si="12969">X681/X684</f>
        <v>0</v>
      </c>
      <c r="CG681" s="124">
        <f t="shared" ref="CG681" si="12970">Y681/Y684</f>
        <v>0</v>
      </c>
      <c r="CH681" s="125">
        <f t="shared" ref="CH681" si="12971">Z681/Z684</f>
        <v>0</v>
      </c>
      <c r="CI681" s="123">
        <f t="shared" ref="CI681" si="12972">AA681/AA684</f>
        <v>0</v>
      </c>
      <c r="CJ681" s="129">
        <f t="shared" ref="CJ681" si="12973">AB681/AB684</f>
        <v>0</v>
      </c>
      <c r="CK681" s="130">
        <f t="shared" ref="CK681" si="12974">AC681/AC684</f>
        <v>0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46"/>
        <v>0</v>
      </c>
      <c r="AC682" s="152">
        <f t="shared" si="12947"/>
        <v>0</v>
      </c>
      <c r="BI682" s="139" t="s">
        <v>38</v>
      </c>
      <c r="BJ682" s="123">
        <f>B682/B684</f>
        <v>0</v>
      </c>
      <c r="BK682" s="124">
        <f t="shared" ref="BK682" si="12975">C682/C684</f>
        <v>0</v>
      </c>
      <c r="BL682" s="125">
        <f t="shared" ref="BL682" si="12976">D682/D684</f>
        <v>0</v>
      </c>
      <c r="BM682" s="126">
        <f t="shared" ref="BM682" si="12977">E682/E684</f>
        <v>0</v>
      </c>
      <c r="BN682" s="123">
        <f t="shared" ref="BN682" si="12978">F682/F684</f>
        <v>0</v>
      </c>
      <c r="BO682" s="124">
        <f t="shared" ref="BO682" si="12979">G682/G684</f>
        <v>0</v>
      </c>
      <c r="BP682" s="125">
        <f t="shared" ref="BP682" si="12980">H682/H684</f>
        <v>0</v>
      </c>
      <c r="BQ682" s="126">
        <f t="shared" ref="BQ682" si="12981">I682/I684</f>
        <v>0</v>
      </c>
      <c r="BR682" s="123">
        <f t="shared" ref="BR682" si="12982">J682/J684</f>
        <v>0</v>
      </c>
      <c r="BS682" s="124">
        <f t="shared" ref="BS682" si="12983">K682/K684</f>
        <v>0</v>
      </c>
      <c r="BT682" s="125">
        <f t="shared" ref="BT682" si="12984">L682/L684</f>
        <v>0</v>
      </c>
      <c r="BU682" s="123">
        <f t="shared" ref="BU682" si="12985">M682/M684</f>
        <v>0</v>
      </c>
      <c r="BV682" s="127">
        <f t="shared" ref="BV682" si="12986">N682/N684</f>
        <v>0</v>
      </c>
      <c r="BW682" s="128">
        <f t="shared" ref="BW682" si="12987">O682/O684</f>
        <v>0</v>
      </c>
      <c r="BX682" s="123">
        <f t="shared" ref="BX682" si="12988">P682/P684</f>
        <v>0</v>
      </c>
      <c r="BY682" s="124">
        <f t="shared" ref="BY682" si="12989">Q682/Q684</f>
        <v>0</v>
      </c>
      <c r="BZ682" s="125">
        <f t="shared" ref="BZ682" si="12990">R682/R684</f>
        <v>0</v>
      </c>
      <c r="CA682" s="126">
        <f t="shared" ref="CA682" si="12991">S682/S684</f>
        <v>0</v>
      </c>
      <c r="CB682" s="123">
        <f t="shared" ref="CB682" si="12992">T682/T684</f>
        <v>0</v>
      </c>
      <c r="CC682" s="124">
        <f t="shared" ref="CC682" si="12993">U682/U684</f>
        <v>0</v>
      </c>
      <c r="CD682" s="125">
        <f t="shared" ref="CD682" si="12994">V682/V684</f>
        <v>0</v>
      </c>
      <c r="CE682" s="126">
        <f t="shared" ref="CE682" si="12995">W682/W684</f>
        <v>0</v>
      </c>
      <c r="CF682" s="123">
        <f t="shared" ref="CF682" si="12996">X682/X684</f>
        <v>0</v>
      </c>
      <c r="CG682" s="124">
        <f t="shared" ref="CG682" si="12997">Y682/Y684</f>
        <v>0</v>
      </c>
      <c r="CH682" s="125">
        <f t="shared" ref="CH682" si="12998">Z682/Z684</f>
        <v>0</v>
      </c>
      <c r="CI682" s="123">
        <f t="shared" ref="CI682" si="12999">AA682/AA684</f>
        <v>0</v>
      </c>
      <c r="CJ682" s="129">
        <f t="shared" ref="CJ682" si="13000">AB682/AB684</f>
        <v>0</v>
      </c>
      <c r="CK682" s="130">
        <f t="shared" ref="CK682" si="13001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46"/>
        <v>0</v>
      </c>
      <c r="AC683" s="152">
        <f t="shared" si="12947"/>
        <v>0</v>
      </c>
      <c r="BI683" s="131" t="s">
        <v>39</v>
      </c>
      <c r="BJ683" s="123">
        <f>B683/B684</f>
        <v>0</v>
      </c>
      <c r="BK683" s="124">
        <f t="shared" ref="BK683" si="13002">C683/C684</f>
        <v>0</v>
      </c>
      <c r="BL683" s="125">
        <f t="shared" ref="BL683" si="13003">D683/D684</f>
        <v>0</v>
      </c>
      <c r="BM683" s="126">
        <f t="shared" ref="BM683" si="13004">E683/E684</f>
        <v>0</v>
      </c>
      <c r="BN683" s="123">
        <f t="shared" ref="BN683" si="13005">F683/F684</f>
        <v>0</v>
      </c>
      <c r="BO683" s="124">
        <f t="shared" ref="BO683" si="13006">G683/G684</f>
        <v>0</v>
      </c>
      <c r="BP683" s="125">
        <f t="shared" ref="BP683" si="13007">H683/H684</f>
        <v>0</v>
      </c>
      <c r="BQ683" s="126">
        <f t="shared" ref="BQ683" si="13008">I683/I684</f>
        <v>0</v>
      </c>
      <c r="BR683" s="123">
        <f t="shared" ref="BR683" si="13009">J683/J684</f>
        <v>0</v>
      </c>
      <c r="BS683" s="124">
        <f t="shared" ref="BS683" si="13010">K683/K684</f>
        <v>0</v>
      </c>
      <c r="BT683" s="125">
        <f t="shared" ref="BT683" si="13011">L683/L684</f>
        <v>0</v>
      </c>
      <c r="BU683" s="123">
        <f t="shared" ref="BU683" si="13012">M683/M684</f>
        <v>0</v>
      </c>
      <c r="BV683" s="127">
        <f t="shared" ref="BV683" si="13013">N683/N684</f>
        <v>0</v>
      </c>
      <c r="BW683" s="128">
        <f t="shared" ref="BW683" si="13014">O683/O684</f>
        <v>0</v>
      </c>
      <c r="BX683" s="123">
        <f t="shared" ref="BX683" si="13015">P683/P684</f>
        <v>0</v>
      </c>
      <c r="BY683" s="124">
        <f t="shared" ref="BY683" si="13016">Q683/Q684</f>
        <v>0</v>
      </c>
      <c r="BZ683" s="125">
        <f t="shared" ref="BZ683" si="13017">R683/R684</f>
        <v>0</v>
      </c>
      <c r="CA683" s="126">
        <f t="shared" ref="CA683" si="13018">S683/S684</f>
        <v>0</v>
      </c>
      <c r="CB683" s="123">
        <f t="shared" ref="CB683" si="13019">T683/T684</f>
        <v>0</v>
      </c>
      <c r="CC683" s="124">
        <f t="shared" ref="CC683" si="13020">U683/U684</f>
        <v>0</v>
      </c>
      <c r="CD683" s="125">
        <f t="shared" ref="CD683" si="13021">V683/V684</f>
        <v>0</v>
      </c>
      <c r="CE683" s="126">
        <f t="shared" ref="CE683" si="13022">W683/W684</f>
        <v>0</v>
      </c>
      <c r="CF683" s="123">
        <f t="shared" ref="CF683" si="13023">X683/X684</f>
        <v>0</v>
      </c>
      <c r="CG683" s="124">
        <f t="shared" ref="CG683" si="13024">Y683/Y684</f>
        <v>0</v>
      </c>
      <c r="CH683" s="125">
        <f t="shared" ref="CH683" si="13025">Z683/Z684</f>
        <v>0</v>
      </c>
      <c r="CI683" s="123">
        <f t="shared" ref="CI683" si="13026">AA683/AA684</f>
        <v>0</v>
      </c>
      <c r="CJ683" s="129">
        <f t="shared" ref="CJ683" si="13027">AB683/AB684</f>
        <v>0</v>
      </c>
      <c r="CK683" s="130">
        <f t="shared" ref="CK683" si="13028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29">SUM(B661:B683)</f>
        <v>27842</v>
      </c>
      <c r="C684" s="1">
        <f t="shared" si="13029"/>
        <v>28961</v>
      </c>
      <c r="D684" s="14">
        <f t="shared" si="13029"/>
        <v>14418</v>
      </c>
      <c r="E684" s="1">
        <f t="shared" si="13029"/>
        <v>13263</v>
      </c>
      <c r="F684" s="14">
        <f t="shared" si="13029"/>
        <v>27006</v>
      </c>
      <c r="G684" s="1">
        <f t="shared" si="13029"/>
        <v>24240</v>
      </c>
      <c r="H684" s="14">
        <f t="shared" si="13029"/>
        <v>42578</v>
      </c>
      <c r="I684" s="1">
        <f t="shared" si="13029"/>
        <v>46714</v>
      </c>
      <c r="J684" s="14">
        <f t="shared" si="13029"/>
        <v>6342</v>
      </c>
      <c r="K684" s="1">
        <f t="shared" si="13029"/>
        <v>7263</v>
      </c>
      <c r="L684" s="14">
        <f t="shared" si="13029"/>
        <v>24264</v>
      </c>
      <c r="M684" s="1">
        <f t="shared" si="13029"/>
        <v>24382</v>
      </c>
      <c r="N684" s="14">
        <f t="shared" si="13029"/>
        <v>43945</v>
      </c>
      <c r="O684" s="1">
        <f t="shared" si="13029"/>
        <v>43798</v>
      </c>
      <c r="P684" s="14">
        <f t="shared" si="13029"/>
        <v>23741</v>
      </c>
      <c r="Q684" s="1">
        <f t="shared" si="13029"/>
        <v>21616</v>
      </c>
      <c r="R684" s="14">
        <f t="shared" si="13029"/>
        <v>28365</v>
      </c>
      <c r="S684" s="1">
        <f t="shared" si="13029"/>
        <v>26649</v>
      </c>
      <c r="T684" s="14">
        <f t="shared" si="13029"/>
        <v>7642</v>
      </c>
      <c r="U684" s="1">
        <f t="shared" si="13029"/>
        <v>7373</v>
      </c>
      <c r="V684" s="14">
        <f t="shared" si="13029"/>
        <v>25594</v>
      </c>
      <c r="W684" s="1">
        <f t="shared" si="13029"/>
        <v>30077</v>
      </c>
      <c r="X684" s="14">
        <f t="shared" si="13029"/>
        <v>23592</v>
      </c>
      <c r="Y684" s="1">
        <f t="shared" si="13029"/>
        <v>13015</v>
      </c>
      <c r="Z684" s="14">
        <f t="shared" si="13029"/>
        <v>44372</v>
      </c>
      <c r="AA684" s="1">
        <f t="shared" si="13029"/>
        <v>51150</v>
      </c>
      <c r="AB684" s="153">
        <f t="shared" ref="AB684:AC684" si="13030">SUM(AB660:AB683)</f>
        <v>339701</v>
      </c>
      <c r="AC684" s="154">
        <f t="shared" si="13030"/>
        <v>338501</v>
      </c>
      <c r="BI684" s="221" t="s">
        <v>13</v>
      </c>
      <c r="BJ684" s="147">
        <f>SUM(BJ660:BJ683)</f>
        <v>0.99999999999999989</v>
      </c>
      <c r="BK684" s="148">
        <f t="shared" ref="BK684:CK684" si="13031">SUM(BK660:BK683)</f>
        <v>0.99999999999999989</v>
      </c>
      <c r="BL684" s="147">
        <f t="shared" si="13031"/>
        <v>0.99999999999999989</v>
      </c>
      <c r="BM684" s="148">
        <f t="shared" si="13031"/>
        <v>0.99999999999999989</v>
      </c>
      <c r="BN684" s="147">
        <f t="shared" si="13031"/>
        <v>1</v>
      </c>
      <c r="BO684" s="148">
        <f t="shared" si="13031"/>
        <v>1</v>
      </c>
      <c r="BP684" s="147">
        <f t="shared" si="13031"/>
        <v>0.99999999999999989</v>
      </c>
      <c r="BQ684" s="148">
        <f t="shared" si="13031"/>
        <v>0.99999999999999989</v>
      </c>
      <c r="BR684" s="147">
        <f t="shared" si="13031"/>
        <v>0.99999999999999989</v>
      </c>
      <c r="BS684" s="148">
        <f t="shared" si="13031"/>
        <v>1.0000000000000002</v>
      </c>
      <c r="BT684" s="147">
        <f t="shared" si="13031"/>
        <v>1</v>
      </c>
      <c r="BU684" s="148">
        <f t="shared" si="13031"/>
        <v>1</v>
      </c>
      <c r="BV684" s="147">
        <f t="shared" si="13031"/>
        <v>1</v>
      </c>
      <c r="BW684" s="148">
        <f t="shared" si="13031"/>
        <v>1</v>
      </c>
      <c r="BX684" s="147">
        <f t="shared" si="13031"/>
        <v>0.99999999999999989</v>
      </c>
      <c r="BY684" s="148">
        <f t="shared" si="13031"/>
        <v>0.99999999999999989</v>
      </c>
      <c r="BZ684" s="147">
        <f t="shared" si="13031"/>
        <v>1</v>
      </c>
      <c r="CA684" s="148">
        <f t="shared" si="13031"/>
        <v>0.99999999999999989</v>
      </c>
      <c r="CB684" s="147">
        <f t="shared" si="13031"/>
        <v>1</v>
      </c>
      <c r="CC684" s="148">
        <f t="shared" si="13031"/>
        <v>1</v>
      </c>
      <c r="CD684" s="147">
        <f t="shared" si="13031"/>
        <v>1.0000000000000002</v>
      </c>
      <c r="CE684" s="148">
        <f t="shared" si="13031"/>
        <v>0.99999999999999989</v>
      </c>
      <c r="CF684" s="147">
        <f t="shared" si="13031"/>
        <v>1</v>
      </c>
      <c r="CG684" s="148">
        <f t="shared" si="13031"/>
        <v>0.99999999999999989</v>
      </c>
      <c r="CH684" s="147">
        <f t="shared" si="13031"/>
        <v>1</v>
      </c>
      <c r="CI684" s="148">
        <f t="shared" si="13031"/>
        <v>1</v>
      </c>
      <c r="CJ684" s="147">
        <f t="shared" si="13031"/>
        <v>1</v>
      </c>
      <c r="CK684" s="148">
        <f t="shared" si="13031"/>
        <v>1.0000000000000002</v>
      </c>
    </row>
    <row r="685" spans="1:89" ht="13.5" thickTop="1" x14ac:dyDescent="0.2">
      <c r="A685" s="165"/>
    </row>
    <row r="687" spans="1:89" x14ac:dyDescent="0.2">
      <c r="A687" s="285">
        <f>+A656+1</f>
        <v>44918</v>
      </c>
      <c r="B687" s="285"/>
      <c r="C687" s="285"/>
      <c r="D687" s="285"/>
      <c r="BI687" s="282">
        <f>+BI625+2</f>
        <v>44918</v>
      </c>
      <c r="BJ687" s="282"/>
      <c r="BK687" s="282"/>
      <c r="BL687" s="282"/>
    </row>
    <row r="688" spans="1:89" ht="13.5" thickBot="1" x14ac:dyDescent="0.25">
      <c r="AE688" t="s">
        <v>84</v>
      </c>
    </row>
    <row r="689" spans="1:89" ht="14.25" thickTop="1" thickBot="1" x14ac:dyDescent="0.25">
      <c r="A689" s="280" t="s">
        <v>0</v>
      </c>
      <c r="B689" s="274" t="s">
        <v>1</v>
      </c>
      <c r="C689" s="275"/>
      <c r="D689" s="274" t="s">
        <v>2</v>
      </c>
      <c r="E689" s="275"/>
      <c r="F689" s="274" t="s">
        <v>3</v>
      </c>
      <c r="G689" s="275"/>
      <c r="H689" s="274" t="s">
        <v>4</v>
      </c>
      <c r="I689" s="275"/>
      <c r="J689" s="274" t="s">
        <v>5</v>
      </c>
      <c r="K689" s="275"/>
      <c r="L689" s="274" t="s">
        <v>6</v>
      </c>
      <c r="M689" s="275"/>
      <c r="N689" s="274" t="s">
        <v>7</v>
      </c>
      <c r="O689" s="275"/>
      <c r="P689" s="274" t="s">
        <v>8</v>
      </c>
      <c r="Q689" s="275"/>
      <c r="R689" s="274" t="s">
        <v>9</v>
      </c>
      <c r="S689" s="275"/>
      <c r="T689" s="274" t="s">
        <v>10</v>
      </c>
      <c r="U689" s="275"/>
      <c r="V689" s="274" t="s">
        <v>11</v>
      </c>
      <c r="W689" s="275"/>
      <c r="X689" s="274" t="s">
        <v>12</v>
      </c>
      <c r="Y689" s="275"/>
      <c r="Z689" s="276" t="s">
        <v>40</v>
      </c>
      <c r="AA689" s="277"/>
      <c r="AB689" s="278" t="s">
        <v>41</v>
      </c>
      <c r="AC689" s="279"/>
      <c r="AE689" s="280" t="s">
        <v>0</v>
      </c>
      <c r="AF689" s="274" t="s">
        <v>1</v>
      </c>
      <c r="AG689" s="275"/>
      <c r="AH689" s="274" t="s">
        <v>2</v>
      </c>
      <c r="AI689" s="275"/>
      <c r="AJ689" s="274" t="s">
        <v>3</v>
      </c>
      <c r="AK689" s="275"/>
      <c r="AL689" s="274" t="s">
        <v>4</v>
      </c>
      <c r="AM689" s="275"/>
      <c r="AN689" s="274" t="s">
        <v>5</v>
      </c>
      <c r="AO689" s="275"/>
      <c r="AP689" s="274" t="s">
        <v>6</v>
      </c>
      <c r="AQ689" s="275"/>
      <c r="AR689" s="274" t="s">
        <v>7</v>
      </c>
      <c r="AS689" s="275"/>
      <c r="AT689" s="274" t="s">
        <v>8</v>
      </c>
      <c r="AU689" s="275"/>
      <c r="AV689" s="274" t="s">
        <v>9</v>
      </c>
      <c r="AW689" s="275"/>
      <c r="AX689" s="274" t="s">
        <v>10</v>
      </c>
      <c r="AY689" s="275"/>
      <c r="AZ689" s="274" t="s">
        <v>11</v>
      </c>
      <c r="BA689" s="275"/>
      <c r="BB689" s="274" t="s">
        <v>12</v>
      </c>
      <c r="BC689" s="275"/>
      <c r="BD689" s="276" t="s">
        <v>40</v>
      </c>
      <c r="BE689" s="277"/>
      <c r="BF689" s="278" t="s">
        <v>41</v>
      </c>
      <c r="BG689" s="279"/>
      <c r="BI689" s="280" t="s">
        <v>0</v>
      </c>
      <c r="BJ689" s="274" t="s">
        <v>1</v>
      </c>
      <c r="BK689" s="275"/>
      <c r="BL689" s="274" t="s">
        <v>2</v>
      </c>
      <c r="BM689" s="275"/>
      <c r="BN689" s="274" t="s">
        <v>3</v>
      </c>
      <c r="BO689" s="275"/>
      <c r="BP689" s="274" t="s">
        <v>4</v>
      </c>
      <c r="BQ689" s="275"/>
      <c r="BR689" s="274" t="s">
        <v>5</v>
      </c>
      <c r="BS689" s="275"/>
      <c r="BT689" s="274" t="s">
        <v>6</v>
      </c>
      <c r="BU689" s="275"/>
      <c r="BV689" s="274" t="s">
        <v>7</v>
      </c>
      <c r="BW689" s="275"/>
      <c r="BX689" s="274" t="s">
        <v>8</v>
      </c>
      <c r="BY689" s="275"/>
      <c r="BZ689" s="274" t="s">
        <v>9</v>
      </c>
      <c r="CA689" s="275"/>
      <c r="CB689" s="274" t="s">
        <v>10</v>
      </c>
      <c r="CC689" s="275"/>
      <c r="CD689" s="274" t="s">
        <v>11</v>
      </c>
      <c r="CE689" s="275"/>
      <c r="CF689" s="274" t="s">
        <v>12</v>
      </c>
      <c r="CG689" s="275"/>
      <c r="CH689" s="276" t="s">
        <v>40</v>
      </c>
      <c r="CI689" s="277"/>
      <c r="CJ689" s="274" t="s">
        <v>41</v>
      </c>
      <c r="CK689" s="275"/>
    </row>
    <row r="690" spans="1:89" ht="15" thickTop="1" thickBot="1" x14ac:dyDescent="0.3">
      <c r="A690" s="281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81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81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2194</v>
      </c>
      <c r="AG691" s="164">
        <f t="shared" ref="AG691:AV693" si="13032">SUMIF($A$9:$A$32,$AE691,C$691:C$714)</f>
        <v>1154</v>
      </c>
      <c r="AH691" s="121">
        <f t="shared" si="13032"/>
        <v>1078</v>
      </c>
      <c r="AI691" s="159">
        <f t="shared" si="13032"/>
        <v>840</v>
      </c>
      <c r="AJ691" s="120">
        <f t="shared" si="13032"/>
        <v>2470</v>
      </c>
      <c r="AK691" s="122">
        <f t="shared" si="13032"/>
        <v>1397</v>
      </c>
      <c r="AL691" s="121">
        <f t="shared" si="13032"/>
        <v>3313</v>
      </c>
      <c r="AM691" s="159">
        <f t="shared" si="13032"/>
        <v>2244</v>
      </c>
      <c r="AN691" s="120">
        <f t="shared" si="13032"/>
        <v>216</v>
      </c>
      <c r="AO691" s="122">
        <f t="shared" si="13032"/>
        <v>809</v>
      </c>
      <c r="AP691" s="121">
        <f t="shared" si="13032"/>
        <v>1162</v>
      </c>
      <c r="AQ691" s="120">
        <f t="shared" si="13032"/>
        <v>2742</v>
      </c>
      <c r="AR691" s="158">
        <f t="shared" si="13032"/>
        <v>2923</v>
      </c>
      <c r="AS691" s="160">
        <f t="shared" si="13032"/>
        <v>3538</v>
      </c>
      <c r="AT691" s="120">
        <f t="shared" si="13032"/>
        <v>1844</v>
      </c>
      <c r="AU691" s="122">
        <f t="shared" si="13032"/>
        <v>1679</v>
      </c>
      <c r="AV691" s="121">
        <f t="shared" si="13032"/>
        <v>2257</v>
      </c>
      <c r="AW691" s="159">
        <f t="shared" ref="AW691:BE693" si="13033">SUMIF($A$9:$A$32,$AE691,S$691:S$714)</f>
        <v>1624</v>
      </c>
      <c r="AX691" s="120">
        <f t="shared" si="13033"/>
        <v>356</v>
      </c>
      <c r="AY691" s="122">
        <f t="shared" si="13033"/>
        <v>1146</v>
      </c>
      <c r="AZ691" s="121">
        <f t="shared" si="13033"/>
        <v>1007</v>
      </c>
      <c r="BA691" s="159">
        <f t="shared" si="13033"/>
        <v>2200</v>
      </c>
      <c r="BB691" s="120">
        <f t="shared" si="13033"/>
        <v>1624</v>
      </c>
      <c r="BC691" s="122">
        <f t="shared" si="13033"/>
        <v>1429</v>
      </c>
      <c r="BD691" s="21">
        <f t="shared" si="13033"/>
        <v>3148</v>
      </c>
      <c r="BE691" s="163">
        <f t="shared" si="13033"/>
        <v>2469</v>
      </c>
      <c r="BF691" s="149">
        <f>AF691+AH691+AJ691+AL691+AN691+AP691+AR691+AT691+AV691+AX691+AZ691+BB691+BD691</f>
        <v>23592</v>
      </c>
      <c r="BG691" s="150">
        <f>AG691+AI691+AK691+AM691+AO691+AQ691+AS691+AU691+AW691+AY691+BA691+BC691+BE691</f>
        <v>23271</v>
      </c>
      <c r="BH691" s="194"/>
      <c r="BI691" s="119" t="s">
        <v>16</v>
      </c>
      <c r="BJ691" s="123">
        <f>B691/B715</f>
        <v>0</v>
      </c>
      <c r="BK691" s="124">
        <f t="shared" ref="BK691" si="13034">C691/C715</f>
        <v>0</v>
      </c>
      <c r="BL691" s="125">
        <f t="shared" ref="BL691" si="13035">D691/D715</f>
        <v>0</v>
      </c>
      <c r="BM691" s="126">
        <f t="shared" ref="BM691" si="13036">E691/E715</f>
        <v>0</v>
      </c>
      <c r="BN691" s="123">
        <f t="shared" ref="BN691" si="13037">F691/F715</f>
        <v>0</v>
      </c>
      <c r="BO691" s="124">
        <f t="shared" ref="BO691" si="13038">G691/G715</f>
        <v>0</v>
      </c>
      <c r="BP691" s="125">
        <f t="shared" ref="BP691" si="13039">H691/H715</f>
        <v>0</v>
      </c>
      <c r="BQ691" s="126">
        <f t="shared" ref="BQ691" si="13040">I691/I715</f>
        <v>0</v>
      </c>
      <c r="BR691" s="123">
        <f t="shared" ref="BR691" si="13041">J691/J715</f>
        <v>0</v>
      </c>
      <c r="BS691" s="124">
        <f t="shared" ref="BS691" si="13042">K691/K715</f>
        <v>0</v>
      </c>
      <c r="BT691" s="125">
        <f t="shared" ref="BT691" si="13043">L691/L715</f>
        <v>0</v>
      </c>
      <c r="BU691" s="123">
        <f t="shared" ref="BU691" si="13044">M691/M715</f>
        <v>0</v>
      </c>
      <c r="BV691" s="127">
        <f t="shared" ref="BV691" si="13045">N691/N715</f>
        <v>0</v>
      </c>
      <c r="BW691" s="128">
        <f t="shared" ref="BW691" si="13046">O691/O715</f>
        <v>0</v>
      </c>
      <c r="BX691" s="123">
        <f t="shared" ref="BX691" si="13047">P691/P715</f>
        <v>0</v>
      </c>
      <c r="BY691" s="124">
        <f t="shared" ref="BY691" si="13048">Q691/Q715</f>
        <v>0</v>
      </c>
      <c r="BZ691" s="125">
        <f t="shared" ref="BZ691" si="13049">R691/R715</f>
        <v>0</v>
      </c>
      <c r="CA691" s="126">
        <f t="shared" ref="CA691" si="13050">S691/S715</f>
        <v>0</v>
      </c>
      <c r="CB691" s="123">
        <f t="shared" ref="CB691" si="13051">T691/T715</f>
        <v>0</v>
      </c>
      <c r="CC691" s="124">
        <f t="shared" ref="CC691" si="13052">U691/U715</f>
        <v>0</v>
      </c>
      <c r="CD691" s="125">
        <f t="shared" ref="CD691" si="13053">V691/V715</f>
        <v>0</v>
      </c>
      <c r="CE691" s="126">
        <f t="shared" ref="CE691" si="13054">W691/W715</f>
        <v>0</v>
      </c>
      <c r="CF691" s="123">
        <f t="shared" ref="CF691" si="13055">X691/X715</f>
        <v>0</v>
      </c>
      <c r="CG691" s="124">
        <f t="shared" ref="CG691" si="13056">Y691/Y715</f>
        <v>0</v>
      </c>
      <c r="CH691" s="125">
        <f t="shared" ref="CH691" si="13057">Z691/Z715</f>
        <v>0</v>
      </c>
      <c r="CI691" s="123">
        <f t="shared" ref="CI691" si="13058">AA691/AA715</f>
        <v>0</v>
      </c>
      <c r="CJ691" s="129">
        <f t="shared" ref="CJ691" si="13059">AB691/AB715</f>
        <v>0</v>
      </c>
      <c r="CK691" s="130">
        <f t="shared" ref="CK691" si="13060">AC691/AC715</f>
        <v>0</v>
      </c>
    </row>
    <row r="692" spans="1:89" x14ac:dyDescent="0.2">
      <c r="A692" s="131" t="s">
        <v>17</v>
      </c>
      <c r="B692" s="167">
        <v>182</v>
      </c>
      <c r="C692" s="168">
        <v>0</v>
      </c>
      <c r="D692" s="169">
        <v>194</v>
      </c>
      <c r="E692" s="170">
        <v>0</v>
      </c>
      <c r="F692" s="167">
        <v>433</v>
      </c>
      <c r="G692" s="171">
        <v>4</v>
      </c>
      <c r="H692" s="169">
        <v>377</v>
      </c>
      <c r="I692" s="170">
        <v>34</v>
      </c>
      <c r="J692" s="167">
        <v>10</v>
      </c>
      <c r="K692" s="171">
        <v>15</v>
      </c>
      <c r="L692" s="169">
        <v>40</v>
      </c>
      <c r="M692" s="167">
        <v>76</v>
      </c>
      <c r="N692" s="172">
        <v>201</v>
      </c>
      <c r="O692" s="173">
        <v>122</v>
      </c>
      <c r="P692" s="167">
        <v>85</v>
      </c>
      <c r="Q692" s="171">
        <v>45</v>
      </c>
      <c r="R692" s="169">
        <v>36</v>
      </c>
      <c r="S692" s="170">
        <v>69</v>
      </c>
      <c r="T692" s="167">
        <v>2</v>
      </c>
      <c r="U692" s="171">
        <v>20</v>
      </c>
      <c r="V692" s="169">
        <v>6</v>
      </c>
      <c r="W692" s="170">
        <v>0</v>
      </c>
      <c r="X692" s="167">
        <v>4</v>
      </c>
      <c r="Y692" s="171">
        <v>0</v>
      </c>
      <c r="Z692" s="169">
        <v>0</v>
      </c>
      <c r="AA692" s="167">
        <v>0</v>
      </c>
      <c r="AB692" s="149">
        <f t="shared" ref="AB692:AB711" si="13061">B692+D692+F692+H692+J692+L692+N692+P692+R692+T692+V692+X692+Z692</f>
        <v>1570</v>
      </c>
      <c r="AC692" s="150">
        <f t="shared" ref="AC692:AC711" si="13062">C692+E692+G692+I692+K692+M692+O692+Q692+S692+U692+W692+Y692+AA692</f>
        <v>385</v>
      </c>
      <c r="AD692" s="194"/>
      <c r="AE692" s="226" t="str">
        <f>$AE$10</f>
        <v>08:00 - 08:59</v>
      </c>
      <c r="AF692" s="120">
        <f>SUMIF($A$9:$A$32,$AE692,B$691:B$714)</f>
        <v>1653</v>
      </c>
      <c r="AG692" s="168">
        <f t="shared" si="13032"/>
        <v>817</v>
      </c>
      <c r="AH692" s="169">
        <f t="shared" si="13032"/>
        <v>854</v>
      </c>
      <c r="AI692" s="170">
        <f t="shared" si="13032"/>
        <v>620</v>
      </c>
      <c r="AJ692" s="167">
        <f t="shared" si="13032"/>
        <v>1853</v>
      </c>
      <c r="AK692" s="171">
        <f t="shared" si="13032"/>
        <v>1008</v>
      </c>
      <c r="AL692" s="169">
        <f t="shared" si="13032"/>
        <v>2735</v>
      </c>
      <c r="AM692" s="170">
        <f t="shared" si="13032"/>
        <v>2102</v>
      </c>
      <c r="AN692" s="167">
        <f t="shared" si="13032"/>
        <v>175</v>
      </c>
      <c r="AO692" s="171">
        <f t="shared" si="13032"/>
        <v>652</v>
      </c>
      <c r="AP692" s="169">
        <f t="shared" si="13032"/>
        <v>898</v>
      </c>
      <c r="AQ692" s="167">
        <f t="shared" si="13032"/>
        <v>2167</v>
      </c>
      <c r="AR692" s="172">
        <f t="shared" si="13032"/>
        <v>2301</v>
      </c>
      <c r="AS692" s="173">
        <f t="shared" si="13032"/>
        <v>3236</v>
      </c>
      <c r="AT692" s="167">
        <f t="shared" si="13032"/>
        <v>1558</v>
      </c>
      <c r="AU692" s="171">
        <f t="shared" si="13032"/>
        <v>1395</v>
      </c>
      <c r="AV692" s="169">
        <f t="shared" si="13032"/>
        <v>1964</v>
      </c>
      <c r="AW692" s="170">
        <f t="shared" si="13033"/>
        <v>1358</v>
      </c>
      <c r="AX692" s="167">
        <f t="shared" si="13033"/>
        <v>276</v>
      </c>
      <c r="AY692" s="171">
        <f t="shared" si="13033"/>
        <v>795</v>
      </c>
      <c r="AZ692" s="169">
        <f t="shared" si="13033"/>
        <v>820</v>
      </c>
      <c r="BA692" s="170">
        <f t="shared" si="13033"/>
        <v>1746</v>
      </c>
      <c r="BB692" s="167">
        <f t="shared" si="13033"/>
        <v>1292</v>
      </c>
      <c r="BC692" s="171">
        <f t="shared" si="13033"/>
        <v>1273</v>
      </c>
      <c r="BD692" s="169">
        <f t="shared" si="13033"/>
        <v>2910</v>
      </c>
      <c r="BE692" s="167">
        <f t="shared" si="13033"/>
        <v>2505</v>
      </c>
      <c r="BF692" s="151">
        <f>SUM(AF692,AH692,AJ692,AL692,AN692,AP692,AR692,AT692,AV692,AX692,AZ692,BB692,BD692)</f>
        <v>19289</v>
      </c>
      <c r="BG692" s="152">
        <f>SUM(AG692,AI692,AK692,AM692,AO692,AQ692,AS692,AU692,AW692,AY692,BA692,BC692,BE692)</f>
        <v>19674</v>
      </c>
      <c r="BH692" s="194"/>
      <c r="BI692" s="131" t="s">
        <v>17</v>
      </c>
      <c r="BJ692" s="123">
        <f>B692/B715</f>
        <v>6.8900246072307403E-3</v>
      </c>
      <c r="BK692" s="124">
        <f t="shared" ref="BK692" si="13063">C692/C715</f>
        <v>0</v>
      </c>
      <c r="BL692" s="125">
        <f t="shared" ref="BL692" si="13064">D692/D715</f>
        <v>1.4078374455732946E-2</v>
      </c>
      <c r="BM692" s="126">
        <f t="shared" ref="BM692" si="13065">E692/E715</f>
        <v>0</v>
      </c>
      <c r="BN692" s="123">
        <f t="shared" ref="BN692" si="13066">F692/F715</f>
        <v>1.6689793401171753E-2</v>
      </c>
      <c r="BO692" s="124">
        <f t="shared" ref="BO692" si="13067">G692/G715</f>
        <v>1.4596941940663431E-4</v>
      </c>
      <c r="BP692" s="125">
        <f t="shared" ref="BP692" si="13068">H692/H715</f>
        <v>8.8984351027922674E-3</v>
      </c>
      <c r="BQ692" s="126">
        <f t="shared" ref="BQ692" si="13069">I692/I715</f>
        <v>6.6420520033600968E-4</v>
      </c>
      <c r="BR692" s="123">
        <f t="shared" ref="BR692" si="13070">J692/J715</f>
        <v>1.6380016380016381E-3</v>
      </c>
      <c r="BS692" s="124">
        <f t="shared" ref="BS692" si="13071">K692/K715</f>
        <v>2.3518344308560675E-3</v>
      </c>
      <c r="BT692" s="125">
        <f t="shared" ref="BT692" si="13072">L692/L715</f>
        <v>1.6468360163036766E-3</v>
      </c>
      <c r="BU692" s="123">
        <f t="shared" ref="BU692" si="13073">M692/M715</f>
        <v>3.3545197740112993E-3</v>
      </c>
      <c r="BV692" s="127">
        <f t="shared" ref="BV692" si="13074">N692/N715</f>
        <v>4.5172599784250268E-3</v>
      </c>
      <c r="BW692" s="128">
        <f t="shared" ref="BW692" si="13075">O692/O715</f>
        <v>2.8424314438153819E-3</v>
      </c>
      <c r="BX692" s="123">
        <f t="shared" ref="BX692" si="13076">P692/P715</f>
        <v>3.5284350352843504E-3</v>
      </c>
      <c r="BY692" s="124">
        <f t="shared" ref="BY692" si="13077">Q692/Q715</f>
        <v>2.2743353886586475E-3</v>
      </c>
      <c r="BZ692" s="125">
        <f t="shared" ref="BZ692" si="13078">R692/R715</f>
        <v>1.191027592139218E-3</v>
      </c>
      <c r="CA692" s="126">
        <f t="shared" ref="CA692" si="13079">S692/S715</f>
        <v>2.6242726200889971E-3</v>
      </c>
      <c r="CB692" s="123">
        <f t="shared" ref="CB692" si="13080">T692/T715</f>
        <v>2.8563267637817766E-4</v>
      </c>
      <c r="CC692" s="124">
        <f t="shared" ref="CC692" si="13081">U692/U715</f>
        <v>3.0422878004259203E-3</v>
      </c>
      <c r="CD692" s="125">
        <f t="shared" ref="CD692" si="13082">V692/V715</f>
        <v>2.3548804898151419E-4</v>
      </c>
      <c r="CE692" s="126">
        <f t="shared" ref="CE692" si="13083">W692/W715</f>
        <v>0</v>
      </c>
      <c r="CF692" s="123">
        <f t="shared" ref="CF692" si="13084">X692/X715</f>
        <v>1.691618032648228E-4</v>
      </c>
      <c r="CG692" s="124">
        <f t="shared" ref="CG692" si="13085">Y692/Y715</f>
        <v>0</v>
      </c>
      <c r="CH692" s="125">
        <f t="shared" ref="CH692" si="13086">Z692/Z715</f>
        <v>0</v>
      </c>
      <c r="CI692" s="123">
        <f t="shared" ref="CI692" si="13087">AA692/AA715</f>
        <v>0</v>
      </c>
      <c r="CJ692" s="129">
        <f t="shared" ref="CJ692" si="13088">AB692/AB715</f>
        <v>4.6279783398822669E-3</v>
      </c>
      <c r="CK692" s="130">
        <f t="shared" ref="CK692" si="13089">AC692/AC715</f>
        <v>1.1397175276714536E-3</v>
      </c>
    </row>
    <row r="693" spans="1:89" ht="13.5" thickBot="1" x14ac:dyDescent="0.25">
      <c r="A693" s="139" t="s">
        <v>18</v>
      </c>
      <c r="B693" s="174">
        <v>910</v>
      </c>
      <c r="C693" s="175">
        <v>241</v>
      </c>
      <c r="D693" s="176">
        <v>661</v>
      </c>
      <c r="E693" s="177">
        <v>196</v>
      </c>
      <c r="F693" s="174">
        <v>1703</v>
      </c>
      <c r="G693" s="178">
        <v>356</v>
      </c>
      <c r="H693" s="176">
        <v>1643</v>
      </c>
      <c r="I693" s="177">
        <v>725</v>
      </c>
      <c r="J693" s="174">
        <v>48</v>
      </c>
      <c r="K693" s="178">
        <v>195</v>
      </c>
      <c r="L693" s="176">
        <v>397</v>
      </c>
      <c r="M693" s="174">
        <v>831</v>
      </c>
      <c r="N693" s="179">
        <v>1297</v>
      </c>
      <c r="O693" s="180">
        <v>1545</v>
      </c>
      <c r="P693" s="174">
        <v>681</v>
      </c>
      <c r="Q693" s="178">
        <v>738</v>
      </c>
      <c r="R693" s="176">
        <v>764</v>
      </c>
      <c r="S693" s="177">
        <v>706</v>
      </c>
      <c r="T693" s="174">
        <v>75</v>
      </c>
      <c r="U693" s="178">
        <v>343</v>
      </c>
      <c r="V693" s="176">
        <v>370</v>
      </c>
      <c r="W693" s="177">
        <v>904</v>
      </c>
      <c r="X693" s="174">
        <v>729</v>
      </c>
      <c r="Y693" s="178">
        <v>499</v>
      </c>
      <c r="Z693" s="176">
        <v>1549</v>
      </c>
      <c r="AA693" s="174">
        <v>1077</v>
      </c>
      <c r="AB693" s="149">
        <f t="shared" si="13061"/>
        <v>10827</v>
      </c>
      <c r="AC693" s="150">
        <f t="shared" si="13062"/>
        <v>8356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2"/>
        <v>0</v>
      </c>
      <c r="AH693" s="176">
        <f t="shared" si="13032"/>
        <v>0</v>
      </c>
      <c r="AI693" s="177">
        <f t="shared" si="13032"/>
        <v>0</v>
      </c>
      <c r="AJ693" s="174">
        <f t="shared" si="13032"/>
        <v>0</v>
      </c>
      <c r="AK693" s="178">
        <f t="shared" si="13032"/>
        <v>0</v>
      </c>
      <c r="AL693" s="176">
        <f t="shared" si="13032"/>
        <v>0</v>
      </c>
      <c r="AM693" s="177">
        <f t="shared" si="13032"/>
        <v>0</v>
      </c>
      <c r="AN693" s="174">
        <f t="shared" si="13032"/>
        <v>0</v>
      </c>
      <c r="AO693" s="178">
        <f t="shared" si="13032"/>
        <v>0</v>
      </c>
      <c r="AP693" s="176">
        <f t="shared" si="13032"/>
        <v>0</v>
      </c>
      <c r="AQ693" s="174">
        <f t="shared" si="13032"/>
        <v>0</v>
      </c>
      <c r="AR693" s="179">
        <f t="shared" si="13032"/>
        <v>0</v>
      </c>
      <c r="AS693" s="180">
        <f t="shared" si="13032"/>
        <v>0</v>
      </c>
      <c r="AT693" s="174">
        <f t="shared" si="13032"/>
        <v>0</v>
      </c>
      <c r="AU693" s="178">
        <f t="shared" si="13032"/>
        <v>0</v>
      </c>
      <c r="AV693" s="176">
        <f t="shared" si="13032"/>
        <v>0</v>
      </c>
      <c r="AW693" s="177">
        <f t="shared" si="13033"/>
        <v>0</v>
      </c>
      <c r="AX693" s="174">
        <f t="shared" si="13033"/>
        <v>0</v>
      </c>
      <c r="AY693" s="178">
        <f t="shared" si="13033"/>
        <v>0</v>
      </c>
      <c r="AZ693" s="176">
        <f t="shared" si="13033"/>
        <v>0</v>
      </c>
      <c r="BA693" s="177">
        <f t="shared" si="13033"/>
        <v>0</v>
      </c>
      <c r="BB693" s="174">
        <f t="shared" si="13033"/>
        <v>0</v>
      </c>
      <c r="BC693" s="178">
        <f t="shared" si="13033"/>
        <v>0</v>
      </c>
      <c r="BD693" s="176">
        <f t="shared" si="13033"/>
        <v>0</v>
      </c>
      <c r="BE693" s="174">
        <f t="shared" si="13033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3.4450123036153697E-2</v>
      </c>
      <c r="BK693" s="124">
        <f t="shared" ref="BK693" si="13090">C693/C715</f>
        <v>7.8647651992298402E-3</v>
      </c>
      <c r="BL693" s="125">
        <f t="shared" ref="BL693" si="13091">D693/D715</f>
        <v>4.7968069666182875E-2</v>
      </c>
      <c r="BM693" s="126">
        <f t="shared" ref="BM693" si="13092">E693/E715</f>
        <v>1.4941302027748132E-2</v>
      </c>
      <c r="BN693" s="123">
        <f t="shared" ref="BN693" si="13093">F693/F715</f>
        <v>6.5641381436941107E-2</v>
      </c>
      <c r="BO693" s="124">
        <f t="shared" ref="BO693" si="13094">G693/G715</f>
        <v>1.2991278327190454E-2</v>
      </c>
      <c r="BP693" s="125">
        <f t="shared" ref="BP693" si="13095">H693/H715</f>
        <v>3.8780182689357283E-2</v>
      </c>
      <c r="BQ693" s="126">
        <f t="shared" ref="BQ693" si="13096">I693/I715</f>
        <v>1.4163199124811971E-2</v>
      </c>
      <c r="BR693" s="123">
        <f t="shared" ref="BR693" si="13097">J693/J715</f>
        <v>7.8624078624078622E-3</v>
      </c>
      <c r="BS693" s="124">
        <f t="shared" ref="BS693" si="13098">K693/K715</f>
        <v>3.0573847601128881E-2</v>
      </c>
      <c r="BT693" s="125">
        <f t="shared" ref="BT693" si="13099">L693/L715</f>
        <v>1.6344847461813989E-2</v>
      </c>
      <c r="BU693" s="123">
        <f t="shared" ref="BU693" si="13100">M693/M715</f>
        <v>3.6679025423728813E-2</v>
      </c>
      <c r="BV693" s="127">
        <f t="shared" ref="BV693" si="13101">N693/N715</f>
        <v>2.9148687522473932E-2</v>
      </c>
      <c r="BW693" s="128">
        <f t="shared" ref="BW693" si="13102">O693/O715</f>
        <v>3.5996365415530862E-2</v>
      </c>
      <c r="BX693" s="123">
        <f t="shared" ref="BX693" si="13103">P693/P715</f>
        <v>2.8268991282689913E-2</v>
      </c>
      <c r="BY693" s="124">
        <f t="shared" ref="BY693" si="13104">Q693/Q715</f>
        <v>3.7299100374001817E-2</v>
      </c>
      <c r="BZ693" s="125">
        <f t="shared" ref="BZ693" si="13105">R693/R715</f>
        <v>2.5276252233176734E-2</v>
      </c>
      <c r="CA693" s="126">
        <f t="shared" ref="CA693" si="13106">S693/S715</f>
        <v>2.6851253185258432E-2</v>
      </c>
      <c r="CB693" s="123">
        <f t="shared" ref="CB693" si="13107">T693/T715</f>
        <v>1.0711225364181662E-2</v>
      </c>
      <c r="CC693" s="124">
        <f t="shared" ref="CC693" si="13108">U693/U715</f>
        <v>5.2175235777304534E-2</v>
      </c>
      <c r="CD693" s="125">
        <f t="shared" ref="CD693" si="13109">V693/V715</f>
        <v>1.4521763020526709E-2</v>
      </c>
      <c r="CE693" s="126">
        <f t="shared" ref="CE693" si="13110">W693/W715</f>
        <v>3.164268962861843E-2</v>
      </c>
      <c r="CF693" s="123">
        <f t="shared" ref="CF693" si="13111">X693/X715</f>
        <v>3.0829738645013954E-2</v>
      </c>
      <c r="CG693" s="124">
        <f t="shared" ref="CG693" si="13112">Y693/Y715</f>
        <v>4.4529716223451719E-2</v>
      </c>
      <c r="CH693" s="125">
        <f t="shared" ref="CH693" si="13113">Z693/Z715</f>
        <v>3.411743976036298E-2</v>
      </c>
      <c r="CI693" s="123">
        <f t="shared" ref="CI693" si="13114">AA693/AA715</f>
        <v>2.1089940666183641E-2</v>
      </c>
      <c r="CJ693" s="129">
        <f t="shared" ref="CJ693" si="13115">AB693/AB715</f>
        <v>3.191536400376134E-2</v>
      </c>
      <c r="CK693" s="130">
        <f t="shared" ref="CK693" si="13116">AC693/AC715</f>
        <v>2.4736310808370559E-2</v>
      </c>
    </row>
    <row r="694" spans="1:89" ht="14.25" thickTop="1" thickBot="1" x14ac:dyDescent="0.25">
      <c r="A694" s="131" t="s">
        <v>19</v>
      </c>
      <c r="B694" s="167">
        <v>1946</v>
      </c>
      <c r="C694" s="168">
        <v>806</v>
      </c>
      <c r="D694" s="169">
        <v>965</v>
      </c>
      <c r="E694" s="170">
        <v>599</v>
      </c>
      <c r="F694" s="167">
        <v>2328</v>
      </c>
      <c r="G694" s="171">
        <v>1086</v>
      </c>
      <c r="H694" s="169">
        <v>2713</v>
      </c>
      <c r="I694" s="170">
        <v>1742</v>
      </c>
      <c r="J694" s="167">
        <v>120</v>
      </c>
      <c r="K694" s="171">
        <v>478</v>
      </c>
      <c r="L694" s="169">
        <v>962</v>
      </c>
      <c r="M694" s="167">
        <v>1532</v>
      </c>
      <c r="N694" s="172">
        <v>2489</v>
      </c>
      <c r="O694" s="173">
        <v>2858</v>
      </c>
      <c r="P694" s="167">
        <v>1355</v>
      </c>
      <c r="Q694" s="171">
        <v>1274</v>
      </c>
      <c r="R694" s="169">
        <v>1522</v>
      </c>
      <c r="S694" s="170">
        <v>1193</v>
      </c>
      <c r="T694" s="167">
        <v>260</v>
      </c>
      <c r="U694" s="171">
        <v>760</v>
      </c>
      <c r="V694" s="169">
        <v>898</v>
      </c>
      <c r="W694" s="170">
        <v>1853</v>
      </c>
      <c r="X694" s="167">
        <v>1258</v>
      </c>
      <c r="Y694" s="171">
        <v>922</v>
      </c>
      <c r="Z694" s="169">
        <v>2538</v>
      </c>
      <c r="AA694" s="167">
        <v>1985</v>
      </c>
      <c r="AB694" s="149">
        <f t="shared" si="13061"/>
        <v>19354</v>
      </c>
      <c r="AC694" s="150">
        <f t="shared" si="13062"/>
        <v>17088</v>
      </c>
      <c r="AD694" s="194"/>
      <c r="AE694" s="221" t="s">
        <v>13</v>
      </c>
      <c r="AF694" s="14">
        <f t="shared" ref="AF694:BG694" si="13117">SUM(AF691:AF693)</f>
        <v>3847</v>
      </c>
      <c r="AG694" s="1">
        <f t="shared" si="13117"/>
        <v>1971</v>
      </c>
      <c r="AH694" s="14">
        <f t="shared" si="13117"/>
        <v>1932</v>
      </c>
      <c r="AI694" s="1">
        <f t="shared" si="13117"/>
        <v>1460</v>
      </c>
      <c r="AJ694" s="14">
        <f t="shared" si="13117"/>
        <v>4323</v>
      </c>
      <c r="AK694" s="1">
        <f t="shared" si="13117"/>
        <v>2405</v>
      </c>
      <c r="AL694" s="14">
        <f t="shared" si="13117"/>
        <v>6048</v>
      </c>
      <c r="AM694" s="1">
        <f t="shared" si="13117"/>
        <v>4346</v>
      </c>
      <c r="AN694" s="14">
        <f t="shared" si="13117"/>
        <v>391</v>
      </c>
      <c r="AO694" s="1">
        <f t="shared" si="13117"/>
        <v>1461</v>
      </c>
      <c r="AP694" s="14">
        <f t="shared" si="13117"/>
        <v>2060</v>
      </c>
      <c r="AQ694" s="1">
        <f t="shared" si="13117"/>
        <v>4909</v>
      </c>
      <c r="AR694" s="14">
        <f t="shared" si="13117"/>
        <v>5224</v>
      </c>
      <c r="AS694" s="1">
        <f t="shared" si="13117"/>
        <v>6774</v>
      </c>
      <c r="AT694" s="14">
        <f t="shared" si="13117"/>
        <v>3402</v>
      </c>
      <c r="AU694" s="1">
        <f t="shared" si="13117"/>
        <v>3074</v>
      </c>
      <c r="AV694" s="14">
        <f t="shared" si="13117"/>
        <v>4221</v>
      </c>
      <c r="AW694" s="1">
        <f t="shared" si="13117"/>
        <v>2982</v>
      </c>
      <c r="AX694" s="14">
        <f t="shared" si="13117"/>
        <v>632</v>
      </c>
      <c r="AY694" s="1">
        <f t="shared" si="13117"/>
        <v>1941</v>
      </c>
      <c r="AZ694" s="14">
        <f t="shared" si="13117"/>
        <v>1827</v>
      </c>
      <c r="BA694" s="1">
        <f t="shared" si="13117"/>
        <v>3946</v>
      </c>
      <c r="BB694" s="14">
        <f t="shared" si="13117"/>
        <v>2916</v>
      </c>
      <c r="BC694" s="1">
        <f t="shared" si="13117"/>
        <v>2702</v>
      </c>
      <c r="BD694" s="14">
        <f t="shared" si="13117"/>
        <v>6058</v>
      </c>
      <c r="BE694" s="1">
        <f t="shared" si="13117"/>
        <v>4974</v>
      </c>
      <c r="BF694" s="153">
        <f t="shared" si="13117"/>
        <v>42881</v>
      </c>
      <c r="BG694" s="154">
        <f t="shared" si="13117"/>
        <v>42945</v>
      </c>
      <c r="BH694" s="194"/>
      <c r="BI694" s="131" t="s">
        <v>19</v>
      </c>
      <c r="BJ694" s="123">
        <f>B694/B715</f>
        <v>7.3670263108082529E-2</v>
      </c>
      <c r="BK694" s="124">
        <f t="shared" ref="BK694" si="13118">C694/C715</f>
        <v>2.6302907678752079E-2</v>
      </c>
      <c r="BL694" s="125">
        <f t="shared" ref="BL694" si="13119">D694/D715</f>
        <v>7.0029027576197389E-2</v>
      </c>
      <c r="BM694" s="126">
        <f t="shared" ref="BM694" si="13120">E694/E715</f>
        <v>4.5662448543985365E-2</v>
      </c>
      <c r="BN694" s="123">
        <f t="shared" ref="BN694" si="13121">F694/F715</f>
        <v>8.9731729879740985E-2</v>
      </c>
      <c r="BO694" s="124">
        <f t="shared" ref="BO694" si="13122">G694/G715</f>
        <v>3.9630697368901215E-2</v>
      </c>
      <c r="BP694" s="125">
        <f t="shared" ref="BP694" si="13123">H694/H715</f>
        <v>6.4035688153515707E-2</v>
      </c>
      <c r="BQ694" s="126">
        <f t="shared" ref="BQ694" si="13124">I694/I715</f>
        <v>3.4030748793686144E-2</v>
      </c>
      <c r="BR694" s="123">
        <f t="shared" ref="BR694" si="13125">J694/J715</f>
        <v>1.9656019656019656E-2</v>
      </c>
      <c r="BS694" s="124">
        <f t="shared" ref="BS694" si="13126">K694/K715</f>
        <v>7.4945123863280019E-2</v>
      </c>
      <c r="BT694" s="125">
        <f t="shared" ref="BT694" si="13127">L694/L715</f>
        <v>3.960640619210342E-2</v>
      </c>
      <c r="BU694" s="123">
        <f t="shared" ref="BU694" si="13128">M694/M715</f>
        <v>6.7620056497175146E-2</v>
      </c>
      <c r="BV694" s="127">
        <f t="shared" ref="BV694" si="13129">N694/N715</f>
        <v>5.5937612369651203E-2</v>
      </c>
      <c r="BW694" s="128">
        <f t="shared" ref="BW694" si="13130">O694/O715</f>
        <v>6.6587451364134104E-2</v>
      </c>
      <c r="BX694" s="123">
        <f t="shared" ref="BX694" si="13131">P694/P715</f>
        <v>5.6247405562474054E-2</v>
      </c>
      <c r="BY694" s="124">
        <f t="shared" ref="BY694" si="13132">Q694/Q715</f>
        <v>6.4388961892247049E-2</v>
      </c>
      <c r="BZ694" s="125">
        <f t="shared" ref="BZ694" si="13133">R694/R715</f>
        <v>5.0353999867663604E-2</v>
      </c>
      <c r="CA694" s="126">
        <f t="shared" ref="CA694" si="13134">S694/S715</f>
        <v>4.5373293271973529E-2</v>
      </c>
      <c r="CB694" s="123">
        <f t="shared" ref="CB694" si="13135">T694/T715</f>
        <v>3.7132247929163094E-2</v>
      </c>
      <c r="CC694" s="124">
        <f t="shared" ref="CC694" si="13136">U694/U715</f>
        <v>0.11560693641618497</v>
      </c>
      <c r="CD694" s="125">
        <f t="shared" ref="CD694" si="13137">V694/V715</f>
        <v>3.5244711330899958E-2</v>
      </c>
      <c r="CE694" s="126">
        <f t="shared" ref="CE694" si="13138">W694/W715</f>
        <v>6.486051314361721E-2</v>
      </c>
      <c r="CF694" s="123">
        <f t="shared" ref="CF694" si="13139">X694/X715</f>
        <v>5.3201387126786771E-2</v>
      </c>
      <c r="CG694" s="124">
        <f t="shared" ref="CG694" si="13140">Y694/Y715</f>
        <v>8.2277351418882747E-2</v>
      </c>
      <c r="CH694" s="125">
        <f t="shared" ref="CH694" si="13141">Z694/Z715</f>
        <v>5.5900621118012424E-2</v>
      </c>
      <c r="CI694" s="123">
        <f t="shared" ref="CI694" si="13142">AA694/AA715</f>
        <v>3.8870503456243759E-2</v>
      </c>
      <c r="CJ694" s="129">
        <f t="shared" ref="CJ694" si="13143">AB694/AB715</f>
        <v>5.7050887127440372E-2</v>
      </c>
      <c r="CK694" s="130">
        <f t="shared" ref="CK694" si="13144">AC694/AC715</f>
        <v>5.0585696397012457E-2</v>
      </c>
    </row>
    <row r="695" spans="1:89" ht="13.5" thickTop="1" x14ac:dyDescent="0.2">
      <c r="A695" s="139" t="s">
        <v>20</v>
      </c>
      <c r="B695" s="174">
        <v>2194</v>
      </c>
      <c r="C695" s="175">
        <v>1154</v>
      </c>
      <c r="D695" s="176">
        <v>1078</v>
      </c>
      <c r="E695" s="177">
        <v>840</v>
      </c>
      <c r="F695" s="174">
        <v>2470</v>
      </c>
      <c r="G695" s="178">
        <v>1397</v>
      </c>
      <c r="H695" s="176">
        <v>3313</v>
      </c>
      <c r="I695" s="177">
        <v>2244</v>
      </c>
      <c r="J695" s="174">
        <v>216</v>
      </c>
      <c r="K695" s="178">
        <v>809</v>
      </c>
      <c r="L695" s="176">
        <v>1162</v>
      </c>
      <c r="M695" s="174">
        <v>2742</v>
      </c>
      <c r="N695" s="179">
        <v>2923</v>
      </c>
      <c r="O695" s="180">
        <v>3538</v>
      </c>
      <c r="P695" s="174">
        <v>1844</v>
      </c>
      <c r="Q695" s="178">
        <v>1679</v>
      </c>
      <c r="R695" s="176">
        <v>2257</v>
      </c>
      <c r="S695" s="177">
        <v>1624</v>
      </c>
      <c r="T695" s="174">
        <v>356</v>
      </c>
      <c r="U695" s="178">
        <v>1146</v>
      </c>
      <c r="V695" s="176">
        <v>1007</v>
      </c>
      <c r="W695" s="177">
        <v>2200</v>
      </c>
      <c r="X695" s="174">
        <v>1624</v>
      </c>
      <c r="Y695" s="178">
        <v>1429</v>
      </c>
      <c r="Z695" s="176">
        <v>3148</v>
      </c>
      <c r="AA695" s="174">
        <v>2469</v>
      </c>
      <c r="AB695" s="149">
        <f t="shared" si="13061"/>
        <v>23592</v>
      </c>
      <c r="AC695" s="150">
        <f t="shared" si="13062"/>
        <v>23271</v>
      </c>
      <c r="AD695" s="194"/>
      <c r="BH695" s="194"/>
      <c r="BI695" s="139" t="s">
        <v>20</v>
      </c>
      <c r="BJ695" s="123">
        <f>B695/B715</f>
        <v>8.3058868067385952E-2</v>
      </c>
      <c r="BK695" s="124">
        <f t="shared" ref="BK695" si="13145">C695/C715</f>
        <v>3.7659498090917988E-2</v>
      </c>
      <c r="BL695" s="125">
        <f t="shared" ref="BL695" si="13146">D695/D715</f>
        <v>7.8229317851959357E-2</v>
      </c>
      <c r="BM695" s="126">
        <f t="shared" ref="BM695" si="13147">E695/E715</f>
        <v>6.4034151547491994E-2</v>
      </c>
      <c r="BN695" s="123">
        <f t="shared" ref="BN695" si="13148">F695/F715</f>
        <v>9.5205057045945118E-2</v>
      </c>
      <c r="BO695" s="124">
        <f t="shared" ref="BO695" si="13149">G695/G715</f>
        <v>5.097981972776703E-2</v>
      </c>
      <c r="BP695" s="125">
        <f t="shared" ref="BP695" si="13150">H695/H715</f>
        <v>7.8197653834352204E-2</v>
      </c>
      <c r="BQ695" s="126">
        <f t="shared" ref="BQ695" si="13151">I695/I715</f>
        <v>4.3837543222176638E-2</v>
      </c>
      <c r="BR695" s="123">
        <f t="shared" ref="BR695" si="13152">J695/J715</f>
        <v>3.5380835380835383E-2</v>
      </c>
      <c r="BS695" s="124">
        <f t="shared" ref="BS695" si="13153">K695/K715</f>
        <v>0.12684227030417058</v>
      </c>
      <c r="BT695" s="125">
        <f t="shared" ref="BT695" si="13154">L695/L715</f>
        <v>4.7840586273621803E-2</v>
      </c>
      <c r="BU695" s="123">
        <f t="shared" ref="BU695" si="13155">M695/M715</f>
        <v>0.12102754237288135</v>
      </c>
      <c r="BV695" s="127">
        <f t="shared" ref="BV695" si="13156">N695/N715</f>
        <v>6.5691298094210718E-2</v>
      </c>
      <c r="BW695" s="128">
        <f t="shared" ref="BW695" si="13157">O695/O715</f>
        <v>8.2430511870646067E-2</v>
      </c>
      <c r="BX695" s="123">
        <f t="shared" ref="BX695" si="13158">P695/P715</f>
        <v>7.6546284765462852E-2</v>
      </c>
      <c r="BY695" s="124">
        <f t="shared" ref="BY695" si="13159">Q695/Q715</f>
        <v>8.4857980390174878E-2</v>
      </c>
      <c r="BZ695" s="125">
        <f t="shared" ref="BZ695" si="13160">R695/R715</f>
        <v>7.4670813207172629E-2</v>
      </c>
      <c r="CA695" s="126">
        <f t="shared" ref="CA695" si="13161">S695/S715</f>
        <v>6.1765488913399003E-2</v>
      </c>
      <c r="CB695" s="123">
        <f t="shared" ref="CB695" si="13162">T695/T715</f>
        <v>5.0842616395315621E-2</v>
      </c>
      <c r="CC695" s="124">
        <f t="shared" ref="CC695" si="13163">U695/U715</f>
        <v>0.17432309096440524</v>
      </c>
      <c r="CD695" s="125">
        <f t="shared" ref="CD695" si="13164">V695/V715</f>
        <v>3.95227442207308E-2</v>
      </c>
      <c r="CE695" s="126">
        <f t="shared" ref="CE695" si="13165">W695/W715</f>
        <v>7.7006545556372291E-2</v>
      </c>
      <c r="CF695" s="123">
        <f t="shared" ref="CF695" si="13166">X695/X715</f>
        <v>6.8679692125518055E-2</v>
      </c>
      <c r="CG695" s="124">
        <f t="shared" ref="CG695" si="13167">Y695/Y715</f>
        <v>0.12752097090844192</v>
      </c>
      <c r="CH695" s="125">
        <f t="shared" ref="CH695" si="13168">Z695/Z715</f>
        <v>6.933615259239681E-2</v>
      </c>
      <c r="CI695" s="123">
        <f t="shared" ref="CI695" si="13169">AA695/AA715</f>
        <v>4.8348248379579767E-2</v>
      </c>
      <c r="CJ695" s="129">
        <f t="shared" ref="CJ695" si="13170">AB695/AB715</f>
        <v>6.9543480888218115E-2</v>
      </c>
      <c r="CK695" s="130">
        <f t="shared" ref="CK695" si="13171">AC695/AC715</f>
        <v>6.8889263860889338E-2</v>
      </c>
    </row>
    <row r="696" spans="1:89" ht="13.5" thickBot="1" x14ac:dyDescent="0.25">
      <c r="A696" s="131" t="s">
        <v>21</v>
      </c>
      <c r="B696" s="167">
        <v>1653</v>
      </c>
      <c r="C696" s="168">
        <v>817</v>
      </c>
      <c r="D696" s="169">
        <v>854</v>
      </c>
      <c r="E696" s="170">
        <v>620</v>
      </c>
      <c r="F696" s="167">
        <v>1853</v>
      </c>
      <c r="G696" s="171">
        <v>1008</v>
      </c>
      <c r="H696" s="169">
        <v>2735</v>
      </c>
      <c r="I696" s="170">
        <v>2102</v>
      </c>
      <c r="J696" s="167">
        <v>175</v>
      </c>
      <c r="K696" s="171">
        <v>652</v>
      </c>
      <c r="L696" s="169">
        <v>898</v>
      </c>
      <c r="M696" s="167">
        <v>2167</v>
      </c>
      <c r="N696" s="172">
        <v>2301</v>
      </c>
      <c r="O696" s="173">
        <v>3236</v>
      </c>
      <c r="P696" s="167">
        <v>1558</v>
      </c>
      <c r="Q696" s="171">
        <v>1395</v>
      </c>
      <c r="R696" s="169">
        <v>1964</v>
      </c>
      <c r="S696" s="170">
        <v>1358</v>
      </c>
      <c r="T696" s="167">
        <v>276</v>
      </c>
      <c r="U696" s="171">
        <v>795</v>
      </c>
      <c r="V696" s="169">
        <v>820</v>
      </c>
      <c r="W696" s="170">
        <v>1746</v>
      </c>
      <c r="X696" s="167">
        <v>1292</v>
      </c>
      <c r="Y696" s="171">
        <v>1273</v>
      </c>
      <c r="Z696" s="169">
        <v>2910</v>
      </c>
      <c r="AA696" s="167">
        <v>2505</v>
      </c>
      <c r="AB696" s="149">
        <f t="shared" si="13061"/>
        <v>19289</v>
      </c>
      <c r="AC696" s="150">
        <f t="shared" si="13062"/>
        <v>19674</v>
      </c>
      <c r="AD696" s="194"/>
      <c r="AE696" t="s">
        <v>85</v>
      </c>
      <c r="BH696" s="194"/>
      <c r="BI696" s="131" t="s">
        <v>21</v>
      </c>
      <c r="BJ696" s="123">
        <f>B696/B715</f>
        <v>6.2578080636002273E-2</v>
      </c>
      <c r="BK696" s="124">
        <f t="shared" ref="BK696" si="13172">C696/C715</f>
        <v>2.6661880364194108E-2</v>
      </c>
      <c r="BL696" s="125">
        <f t="shared" ref="BL696" si="13173">D696/D715</f>
        <v>6.1973875181422354E-2</v>
      </c>
      <c r="BM696" s="126">
        <f t="shared" ref="BM696" si="13174">E696/E715</f>
        <v>4.726330233267266E-2</v>
      </c>
      <c r="BN696" s="123">
        <f t="shared" ref="BN696" si="13175">F696/F715</f>
        <v>7.1423065063213068E-2</v>
      </c>
      <c r="BO696" s="124">
        <f t="shared" ref="BO696" si="13176">G696/G715</f>
        <v>3.6784293690471849E-2</v>
      </c>
      <c r="BP696" s="125">
        <f t="shared" ref="BP696" si="13177">H696/H715</f>
        <v>6.4554960228479716E-2</v>
      </c>
      <c r="BQ696" s="126">
        <f t="shared" ref="BQ696" si="13178">I696/I715</f>
        <v>4.1063509738420365E-2</v>
      </c>
      <c r="BR696" s="123">
        <f t="shared" ref="BR696" si="13179">J696/J715</f>
        <v>2.8665028665028666E-2</v>
      </c>
      <c r="BS696" s="124">
        <f t="shared" ref="BS696" si="13180">K696/K715</f>
        <v>0.10222640326121041</v>
      </c>
      <c r="BT696" s="125">
        <f t="shared" ref="BT696" si="13181">L696/L715</f>
        <v>3.6971468566017539E-2</v>
      </c>
      <c r="BU696" s="123">
        <f t="shared" ref="BU696" si="13182">M696/M715</f>
        <v>9.5647951977401127E-2</v>
      </c>
      <c r="BV696" s="127">
        <f t="shared" ref="BV696" si="13183">N696/N715</f>
        <v>5.1712513484358145E-2</v>
      </c>
      <c r="BW696" s="128">
        <f t="shared" ref="BW696" si="13184">O696/O715</f>
        <v>7.5394329116283409E-2</v>
      </c>
      <c r="BX696" s="123">
        <f t="shared" ref="BX696" si="13185">P696/P715</f>
        <v>6.4674138646741389E-2</v>
      </c>
      <c r="BY696" s="124">
        <f t="shared" ref="BY696" si="13186">Q696/Q715</f>
        <v>7.0504397048418072E-2</v>
      </c>
      <c r="BZ696" s="125">
        <f t="shared" ref="BZ696" si="13187">R696/R715</f>
        <v>6.497717197115066E-2</v>
      </c>
      <c r="CA696" s="126">
        <f t="shared" ref="CA696" si="13188">S696/S715</f>
        <v>5.1648727798273307E-2</v>
      </c>
      <c r="CB696" s="123">
        <f t="shared" ref="CB696" si="13189">T696/T715</f>
        <v>3.9417309340188521E-2</v>
      </c>
      <c r="CC696" s="124">
        <f t="shared" ref="CC696" si="13190">U696/U715</f>
        <v>0.12093094006693034</v>
      </c>
      <c r="CD696" s="125">
        <f t="shared" ref="CD696" si="13191">V696/V715</f>
        <v>3.2183366694140271E-2</v>
      </c>
      <c r="CE696" s="126">
        <f t="shared" ref="CE696" si="13192">W696/W715</f>
        <v>6.1115194791557283E-2</v>
      </c>
      <c r="CF696" s="123">
        <f t="shared" ref="CF696" si="13193">X696/X715</f>
        <v>5.4639262454537763E-2</v>
      </c>
      <c r="CG696" s="124">
        <f t="shared" ref="CG696" si="13194">Y696/Y715</f>
        <v>0.11359985721934678</v>
      </c>
      <c r="CH696" s="125">
        <f t="shared" ref="CH696" si="13195">Z696/Z715</f>
        <v>6.409409277124356E-2</v>
      </c>
      <c r="CI696" s="123">
        <f t="shared" ref="CI696" si="13196">AA696/AA715</f>
        <v>4.9053204613546911E-2</v>
      </c>
      <c r="CJ696" s="129">
        <f t="shared" ref="CJ696" si="13197">AB696/AB715</f>
        <v>5.6859282928655441E-2</v>
      </c>
      <c r="CK696" s="130">
        <f t="shared" ref="CK696" si="13198">AC696/AC715</f>
        <v>5.8241045816644611E-2</v>
      </c>
    </row>
    <row r="697" spans="1:89" ht="14.25" thickTop="1" thickBot="1" x14ac:dyDescent="0.25">
      <c r="A697" s="139" t="s">
        <v>22</v>
      </c>
      <c r="B697" s="174">
        <v>1456</v>
      </c>
      <c r="C697" s="175">
        <v>1286</v>
      </c>
      <c r="D697" s="176">
        <v>787</v>
      </c>
      <c r="E697" s="177">
        <v>729</v>
      </c>
      <c r="F697" s="174">
        <v>1697</v>
      </c>
      <c r="G697" s="178">
        <v>1192</v>
      </c>
      <c r="H697" s="176">
        <v>2575</v>
      </c>
      <c r="I697" s="177">
        <v>2299</v>
      </c>
      <c r="J697" s="174">
        <v>226</v>
      </c>
      <c r="K697" s="178">
        <v>606</v>
      </c>
      <c r="L697" s="176">
        <v>863</v>
      </c>
      <c r="M697" s="174">
        <v>1677</v>
      </c>
      <c r="N697" s="179">
        <v>2078</v>
      </c>
      <c r="O697" s="180">
        <v>2769</v>
      </c>
      <c r="P697" s="174">
        <v>1205</v>
      </c>
      <c r="Q697" s="178">
        <v>1005</v>
      </c>
      <c r="R697" s="176">
        <v>1776</v>
      </c>
      <c r="S697" s="177">
        <v>1335</v>
      </c>
      <c r="T697" s="174">
        <v>231</v>
      </c>
      <c r="U697" s="178">
        <v>467</v>
      </c>
      <c r="V697" s="176">
        <v>727</v>
      </c>
      <c r="W697" s="177">
        <v>1593</v>
      </c>
      <c r="X697" s="174">
        <v>1158</v>
      </c>
      <c r="Y697" s="178">
        <v>708</v>
      </c>
      <c r="Z697" s="176">
        <v>2573</v>
      </c>
      <c r="AA697" s="174">
        <v>2399</v>
      </c>
      <c r="AB697" s="149">
        <f t="shared" si="13061"/>
        <v>17352</v>
      </c>
      <c r="AC697" s="150">
        <f t="shared" si="13062"/>
        <v>18065</v>
      </c>
      <c r="AD697" s="194"/>
      <c r="AE697" s="280" t="s">
        <v>0</v>
      </c>
      <c r="AF697" s="274" t="s">
        <v>1</v>
      </c>
      <c r="AG697" s="275"/>
      <c r="AH697" s="274" t="s">
        <v>2</v>
      </c>
      <c r="AI697" s="275"/>
      <c r="AJ697" s="274" t="s">
        <v>3</v>
      </c>
      <c r="AK697" s="275"/>
      <c r="AL697" s="274" t="s">
        <v>4</v>
      </c>
      <c r="AM697" s="275"/>
      <c r="AN697" s="274" t="s">
        <v>5</v>
      </c>
      <c r="AO697" s="275"/>
      <c r="AP697" s="274" t="s">
        <v>6</v>
      </c>
      <c r="AQ697" s="275"/>
      <c r="AR697" s="274" t="s">
        <v>7</v>
      </c>
      <c r="AS697" s="275"/>
      <c r="AT697" s="274" t="s">
        <v>8</v>
      </c>
      <c r="AU697" s="275"/>
      <c r="AV697" s="274" t="s">
        <v>9</v>
      </c>
      <c r="AW697" s="275"/>
      <c r="AX697" s="274" t="s">
        <v>10</v>
      </c>
      <c r="AY697" s="275"/>
      <c r="AZ697" s="274" t="s">
        <v>11</v>
      </c>
      <c r="BA697" s="275"/>
      <c r="BB697" s="274" t="s">
        <v>12</v>
      </c>
      <c r="BC697" s="275"/>
      <c r="BD697" s="276" t="s">
        <v>40</v>
      </c>
      <c r="BE697" s="277"/>
      <c r="BF697" s="278" t="s">
        <v>41</v>
      </c>
      <c r="BG697" s="279"/>
      <c r="BH697" s="194"/>
      <c r="BI697" s="139" t="s">
        <v>22</v>
      </c>
      <c r="BJ697" s="123">
        <f>B697/B715</f>
        <v>5.5120196857845923E-2</v>
      </c>
      <c r="BK697" s="124">
        <f t="shared" ref="BK697" si="13199">C697/C715</f>
        <v>4.1967170316222303E-2</v>
      </c>
      <c r="BL697" s="125">
        <f t="shared" ref="BL697" si="13200">D697/D715</f>
        <v>5.7111756168359944E-2</v>
      </c>
      <c r="BM697" s="126">
        <f t="shared" ref="BM697" si="13201">E697/E715</f>
        <v>5.5572495807287695E-2</v>
      </c>
      <c r="BN697" s="123">
        <f t="shared" ref="BN697" si="13202">F697/F715</f>
        <v>6.5410114091890223E-2</v>
      </c>
      <c r="BO697" s="124">
        <f t="shared" ref="BO697" si="13203">G697/G715</f>
        <v>4.3498886983177026E-2</v>
      </c>
      <c r="BP697" s="125">
        <f t="shared" ref="BP697" si="13204">H697/H715</f>
        <v>6.0778436046923311E-2</v>
      </c>
      <c r="BQ697" s="126">
        <f t="shared" ref="BQ697" si="13205">I697/I715</f>
        <v>4.4911992810955481E-2</v>
      </c>
      <c r="BR697" s="123">
        <f t="shared" ref="BR697" si="13206">J697/J715</f>
        <v>3.7018837018837021E-2</v>
      </c>
      <c r="BS697" s="124">
        <f t="shared" ref="BS697" si="13207">K697/K715</f>
        <v>9.5014111006585134E-2</v>
      </c>
      <c r="BT697" s="125">
        <f t="shared" ref="BT697" si="13208">L697/L715</f>
        <v>3.5530487051751825E-2</v>
      </c>
      <c r="BU697" s="123">
        <f t="shared" ref="BU697" si="13209">M697/M715</f>
        <v>7.4020127118644072E-2</v>
      </c>
      <c r="BV697" s="127">
        <f t="shared" ref="BV697" si="13210">N697/N715</f>
        <v>4.6700827040632865E-2</v>
      </c>
      <c r="BW697" s="128">
        <f t="shared" ref="BW697" si="13211">O697/O715</f>
        <v>6.4513874327252391E-2</v>
      </c>
      <c r="BX697" s="123">
        <f t="shared" ref="BX697" si="13212">P697/P715</f>
        <v>5.0020755500207556E-2</v>
      </c>
      <c r="BY697" s="124">
        <f t="shared" ref="BY697" si="13213">Q697/Q715</f>
        <v>5.0793490346709796E-2</v>
      </c>
      <c r="BZ697" s="125">
        <f t="shared" ref="BZ697" si="13214">R697/R715</f>
        <v>5.8757361212201417E-2</v>
      </c>
      <c r="CA697" s="126">
        <f t="shared" ref="CA697" si="13215">S697/S715</f>
        <v>5.0773970258243636E-2</v>
      </c>
      <c r="CB697" s="123">
        <f t="shared" ref="CB697" si="13216">T697/T715</f>
        <v>3.2990574121679522E-2</v>
      </c>
      <c r="CC697" s="124">
        <f t="shared" ref="CC697" si="13217">U697/U715</f>
        <v>7.103742013994524E-2</v>
      </c>
      <c r="CD697" s="125">
        <f t="shared" ref="CD697" si="13218">V697/V715</f>
        <v>2.8533301934926803E-2</v>
      </c>
      <c r="CE697" s="126">
        <f t="shared" ref="CE697" si="13219">W697/W715</f>
        <v>5.575973957786412E-2</v>
      </c>
      <c r="CF697" s="123">
        <f t="shared" ref="CF697" si="13220">X697/X715</f>
        <v>4.8972342045166199E-2</v>
      </c>
      <c r="CG697" s="124">
        <f t="shared" ref="CG697" si="13221">Y697/Y715</f>
        <v>6.3180439050508658E-2</v>
      </c>
      <c r="CH697" s="125">
        <f t="shared" ref="CH697" si="13222">Z697/Z715</f>
        <v>5.6671512268182019E-2</v>
      </c>
      <c r="CI697" s="123">
        <f t="shared" ref="CI697" si="13223">AA697/AA715</f>
        <v>4.6977500146865879E-2</v>
      </c>
      <c r="CJ697" s="129">
        <f t="shared" ref="CJ697" si="13224">AB697/AB715</f>
        <v>5.1149477804864389E-2</v>
      </c>
      <c r="CK697" s="130">
        <f t="shared" ref="CK697" si="13225">AC697/AC715</f>
        <v>5.3477914642557939E-2</v>
      </c>
    </row>
    <row r="698" spans="1:89" ht="15" thickTop="1" thickBot="1" x14ac:dyDescent="0.3">
      <c r="A698" s="131" t="s">
        <v>23</v>
      </c>
      <c r="B698" s="167">
        <v>1332</v>
      </c>
      <c r="C698" s="168">
        <v>1248</v>
      </c>
      <c r="D698" s="169">
        <v>743</v>
      </c>
      <c r="E698" s="170">
        <v>546</v>
      </c>
      <c r="F698" s="167">
        <v>1648</v>
      </c>
      <c r="G698" s="171">
        <v>883</v>
      </c>
      <c r="H698" s="169">
        <v>2600</v>
      </c>
      <c r="I698" s="170">
        <v>2192</v>
      </c>
      <c r="J698" s="167">
        <v>278</v>
      </c>
      <c r="K698" s="171">
        <v>538</v>
      </c>
      <c r="L698" s="169">
        <v>747</v>
      </c>
      <c r="M698" s="167">
        <v>1614</v>
      </c>
      <c r="N698" s="172">
        <v>1929</v>
      </c>
      <c r="O698" s="173">
        <v>2406</v>
      </c>
      <c r="P698" s="167">
        <v>1330</v>
      </c>
      <c r="Q698" s="171">
        <v>713</v>
      </c>
      <c r="R698" s="169">
        <v>1797</v>
      </c>
      <c r="S698" s="170">
        <v>1052</v>
      </c>
      <c r="T698" s="167">
        <v>216</v>
      </c>
      <c r="U698" s="171">
        <v>264</v>
      </c>
      <c r="V698" s="169">
        <v>690</v>
      </c>
      <c r="W698" s="170">
        <v>1940</v>
      </c>
      <c r="X698" s="167">
        <v>1120</v>
      </c>
      <c r="Y698" s="171">
        <v>427</v>
      </c>
      <c r="Z698" s="169">
        <v>2566</v>
      </c>
      <c r="AA698" s="167">
        <v>2276</v>
      </c>
      <c r="AB698" s="149">
        <f t="shared" si="13061"/>
        <v>16996</v>
      </c>
      <c r="AC698" s="150">
        <f t="shared" si="13062"/>
        <v>16099</v>
      </c>
      <c r="AD698" s="194"/>
      <c r="AE698" s="281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5.0425894378194211E-2</v>
      </c>
      <c r="BK698" s="124">
        <f t="shared" ref="BK698" si="13226">C698/C715</f>
        <v>4.0727082857422575E-2</v>
      </c>
      <c r="BL698" s="125">
        <f t="shared" ref="BL698" si="13227">D698/D715</f>
        <v>5.3918722786647312E-2</v>
      </c>
      <c r="BM698" s="126">
        <f t="shared" ref="BM698" si="13228">E698/E715</f>
        <v>4.1622198505869797E-2</v>
      </c>
      <c r="BN698" s="123">
        <f t="shared" ref="BN698" si="13229">F698/F715</f>
        <v>6.3521430773974721E-2</v>
      </c>
      <c r="BO698" s="124">
        <f t="shared" ref="BO698" si="13230">G698/G715</f>
        <v>3.2222749334014526E-2</v>
      </c>
      <c r="BP698" s="125">
        <f t="shared" ref="BP698" si="13231">H698/H715</f>
        <v>6.1368517950291503E-2</v>
      </c>
      <c r="BQ698" s="126">
        <f t="shared" ref="BQ698" si="13232">I698/I715</f>
        <v>4.2821699974603916E-2</v>
      </c>
      <c r="BR698" s="123">
        <f t="shared" ref="BR698" si="13233">J698/J715</f>
        <v>4.5536445536445536E-2</v>
      </c>
      <c r="BS698" s="124">
        <f t="shared" ref="BS698" si="13234">K698/K715</f>
        <v>8.43524615867043E-2</v>
      </c>
      <c r="BT698" s="125">
        <f t="shared" ref="BT698" si="13235">L698/L715</f>
        <v>3.0754662604471159E-2</v>
      </c>
      <c r="BU698" s="123">
        <f t="shared" ref="BU698" si="13236">M698/M715</f>
        <v>7.1239406779661021E-2</v>
      </c>
      <c r="BV698" s="127">
        <f t="shared" ref="BV698" si="13237">N698/N715</f>
        <v>4.3352211434735707E-2</v>
      </c>
      <c r="BW698" s="128">
        <f t="shared" ref="BW698" si="13238">O698/O715</f>
        <v>5.6056475850982036E-2</v>
      </c>
      <c r="BX698" s="123">
        <f t="shared" ref="BX698" si="13239">P698/P715</f>
        <v>5.5209630552096309E-2</v>
      </c>
      <c r="BY698" s="124">
        <f t="shared" ref="BY698" si="13240">Q698/Q715</f>
        <v>3.6035580713635905E-2</v>
      </c>
      <c r="BZ698" s="125">
        <f t="shared" ref="BZ698" si="13241">R698/R715</f>
        <v>5.9452127307615961E-2</v>
      </c>
      <c r="CA698" s="126">
        <f t="shared" ref="CA698" si="13242">S698/S715</f>
        <v>4.0010649222226448E-2</v>
      </c>
      <c r="CB698" s="123">
        <f t="shared" ref="CB698" si="13243">T698/T715</f>
        <v>3.0848329048843187E-2</v>
      </c>
      <c r="CC698" s="124">
        <f t="shared" ref="CC698" si="13244">U698/U715</f>
        <v>4.0158198965622151E-2</v>
      </c>
      <c r="CD698" s="125">
        <f t="shared" ref="CD698" si="13245">V698/V715</f>
        <v>2.7081125632874133E-2</v>
      </c>
      <c r="CE698" s="126">
        <f t="shared" ref="CE698" si="13246">W698/W715</f>
        <v>6.7905771990619201E-2</v>
      </c>
      <c r="CF698" s="123">
        <f t="shared" ref="CF698" si="13247">X698/X715</f>
        <v>4.7365304914150384E-2</v>
      </c>
      <c r="CG698" s="124">
        <f t="shared" ref="CG698" si="13248">Y698/Y715</f>
        <v>3.8104586828484742E-2</v>
      </c>
      <c r="CH698" s="125">
        <f t="shared" ref="CH698" si="13249">Z698/Z715</f>
        <v>5.6517334038148098E-2</v>
      </c>
      <c r="CI698" s="123">
        <f t="shared" ref="CI698" si="13250">AA698/AA715</f>
        <v>4.4568899680811486E-2</v>
      </c>
      <c r="CJ698" s="129">
        <f t="shared" ref="CJ698" si="13251">AB698/AB715</f>
        <v>5.0100076346903825E-2</v>
      </c>
      <c r="CK698" s="130">
        <f t="shared" ref="CK698" si="13252">AC698/AC715</f>
        <v>4.7657954488266832E-2</v>
      </c>
    </row>
    <row r="699" spans="1:89" ht="13.5" thickTop="1" x14ac:dyDescent="0.2">
      <c r="A699" s="139" t="s">
        <v>24</v>
      </c>
      <c r="B699" s="181">
        <v>1261</v>
      </c>
      <c r="C699" s="175">
        <v>1671</v>
      </c>
      <c r="D699" s="176">
        <v>778</v>
      </c>
      <c r="E699" s="177">
        <v>501</v>
      </c>
      <c r="F699" s="174">
        <v>1477</v>
      </c>
      <c r="G699" s="178">
        <v>868</v>
      </c>
      <c r="H699" s="176">
        <v>2406</v>
      </c>
      <c r="I699" s="177">
        <v>2311</v>
      </c>
      <c r="J699" s="174">
        <v>241</v>
      </c>
      <c r="K699" s="178">
        <v>452</v>
      </c>
      <c r="L699" s="176">
        <v>715</v>
      </c>
      <c r="M699" s="174">
        <v>1389</v>
      </c>
      <c r="N699" s="179">
        <v>1961</v>
      </c>
      <c r="O699" s="182">
        <v>2546</v>
      </c>
      <c r="P699" s="174">
        <v>1326</v>
      </c>
      <c r="Q699" s="178">
        <v>892</v>
      </c>
      <c r="R699" s="176">
        <v>1705</v>
      </c>
      <c r="S699" s="177">
        <v>1342</v>
      </c>
      <c r="T699" s="174">
        <v>337</v>
      </c>
      <c r="U699" s="178">
        <v>306</v>
      </c>
      <c r="V699" s="176">
        <v>756</v>
      </c>
      <c r="W699" s="183">
        <v>1979</v>
      </c>
      <c r="X699" s="174">
        <v>1108</v>
      </c>
      <c r="Y699" s="178">
        <v>564</v>
      </c>
      <c r="Z699" s="176">
        <v>2519</v>
      </c>
      <c r="AA699" s="174">
        <v>2605</v>
      </c>
      <c r="AB699" s="149">
        <f t="shared" si="13061"/>
        <v>16590</v>
      </c>
      <c r="AC699" s="150">
        <f t="shared" si="13062"/>
        <v>17426</v>
      </c>
      <c r="AD699" s="194"/>
      <c r="AE699" s="224" t="str">
        <f>$AE$17</f>
        <v>17:00 - 17:59</v>
      </c>
      <c r="AF699" s="120">
        <f t="shared" ref="AF699:AU701" si="13253">SUMIF($A$9:$A$32,$AE699,B$691:B$714)</f>
        <v>1915</v>
      </c>
      <c r="AG699" s="164">
        <f t="shared" si="13253"/>
        <v>3066</v>
      </c>
      <c r="AH699" s="121">
        <f t="shared" si="13253"/>
        <v>1177</v>
      </c>
      <c r="AI699" s="159">
        <f t="shared" si="13253"/>
        <v>1073</v>
      </c>
      <c r="AJ699" s="120">
        <f t="shared" si="13253"/>
        <v>1523</v>
      </c>
      <c r="AK699" s="122">
        <f t="shared" si="13253"/>
        <v>2484</v>
      </c>
      <c r="AL699" s="121">
        <f t="shared" si="13253"/>
        <v>2966</v>
      </c>
      <c r="AM699" s="159">
        <f t="shared" si="13253"/>
        <v>4997</v>
      </c>
      <c r="AN699" s="120">
        <f t="shared" si="13253"/>
        <v>901</v>
      </c>
      <c r="AO699" s="122">
        <f t="shared" si="13253"/>
        <v>280</v>
      </c>
      <c r="AP699" s="121">
        <f t="shared" si="13253"/>
        <v>2696</v>
      </c>
      <c r="AQ699" s="120">
        <f t="shared" si="13253"/>
        <v>1092</v>
      </c>
      <c r="AR699" s="158">
        <f t="shared" si="13253"/>
        <v>3871</v>
      </c>
      <c r="AS699" s="160">
        <f t="shared" si="13253"/>
        <v>2804</v>
      </c>
      <c r="AT699" s="120">
        <f t="shared" si="13253"/>
        <v>1939</v>
      </c>
      <c r="AU699" s="122">
        <f t="shared" si="13253"/>
        <v>1366</v>
      </c>
      <c r="AV699" s="121">
        <f t="shared" ref="AP699:BE701" si="13254">SUMIF($A$9:$A$32,$AE699,R$691:R$714)</f>
        <v>2107</v>
      </c>
      <c r="AW699" s="159">
        <f t="shared" si="13254"/>
        <v>2247</v>
      </c>
      <c r="AX699" s="120">
        <f t="shared" si="13254"/>
        <v>929</v>
      </c>
      <c r="AY699" s="122">
        <f t="shared" si="13254"/>
        <v>288</v>
      </c>
      <c r="AZ699" s="121">
        <f t="shared" si="13254"/>
        <v>2614</v>
      </c>
      <c r="BA699" s="159">
        <f t="shared" si="13254"/>
        <v>1771</v>
      </c>
      <c r="BB699" s="120">
        <f t="shared" si="13254"/>
        <v>2317</v>
      </c>
      <c r="BC699" s="122">
        <f t="shared" si="13254"/>
        <v>646</v>
      </c>
      <c r="BD699" s="21">
        <f t="shared" si="13254"/>
        <v>3455</v>
      </c>
      <c r="BE699" s="163">
        <f t="shared" si="13254"/>
        <v>4950</v>
      </c>
      <c r="BF699" s="149">
        <f>AF699+AH699+AJ699+AL699+AN699+AP699+AR699+AT699+AV699+AX699+AZ699+BB699+BD699</f>
        <v>28410</v>
      </c>
      <c r="BG699" s="150">
        <f>AG699+AI699+AK699+AM699+AO699+AQ699+AS699+AU699+AW699+AY699+BA699+BC699+BE699</f>
        <v>27064</v>
      </c>
      <c r="BH699" s="194"/>
      <c r="BI699" s="139" t="s">
        <v>24</v>
      </c>
      <c r="BJ699" s="123">
        <f>B699/B715</f>
        <v>4.7738027635812988E-2</v>
      </c>
      <c r="BK699" s="124">
        <f t="shared" ref="BK699" si="13255">C699/C715</f>
        <v>5.4531214306693207E-2</v>
      </c>
      <c r="BL699" s="125">
        <f t="shared" ref="BL699" si="13256">D699/D715</f>
        <v>5.6458635703918722E-2</v>
      </c>
      <c r="BM699" s="126">
        <f t="shared" ref="BM699" si="13257">E699/E715</f>
        <v>3.8191797530111295E-2</v>
      </c>
      <c r="BN699" s="123">
        <f t="shared" ref="BN699" si="13258">F699/F715</f>
        <v>5.6930311440024667E-2</v>
      </c>
      <c r="BO699" s="124">
        <f t="shared" ref="BO699" si="13259">G699/G715</f>
        <v>3.1675364011239646E-2</v>
      </c>
      <c r="BP699" s="125">
        <f t="shared" ref="BP699" si="13260">H699/H715</f>
        <v>5.6789482380154369E-2</v>
      </c>
      <c r="BQ699" s="126">
        <f t="shared" ref="BQ699" si="13261">I699/I715</f>
        <v>4.5146418175779954E-2</v>
      </c>
      <c r="BR699" s="123">
        <f t="shared" ref="BR699" si="13262">J699/J715</f>
        <v>3.9475839475839478E-2</v>
      </c>
      <c r="BS699" s="124">
        <f t="shared" ref="BS699" si="13263">K699/K715</f>
        <v>7.0868610849796176E-2</v>
      </c>
      <c r="BT699" s="125">
        <f t="shared" ref="BT699" si="13264">L699/L715</f>
        <v>2.9437193791428218E-2</v>
      </c>
      <c r="BU699" s="123">
        <f t="shared" ref="BU699" si="13265">M699/M715</f>
        <v>6.130826271186441E-2</v>
      </c>
      <c r="BV699" s="127">
        <f t="shared" ref="BV699" si="13266">N699/N715</f>
        <v>4.4071377202445167E-2</v>
      </c>
      <c r="BW699" s="128">
        <f t="shared" ref="BW699" si="13267">O699/O715</f>
        <v>5.9318282425852145E-2</v>
      </c>
      <c r="BX699" s="123">
        <f t="shared" ref="BX699" si="13268">P699/P715</f>
        <v>5.5043586550435862E-2</v>
      </c>
      <c r="BY699" s="124">
        <f t="shared" ref="BY699" si="13269">Q699/Q715</f>
        <v>4.5082381481855859E-2</v>
      </c>
      <c r="BZ699" s="125">
        <f t="shared" ref="BZ699" si="13270">R699/R715</f>
        <v>5.6408390127704627E-2</v>
      </c>
      <c r="CA699" s="126">
        <f t="shared" ref="CA699" si="13271">S699/S715</f>
        <v>5.104020081390484E-2</v>
      </c>
      <c r="CB699" s="123">
        <f t="shared" ref="CB699" si="13272">T699/T715</f>
        <v>4.8129105969722939E-2</v>
      </c>
      <c r="CC699" s="124">
        <f t="shared" ref="CC699" si="13273">U699/U715</f>
        <v>4.6547003346516583E-2</v>
      </c>
      <c r="CD699" s="125">
        <f t="shared" ref="CD699" si="13274">V699/V715</f>
        <v>2.9671494171670788E-2</v>
      </c>
      <c r="CE699" s="126">
        <f t="shared" ref="CE699" si="13275">W699/W715</f>
        <v>6.9270888025482161E-2</v>
      </c>
      <c r="CF699" s="123">
        <f t="shared" ref="CF699" si="13276">X699/X715</f>
        <v>4.6857819504355913E-2</v>
      </c>
      <c r="CG699" s="124">
        <f t="shared" ref="CG699" si="13277">Y699/Y715</f>
        <v>5.0330180260574689E-2</v>
      </c>
      <c r="CH699" s="125">
        <f t="shared" ref="CH699" si="13278">Z699/Z715</f>
        <v>5.5482137350777498E-2</v>
      </c>
      <c r="CI699" s="123">
        <f t="shared" ref="CI699" si="13279">AA699/AA715</f>
        <v>5.1011416374566743E-2</v>
      </c>
      <c r="CJ699" s="129">
        <f t="shared" ref="CJ699" si="13280">AB699/AB715</f>
        <v>4.8903287043724077E-2</v>
      </c>
      <c r="CK699" s="130">
        <f t="shared" ref="CK699" si="13281">AC699/AC715</f>
        <v>5.1586279577149993E-2</v>
      </c>
    </row>
    <row r="700" spans="1:89" x14ac:dyDescent="0.2">
      <c r="A700" s="131" t="s">
        <v>25</v>
      </c>
      <c r="B700" s="184">
        <v>1464</v>
      </c>
      <c r="C700" s="168">
        <v>1870</v>
      </c>
      <c r="D700" s="169">
        <v>821</v>
      </c>
      <c r="E700" s="170">
        <v>599</v>
      </c>
      <c r="F700" s="167">
        <v>1714</v>
      </c>
      <c r="G700" s="171">
        <v>1097</v>
      </c>
      <c r="H700" s="169">
        <v>2598</v>
      </c>
      <c r="I700" s="170">
        <v>2429</v>
      </c>
      <c r="J700" s="167">
        <v>361</v>
      </c>
      <c r="K700" s="168">
        <v>290</v>
      </c>
      <c r="L700" s="169">
        <v>1145</v>
      </c>
      <c r="M700" s="167">
        <v>1417</v>
      </c>
      <c r="N700" s="172">
        <v>2125</v>
      </c>
      <c r="O700" s="185">
        <v>2299</v>
      </c>
      <c r="P700" s="167">
        <v>1401</v>
      </c>
      <c r="Q700" s="168">
        <v>797</v>
      </c>
      <c r="R700" s="169">
        <v>1809</v>
      </c>
      <c r="S700" s="170">
        <v>1309</v>
      </c>
      <c r="T700" s="176">
        <v>335</v>
      </c>
      <c r="U700" s="167">
        <v>255</v>
      </c>
      <c r="V700" s="169">
        <v>1198</v>
      </c>
      <c r="W700" s="186">
        <v>1961</v>
      </c>
      <c r="X700" s="167">
        <v>1308</v>
      </c>
      <c r="Y700" s="171">
        <v>417</v>
      </c>
      <c r="Z700" s="169">
        <v>2708</v>
      </c>
      <c r="AA700" s="167">
        <v>2690</v>
      </c>
      <c r="AB700" s="149">
        <f t="shared" si="13061"/>
        <v>18987</v>
      </c>
      <c r="AC700" s="150">
        <f t="shared" si="13062"/>
        <v>17430</v>
      </c>
      <c r="AD700" s="194"/>
      <c r="AE700" s="226" t="str">
        <f>$AE$18</f>
        <v>18:00 - 18:59</v>
      </c>
      <c r="AF700" s="120">
        <f t="shared" si="13253"/>
        <v>1725</v>
      </c>
      <c r="AG700" s="168">
        <f t="shared" si="13253"/>
        <v>2934</v>
      </c>
      <c r="AH700" s="169">
        <f t="shared" si="13253"/>
        <v>751</v>
      </c>
      <c r="AI700" s="170">
        <f t="shared" si="13253"/>
        <v>1148</v>
      </c>
      <c r="AJ700" s="167">
        <f t="shared" si="13253"/>
        <v>979</v>
      </c>
      <c r="AK700" s="171">
        <f t="shared" si="13253"/>
        <v>2769</v>
      </c>
      <c r="AL700" s="169">
        <f t="shared" si="13253"/>
        <v>2498</v>
      </c>
      <c r="AM700" s="170">
        <f t="shared" si="13253"/>
        <v>4756</v>
      </c>
      <c r="AN700" s="167">
        <f t="shared" si="13253"/>
        <v>584</v>
      </c>
      <c r="AO700" s="171">
        <f t="shared" si="13253"/>
        <v>284</v>
      </c>
      <c r="AP700" s="169">
        <f t="shared" si="13254"/>
        <v>2582</v>
      </c>
      <c r="AQ700" s="167">
        <f t="shared" si="13254"/>
        <v>938</v>
      </c>
      <c r="AR700" s="172">
        <f t="shared" si="13254"/>
        <v>3657</v>
      </c>
      <c r="AS700" s="173">
        <f t="shared" si="13254"/>
        <v>2469</v>
      </c>
      <c r="AT700" s="167">
        <f t="shared" si="13254"/>
        <v>1800</v>
      </c>
      <c r="AU700" s="171">
        <f t="shared" si="13254"/>
        <v>1481</v>
      </c>
      <c r="AV700" s="169">
        <f t="shared" si="13254"/>
        <v>2343</v>
      </c>
      <c r="AW700" s="170">
        <f t="shared" si="13254"/>
        <v>2359</v>
      </c>
      <c r="AX700" s="167">
        <f t="shared" si="13254"/>
        <v>785</v>
      </c>
      <c r="AY700" s="171">
        <f t="shared" si="13254"/>
        <v>231</v>
      </c>
      <c r="AZ700" s="169">
        <f t="shared" si="13254"/>
        <v>2671</v>
      </c>
      <c r="BA700" s="170">
        <f t="shared" si="13254"/>
        <v>1917</v>
      </c>
      <c r="BB700" s="167">
        <f t="shared" si="13254"/>
        <v>2084</v>
      </c>
      <c r="BC700" s="171">
        <f t="shared" si="13254"/>
        <v>726</v>
      </c>
      <c r="BD700" s="169">
        <f t="shared" si="13254"/>
        <v>3170</v>
      </c>
      <c r="BE700" s="167">
        <f t="shared" si="13254"/>
        <v>4495</v>
      </c>
      <c r="BF700" s="151">
        <f>SUM(AF700,AH700,AJ700,AL700,AN700,AP700,AR700,AT700,AV700,AX700,AZ700,BB700,BD700)</f>
        <v>25629</v>
      </c>
      <c r="BG700" s="152">
        <f>SUM(AG700,AI700,AK700,AM700,AO700,AQ700,AS700,AU700,AW700,AY700,BA700,BC700,BE700)</f>
        <v>26507</v>
      </c>
      <c r="BH700" s="194"/>
      <c r="BI700" s="131" t="s">
        <v>25</v>
      </c>
      <c r="BJ700" s="123">
        <f>B700/B715</f>
        <v>5.5423055082339578E-2</v>
      </c>
      <c r="BK700" s="124">
        <f t="shared" ref="BK700" si="13282">C700/C715</f>
        <v>6.1025356525144403E-2</v>
      </c>
      <c r="BL700" s="125">
        <f t="shared" ref="BL700" si="13283">D700/D715</f>
        <v>5.9579100145137884E-2</v>
      </c>
      <c r="BM700" s="126">
        <f t="shared" ref="BM700" si="13284">E700/E715</f>
        <v>4.5662448543985365E-2</v>
      </c>
      <c r="BN700" s="123">
        <f t="shared" ref="BN700" si="13285">F700/F715</f>
        <v>6.6065371569534376E-2</v>
      </c>
      <c r="BO700" s="124">
        <f t="shared" ref="BO700" si="13286">G700/G715</f>
        <v>4.0032113272269458E-2</v>
      </c>
      <c r="BP700" s="125">
        <f t="shared" ref="BP700" si="13287">H700/H715</f>
        <v>6.1321311398022042E-2</v>
      </c>
      <c r="BQ700" s="126">
        <f t="shared" ref="BQ700" si="13288">I700/I715</f>
        <v>4.7451600929887282E-2</v>
      </c>
      <c r="BR700" s="123">
        <f t="shared" ref="BR700" si="13289">J700/J715</f>
        <v>5.913185913185913E-2</v>
      </c>
      <c r="BS700" s="124">
        <f t="shared" ref="BS700" si="13290">K700/K715</f>
        <v>4.5468798996550645E-2</v>
      </c>
      <c r="BT700" s="125">
        <f t="shared" ref="BT700" si="13291">L700/L715</f>
        <v>4.7140680966692744E-2</v>
      </c>
      <c r="BU700" s="123">
        <f t="shared" ref="BU700" si="13292">M700/M715</f>
        <v>6.2544138418079098E-2</v>
      </c>
      <c r="BV700" s="127">
        <f t="shared" ref="BV700" si="13293">N700/N715</f>
        <v>4.7757101761956133E-2</v>
      </c>
      <c r="BW700" s="128">
        <f t="shared" ref="BW700" si="13294">O700/O715</f>
        <v>5.3563523683045594E-2</v>
      </c>
      <c r="BX700" s="123">
        <f t="shared" ref="BX700" si="13295">P700/P715</f>
        <v>5.8156911581569118E-2</v>
      </c>
      <c r="BY700" s="124">
        <f t="shared" ref="BY700" si="13296">Q700/Q715</f>
        <v>4.0281006772465378E-2</v>
      </c>
      <c r="BZ700" s="125">
        <f t="shared" ref="BZ700" si="13297">R700/R715</f>
        <v>5.9849136504995702E-2</v>
      </c>
      <c r="CA700" s="126">
        <f t="shared" ref="CA700" si="13298">S700/S715</f>
        <v>4.9785113908644887E-2</v>
      </c>
      <c r="CB700" s="123">
        <f t="shared" ref="CB700" si="13299">T700/T715</f>
        <v>4.7843473293344756E-2</v>
      </c>
      <c r="CC700" s="124">
        <f t="shared" ref="CC700" si="13300">U700/U715</f>
        <v>3.8789169455430483E-2</v>
      </c>
      <c r="CD700" s="125">
        <f t="shared" ref="CD700" si="13301">V700/V715</f>
        <v>4.7019113779975669E-2</v>
      </c>
      <c r="CE700" s="126">
        <f t="shared" ref="CE700" si="13302">W700/W715</f>
        <v>6.8640834470930029E-2</v>
      </c>
      <c r="CF700" s="123">
        <f t="shared" ref="CF700" si="13303">X700/X715</f>
        <v>5.5315909667597057E-2</v>
      </c>
      <c r="CG700" s="124">
        <f t="shared" ref="CG700" si="13304">Y700/Y715</f>
        <v>3.7212207745850434E-2</v>
      </c>
      <c r="CH700" s="125">
        <f t="shared" ref="CH700" si="13305">Z700/Z715</f>
        <v>5.964494956169332E-2</v>
      </c>
      <c r="CI700" s="123">
        <f t="shared" ref="CI700" si="13306">AA700/AA715</f>
        <v>5.2675896371433606E-2</v>
      </c>
      <c r="CJ700" s="129">
        <f t="shared" ref="CJ700" si="13307">AB700/AB715</f>
        <v>5.5969060343531593E-2</v>
      </c>
      <c r="CK700" s="130">
        <f t="shared" ref="CK700" si="13308">AC700/AC715</f>
        <v>5.1598120798216712E-2</v>
      </c>
    </row>
    <row r="701" spans="1:89" ht="13.5" thickBot="1" x14ac:dyDescent="0.25">
      <c r="A701" s="139" t="s">
        <v>26</v>
      </c>
      <c r="B701" s="181">
        <v>1488</v>
      </c>
      <c r="C701" s="175">
        <v>2008</v>
      </c>
      <c r="D701" s="176">
        <v>814</v>
      </c>
      <c r="E701" s="177">
        <v>678</v>
      </c>
      <c r="F701" s="174">
        <v>1499</v>
      </c>
      <c r="G701" s="178">
        <v>1362</v>
      </c>
      <c r="H701" s="176">
        <v>2453</v>
      </c>
      <c r="I701" s="177">
        <v>3059</v>
      </c>
      <c r="J701" s="174">
        <v>350</v>
      </c>
      <c r="K701" s="175">
        <v>332</v>
      </c>
      <c r="L701" s="176">
        <v>1138</v>
      </c>
      <c r="M701" s="174">
        <v>1337</v>
      </c>
      <c r="N701" s="179">
        <v>2598</v>
      </c>
      <c r="O701" s="182">
        <v>2369</v>
      </c>
      <c r="P701" s="174">
        <v>1388</v>
      </c>
      <c r="Q701" s="175">
        <v>997</v>
      </c>
      <c r="R701" s="176">
        <v>1881</v>
      </c>
      <c r="S701" s="177">
        <v>1304</v>
      </c>
      <c r="T701" s="174">
        <v>382</v>
      </c>
      <c r="U701" s="178">
        <v>209</v>
      </c>
      <c r="V701" s="176">
        <v>1223</v>
      </c>
      <c r="W701" s="183">
        <v>1652</v>
      </c>
      <c r="X701" s="174">
        <v>1380</v>
      </c>
      <c r="Y701" s="178">
        <v>446</v>
      </c>
      <c r="Z701" s="176">
        <v>2511</v>
      </c>
      <c r="AA701" s="174">
        <v>3012</v>
      </c>
      <c r="AB701" s="149">
        <f t="shared" si="13061"/>
        <v>19105</v>
      </c>
      <c r="AC701" s="150">
        <f t="shared" si="13062"/>
        <v>18765</v>
      </c>
      <c r="AD701" s="194"/>
      <c r="AE701" s="224">
        <f>$AE$19</f>
        <v>0</v>
      </c>
      <c r="AF701" s="120">
        <f t="shared" si="13253"/>
        <v>0</v>
      </c>
      <c r="AG701" s="175">
        <f t="shared" si="13253"/>
        <v>0</v>
      </c>
      <c r="AH701" s="176">
        <f t="shared" si="13253"/>
        <v>0</v>
      </c>
      <c r="AI701" s="177">
        <f t="shared" si="13253"/>
        <v>0</v>
      </c>
      <c r="AJ701" s="174">
        <f t="shared" si="13253"/>
        <v>0</v>
      </c>
      <c r="AK701" s="178">
        <f t="shared" si="13253"/>
        <v>0</v>
      </c>
      <c r="AL701" s="176">
        <f t="shared" si="13253"/>
        <v>0</v>
      </c>
      <c r="AM701" s="177">
        <f t="shared" si="13253"/>
        <v>0</v>
      </c>
      <c r="AN701" s="174">
        <f t="shared" si="13253"/>
        <v>0</v>
      </c>
      <c r="AO701" s="178">
        <f t="shared" si="13253"/>
        <v>0</v>
      </c>
      <c r="AP701" s="176">
        <f t="shared" si="13254"/>
        <v>0</v>
      </c>
      <c r="AQ701" s="174">
        <f t="shared" si="13254"/>
        <v>0</v>
      </c>
      <c r="AR701" s="179">
        <f t="shared" si="13254"/>
        <v>0</v>
      </c>
      <c r="AS701" s="180">
        <f t="shared" si="13254"/>
        <v>0</v>
      </c>
      <c r="AT701" s="174">
        <f t="shared" si="13254"/>
        <v>0</v>
      </c>
      <c r="AU701" s="178">
        <f t="shared" si="13254"/>
        <v>0</v>
      </c>
      <c r="AV701" s="176">
        <f t="shared" si="13254"/>
        <v>0</v>
      </c>
      <c r="AW701" s="177">
        <f t="shared" si="13254"/>
        <v>0</v>
      </c>
      <c r="AX701" s="174">
        <f t="shared" si="13254"/>
        <v>0</v>
      </c>
      <c r="AY701" s="178">
        <f t="shared" si="13254"/>
        <v>0</v>
      </c>
      <c r="AZ701" s="176">
        <f t="shared" si="13254"/>
        <v>0</v>
      </c>
      <c r="BA701" s="177">
        <f t="shared" si="13254"/>
        <v>0</v>
      </c>
      <c r="BB701" s="174">
        <f t="shared" si="13254"/>
        <v>0</v>
      </c>
      <c r="BC701" s="178">
        <f t="shared" si="13254"/>
        <v>0</v>
      </c>
      <c r="BD701" s="176">
        <f t="shared" si="13254"/>
        <v>0</v>
      </c>
      <c r="BE701" s="174">
        <f t="shared" si="13254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5.6331629755820553E-2</v>
      </c>
      <c r="BK701" s="124">
        <f t="shared" ref="BK701" si="13309">C701/C715</f>
        <v>6.5528832033417098E-2</v>
      </c>
      <c r="BL701" s="125">
        <f t="shared" ref="BL701" si="13310">D701/D715</f>
        <v>5.9071117561683602E-2</v>
      </c>
      <c r="BM701" s="126">
        <f t="shared" ref="BM701" si="13311">E701/E715</f>
        <v>5.1684708034761398E-2</v>
      </c>
      <c r="BN701" s="123">
        <f t="shared" ref="BN701" si="13312">F701/F715</f>
        <v>5.7778291705211225E-2</v>
      </c>
      <c r="BO701" s="124">
        <f t="shared" ref="BO701" si="13313">G701/G715</f>
        <v>4.9702587307958984E-2</v>
      </c>
      <c r="BP701" s="125">
        <f t="shared" ref="BP701" si="13314">H701/H715</f>
        <v>5.7898836358486555E-2</v>
      </c>
      <c r="BQ701" s="126">
        <f t="shared" ref="BQ701" si="13315">I701/I715</f>
        <v>5.9758932583172164E-2</v>
      </c>
      <c r="BR701" s="123">
        <f t="shared" ref="BR701" si="13316">J701/J715</f>
        <v>5.7330057330057332E-2</v>
      </c>
      <c r="BS701" s="124">
        <f t="shared" ref="BS701" si="13317">K701/K715</f>
        <v>5.2053935402947629E-2</v>
      </c>
      <c r="BT701" s="125">
        <f t="shared" ref="BT701" si="13318">L701/L715</f>
        <v>4.6852484663839601E-2</v>
      </c>
      <c r="BU701" s="123">
        <f t="shared" ref="BU701" si="13319">M701/M715</f>
        <v>5.9013064971751412E-2</v>
      </c>
      <c r="BV701" s="127">
        <f t="shared" ref="BV701" si="13320">N701/N715</f>
        <v>5.8387270765911541E-2</v>
      </c>
      <c r="BW701" s="128">
        <f t="shared" ref="BW701" si="13321">O701/O715</f>
        <v>5.5194426970480652E-2</v>
      </c>
      <c r="BX701" s="123">
        <f t="shared" ref="BX701" si="13322">P701/P715</f>
        <v>5.7617268576172685E-2</v>
      </c>
      <c r="BY701" s="124">
        <f t="shared" ref="BY701" si="13323">Q701/Q715</f>
        <v>5.0389164055392704E-2</v>
      </c>
      <c r="BZ701" s="125">
        <f t="shared" ref="BZ701" si="13324">R701/R715</f>
        <v>6.2231191689274136E-2</v>
      </c>
      <c r="CA701" s="126">
        <f t="shared" ref="CA701" si="13325">S701/S715</f>
        <v>4.9594949226029743E-2</v>
      </c>
      <c r="CB701" s="123">
        <f t="shared" ref="CB701" si="13326">T701/T715</f>
        <v>5.4555841188231931E-2</v>
      </c>
      <c r="CC701" s="124">
        <f t="shared" ref="CC701" si="13327">U701/U715</f>
        <v>3.1791907514450865E-2</v>
      </c>
      <c r="CD701" s="125">
        <f t="shared" ref="CD701" si="13328">V701/V715</f>
        <v>4.8000313984065311E-2</v>
      </c>
      <c r="CE701" s="126">
        <f t="shared" ref="CE701" si="13329">W701/W715</f>
        <v>5.7824915117785008E-2</v>
      </c>
      <c r="CF701" s="123">
        <f t="shared" ref="CF701" si="13330">X701/X715</f>
        <v>5.836082212636387E-2</v>
      </c>
      <c r="CG701" s="124">
        <f t="shared" ref="CG701" si="13331">Y701/Y715</f>
        <v>3.9800107085489915E-2</v>
      </c>
      <c r="CH701" s="125">
        <f t="shared" ref="CH701" si="13332">Z701/Z715</f>
        <v>5.5305933659310164E-2</v>
      </c>
      <c r="CI701" s="123">
        <f t="shared" ref="CI701" si="13333">AA701/AA715</f>
        <v>5.898133824191748E-2</v>
      </c>
      <c r="CJ701" s="129">
        <f t="shared" ref="CJ701" si="13334">AB701/AB715</f>
        <v>5.6316895658248857E-2</v>
      </c>
      <c r="CK701" s="130">
        <f t="shared" ref="CK701" si="13335">AC701/AC715</f>
        <v>5.5550128329233311E-2</v>
      </c>
    </row>
    <row r="702" spans="1:89" ht="14.25" thickTop="1" thickBot="1" x14ac:dyDescent="0.25">
      <c r="A702" s="131" t="s">
        <v>27</v>
      </c>
      <c r="B702" s="184">
        <v>1516</v>
      </c>
      <c r="C702" s="168">
        <v>2003</v>
      </c>
      <c r="D702" s="169">
        <v>789</v>
      </c>
      <c r="E702" s="170">
        <v>749</v>
      </c>
      <c r="F702" s="167">
        <v>1327</v>
      </c>
      <c r="G702" s="171">
        <v>1505</v>
      </c>
      <c r="H702" s="169">
        <v>2482</v>
      </c>
      <c r="I702" s="170">
        <v>2986</v>
      </c>
      <c r="J702" s="167">
        <v>376</v>
      </c>
      <c r="K702" s="168">
        <v>286</v>
      </c>
      <c r="L702" s="169">
        <v>1444</v>
      </c>
      <c r="M702" s="167">
        <v>1179</v>
      </c>
      <c r="N702" s="172">
        <v>2504</v>
      </c>
      <c r="O702" s="185">
        <v>2260</v>
      </c>
      <c r="P702" s="167">
        <v>1498</v>
      </c>
      <c r="Q702" s="168">
        <v>914</v>
      </c>
      <c r="R702" s="169">
        <v>1899</v>
      </c>
      <c r="S702" s="170">
        <v>1566</v>
      </c>
      <c r="T702" s="167">
        <v>478</v>
      </c>
      <c r="U702" s="171">
        <v>266</v>
      </c>
      <c r="V702" s="169">
        <v>1537</v>
      </c>
      <c r="W702" s="186">
        <v>1614</v>
      </c>
      <c r="X702" s="167">
        <v>1457</v>
      </c>
      <c r="Y702" s="171">
        <v>416</v>
      </c>
      <c r="Z702" s="169">
        <v>2629</v>
      </c>
      <c r="AA702" s="167">
        <v>3743</v>
      </c>
      <c r="AB702" s="149">
        <f t="shared" si="13061"/>
        <v>19936</v>
      </c>
      <c r="AC702" s="150">
        <f t="shared" si="13062"/>
        <v>19487</v>
      </c>
      <c r="AD702" s="194"/>
      <c r="AE702" s="221" t="s">
        <v>13</v>
      </c>
      <c r="AF702" s="14">
        <f t="shared" ref="AF702:BG702" si="13336">SUM(AF699:AF701)</f>
        <v>3640</v>
      </c>
      <c r="AG702" s="1">
        <f t="shared" si="13336"/>
        <v>6000</v>
      </c>
      <c r="AH702" s="14">
        <f t="shared" si="13336"/>
        <v>1928</v>
      </c>
      <c r="AI702" s="1">
        <f t="shared" si="13336"/>
        <v>2221</v>
      </c>
      <c r="AJ702" s="14">
        <f t="shared" si="13336"/>
        <v>2502</v>
      </c>
      <c r="AK702" s="1">
        <f t="shared" si="13336"/>
        <v>5253</v>
      </c>
      <c r="AL702" s="14">
        <f t="shared" si="13336"/>
        <v>5464</v>
      </c>
      <c r="AM702" s="1">
        <f t="shared" si="13336"/>
        <v>9753</v>
      </c>
      <c r="AN702" s="14">
        <f t="shared" si="13336"/>
        <v>1485</v>
      </c>
      <c r="AO702" s="1">
        <f t="shared" si="13336"/>
        <v>564</v>
      </c>
      <c r="AP702" s="14">
        <f t="shared" si="13336"/>
        <v>5278</v>
      </c>
      <c r="AQ702" s="1">
        <f t="shared" si="13336"/>
        <v>2030</v>
      </c>
      <c r="AR702" s="14">
        <f t="shared" si="13336"/>
        <v>7528</v>
      </c>
      <c r="AS702" s="1">
        <f t="shared" si="13336"/>
        <v>5273</v>
      </c>
      <c r="AT702" s="14">
        <f t="shared" si="13336"/>
        <v>3739</v>
      </c>
      <c r="AU702" s="1">
        <f t="shared" si="13336"/>
        <v>2847</v>
      </c>
      <c r="AV702" s="14">
        <f t="shared" si="13336"/>
        <v>4450</v>
      </c>
      <c r="AW702" s="1">
        <f t="shared" si="13336"/>
        <v>4606</v>
      </c>
      <c r="AX702" s="14">
        <f t="shared" si="13336"/>
        <v>1714</v>
      </c>
      <c r="AY702" s="1">
        <f t="shared" si="13336"/>
        <v>519</v>
      </c>
      <c r="AZ702" s="14">
        <f t="shared" si="13336"/>
        <v>5285</v>
      </c>
      <c r="BA702" s="1">
        <f t="shared" si="13336"/>
        <v>3688</v>
      </c>
      <c r="BB702" s="14">
        <f t="shared" si="13336"/>
        <v>4401</v>
      </c>
      <c r="BC702" s="1">
        <f t="shared" si="13336"/>
        <v>1372</v>
      </c>
      <c r="BD702" s="14">
        <f t="shared" si="13336"/>
        <v>6625</v>
      </c>
      <c r="BE702" s="1">
        <f t="shared" si="13336"/>
        <v>9445</v>
      </c>
      <c r="BF702" s="153">
        <f t="shared" si="13336"/>
        <v>54039</v>
      </c>
      <c r="BG702" s="154">
        <f t="shared" si="13336"/>
        <v>53571</v>
      </c>
      <c r="BH702" s="194"/>
      <c r="BI702" s="131" t="s">
        <v>27</v>
      </c>
      <c r="BJ702" s="123">
        <f>B702/B715</f>
        <v>5.7391633541548366E-2</v>
      </c>
      <c r="BK702" s="124">
        <f t="shared" ref="BK702" si="13337">C702/C715</f>
        <v>6.5365662630943441E-2</v>
      </c>
      <c r="BL702" s="125">
        <f t="shared" ref="BL702" si="13338">D702/D715</f>
        <v>5.7256894049346876E-2</v>
      </c>
      <c r="BM702" s="126">
        <f t="shared" ref="BM702" si="13339">E702/E715</f>
        <v>5.7097118463180364E-2</v>
      </c>
      <c r="BN702" s="123">
        <f t="shared" ref="BN702" si="13340">F702/F715</f>
        <v>5.1148627813752699E-2</v>
      </c>
      <c r="BO702" s="124">
        <f t="shared" ref="BO702" si="13341">G702/G715</f>
        <v>5.4920994051746157E-2</v>
      </c>
      <c r="BP702" s="125">
        <f t="shared" ref="BP702" si="13342">H702/H715</f>
        <v>5.8583331366393654E-2</v>
      </c>
      <c r="BQ702" s="126">
        <f t="shared" ref="BQ702" si="13343">I702/I715</f>
        <v>5.8332844947156619E-2</v>
      </c>
      <c r="BR702" s="123">
        <f t="shared" ref="BR702" si="13344">J702/J715</f>
        <v>6.1588861588861586E-2</v>
      </c>
      <c r="BS702" s="124">
        <f t="shared" ref="BS702" si="13345">K702/K715</f>
        <v>4.4841643148322355E-2</v>
      </c>
      <c r="BT702" s="125">
        <f t="shared" ref="BT702" si="13346">L702/L715</f>
        <v>5.9450780188562723E-2</v>
      </c>
      <c r="BU702" s="123">
        <f t="shared" ref="BU702" si="13347">M702/M715</f>
        <v>5.2039194915254237E-2</v>
      </c>
      <c r="BV702" s="127">
        <f t="shared" ref="BV702" si="13348">N702/N715</f>
        <v>5.6274721323265012E-2</v>
      </c>
      <c r="BW702" s="128">
        <f t="shared" ref="BW702" si="13349">O702/O715</f>
        <v>5.2654877565760351E-2</v>
      </c>
      <c r="BX702" s="123">
        <f t="shared" ref="BX702" si="13350">P702/P715</f>
        <v>6.2183478621834785E-2</v>
      </c>
      <c r="BY702" s="124">
        <f t="shared" ref="BY702" si="13351">Q702/Q715</f>
        <v>4.6194278782977861E-2</v>
      </c>
      <c r="BZ702" s="125">
        <f t="shared" ref="BZ702" si="13352">R702/R715</f>
        <v>6.2826705485343748E-2</v>
      </c>
      <c r="CA702" s="126">
        <f t="shared" ref="CA702" si="13353">S702/S715</f>
        <v>5.9559578595063327E-2</v>
      </c>
      <c r="CB702" s="123">
        <f t="shared" ref="CB702" si="13354">T702/T715</f>
        <v>6.8266209654384458E-2</v>
      </c>
      <c r="CC702" s="124">
        <f t="shared" ref="CC702" si="13355">U702/U715</f>
        <v>4.046242774566474E-2</v>
      </c>
      <c r="CD702" s="125">
        <f t="shared" ref="CD702" si="13356">V702/V715</f>
        <v>6.0324188547431219E-2</v>
      </c>
      <c r="CE702" s="126">
        <f t="shared" ref="CE702" si="13357">W702/W715</f>
        <v>5.6494802058174948E-2</v>
      </c>
      <c r="CF702" s="123">
        <f t="shared" ref="CF702" si="13358">X702/X715</f>
        <v>6.1617186839211704E-2</v>
      </c>
      <c r="CG702" s="124">
        <f t="shared" ref="CG702" si="13359">Y702/Y715</f>
        <v>3.7122969837587005E-2</v>
      </c>
      <c r="CH702" s="125">
        <f t="shared" ref="CH702" si="13360">Z702/Z715</f>
        <v>5.7904938108453374E-2</v>
      </c>
      <c r="CI702" s="123">
        <f t="shared" ref="CI702" si="13361">AA702/AA715</f>
        <v>7.3295866214972485E-2</v>
      </c>
      <c r="CJ702" s="129">
        <f t="shared" ref="CJ702" si="13362">AB702/AB715</f>
        <v>5.8766481645791638E-2</v>
      </c>
      <c r="CK702" s="130">
        <f t="shared" ref="CK702" si="13363">AC702/AC715</f>
        <v>5.7687468731775618E-2</v>
      </c>
    </row>
    <row r="703" spans="1:89" ht="13.5" thickTop="1" x14ac:dyDescent="0.2">
      <c r="A703" s="139" t="s">
        <v>28</v>
      </c>
      <c r="B703" s="181">
        <v>1481</v>
      </c>
      <c r="C703" s="175">
        <v>2641</v>
      </c>
      <c r="D703" s="176">
        <v>922</v>
      </c>
      <c r="E703" s="177">
        <v>719</v>
      </c>
      <c r="F703" s="174">
        <v>1252</v>
      </c>
      <c r="G703" s="178">
        <v>1835</v>
      </c>
      <c r="H703" s="176">
        <v>2625</v>
      </c>
      <c r="I703" s="177">
        <v>3530</v>
      </c>
      <c r="J703" s="174">
        <v>451</v>
      </c>
      <c r="K703" s="175">
        <v>325</v>
      </c>
      <c r="L703" s="176">
        <v>2117</v>
      </c>
      <c r="M703" s="174">
        <v>1013</v>
      </c>
      <c r="N703" s="179">
        <v>3099</v>
      </c>
      <c r="O703" s="182">
        <v>2210</v>
      </c>
      <c r="P703" s="174">
        <v>1680</v>
      </c>
      <c r="Q703" s="175">
        <v>1046</v>
      </c>
      <c r="R703" s="176">
        <v>1886</v>
      </c>
      <c r="S703" s="177">
        <v>1645</v>
      </c>
      <c r="T703" s="174">
        <v>548</v>
      </c>
      <c r="U703" s="178">
        <v>230</v>
      </c>
      <c r="V703" s="176">
        <v>1931</v>
      </c>
      <c r="W703" s="183">
        <v>1636</v>
      </c>
      <c r="X703" s="174">
        <v>1740</v>
      </c>
      <c r="Y703" s="178">
        <v>526</v>
      </c>
      <c r="Z703" s="176">
        <v>2692</v>
      </c>
      <c r="AA703" s="174">
        <v>3853</v>
      </c>
      <c r="AB703" s="149">
        <f t="shared" si="13061"/>
        <v>22424</v>
      </c>
      <c r="AC703" s="150">
        <f t="shared" si="13062"/>
        <v>21209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5.6066628809388605E-2</v>
      </c>
      <c r="BK703" s="124">
        <f t="shared" ref="BK703" si="13364">C703/C715</f>
        <v>8.6186078386580947E-2</v>
      </c>
      <c r="BL703" s="125">
        <f t="shared" ref="BL703" si="13365">D703/D715</f>
        <v>6.6908563134978227E-2</v>
      </c>
      <c r="BM703" s="126">
        <f t="shared" ref="BM703" si="13366">E703/E715</f>
        <v>5.4810184479341363E-2</v>
      </c>
      <c r="BN703" s="123">
        <f t="shared" ref="BN703" si="13367">F703/F715</f>
        <v>4.8257786000616712E-2</v>
      </c>
      <c r="BO703" s="124">
        <f t="shared" ref="BO703" si="13368">G703/G715</f>
        <v>6.6963471152793483E-2</v>
      </c>
      <c r="BP703" s="125">
        <f t="shared" ref="BP703" si="13369">H703/H715</f>
        <v>6.1958599853659688E-2</v>
      </c>
      <c r="BQ703" s="126">
        <f t="shared" ref="BQ703" si="13370">I703/I715</f>
        <v>6.8960128152532774E-2</v>
      </c>
      <c r="BR703" s="123">
        <f t="shared" ref="BR703" si="13371">J703/J715</f>
        <v>7.3873873873873869E-2</v>
      </c>
      <c r="BS703" s="124">
        <f t="shared" ref="BS703" si="13372">K703/K715</f>
        <v>5.0956412668548133E-2</v>
      </c>
      <c r="BT703" s="125">
        <f t="shared" ref="BT703" si="13373">L703/L715</f>
        <v>8.7158796162872088E-2</v>
      </c>
      <c r="BU703" s="123">
        <f t="shared" ref="BU703" si="13374">M703/M715</f>
        <v>4.4712217514124297E-2</v>
      </c>
      <c r="BV703" s="127">
        <f t="shared" ref="BV703" si="13375">N703/N715</f>
        <v>6.9646709816612723E-2</v>
      </c>
      <c r="BW703" s="128">
        <f t="shared" ref="BW703" si="13376">O703/O715</f>
        <v>5.1489946646163881E-2</v>
      </c>
      <c r="BX703" s="123">
        <f t="shared" ref="BX703" si="13377">P703/P715</f>
        <v>6.9738480697384808E-2</v>
      </c>
      <c r="BY703" s="124">
        <f t="shared" ref="BY703" si="13378">Q703/Q715</f>
        <v>5.2865662589709893E-2</v>
      </c>
      <c r="BZ703" s="125">
        <f t="shared" ref="BZ703" si="13379">R703/R715</f>
        <v>6.2396612188182363E-2</v>
      </c>
      <c r="CA703" s="126">
        <f t="shared" ref="CA703" si="13380">S703/S715</f>
        <v>6.2564180580382614E-2</v>
      </c>
      <c r="CB703" s="123">
        <f t="shared" ref="CB703" si="13381">T703/T715</f>
        <v>7.8263353327620674E-2</v>
      </c>
      <c r="CC703" s="124">
        <f t="shared" ref="CC703" si="13382">U703/U715</f>
        <v>3.4986309704898085E-2</v>
      </c>
      <c r="CD703" s="125">
        <f t="shared" ref="CD703" si="13383">V703/V715</f>
        <v>7.5787903763883988E-2</v>
      </c>
      <c r="CE703" s="126">
        <f t="shared" ref="CE703" si="13384">W703/W715</f>
        <v>5.7264867513738667E-2</v>
      </c>
      <c r="CF703" s="123">
        <f t="shared" ref="CF703" si="13385">X703/X715</f>
        <v>7.3585384420197922E-2</v>
      </c>
      <c r="CG703" s="124">
        <f t="shared" ref="CG703" si="13386">Y703/Y715</f>
        <v>4.6939139746564343E-2</v>
      </c>
      <c r="CH703" s="125">
        <f t="shared" ref="CH703" si="13387">Z703/Z715</f>
        <v>5.9292542178758643E-2</v>
      </c>
      <c r="CI703" s="123">
        <f t="shared" ref="CI703" si="13388">AA703/AA715</f>
        <v>7.544989915209431E-2</v>
      </c>
      <c r="CJ703" s="129">
        <f t="shared" ref="CJ703" si="13389">AB703/AB715</f>
        <v>6.6100500823898053E-2</v>
      </c>
      <c r="CK703" s="130">
        <f t="shared" ref="CK703" si="13390">AC703/AC715</f>
        <v>6.278511440099703E-2</v>
      </c>
    </row>
    <row r="704" spans="1:89" x14ac:dyDescent="0.2">
      <c r="A704" s="131" t="s">
        <v>29</v>
      </c>
      <c r="B704" s="184">
        <v>1789</v>
      </c>
      <c r="C704" s="168">
        <v>2887</v>
      </c>
      <c r="D704" s="169">
        <v>1173</v>
      </c>
      <c r="E704" s="170">
        <v>1090</v>
      </c>
      <c r="F704" s="167">
        <v>1566</v>
      </c>
      <c r="G704" s="171">
        <v>2646</v>
      </c>
      <c r="H704" s="169">
        <v>2523</v>
      </c>
      <c r="I704" s="170">
        <v>4772</v>
      </c>
      <c r="J704" s="167">
        <v>634</v>
      </c>
      <c r="K704" s="168">
        <v>336</v>
      </c>
      <c r="L704" s="169">
        <v>2485</v>
      </c>
      <c r="M704" s="167">
        <v>974</v>
      </c>
      <c r="N704" s="172">
        <v>3282</v>
      </c>
      <c r="O704" s="185">
        <v>2505</v>
      </c>
      <c r="P704" s="167">
        <v>2114</v>
      </c>
      <c r="Q704" s="168">
        <v>1212</v>
      </c>
      <c r="R704" s="169">
        <v>2167</v>
      </c>
      <c r="S704" s="170">
        <v>2109</v>
      </c>
      <c r="T704" s="167">
        <v>879</v>
      </c>
      <c r="U704" s="171">
        <v>254</v>
      </c>
      <c r="V704" s="169">
        <v>2359</v>
      </c>
      <c r="W704" s="186">
        <v>1816</v>
      </c>
      <c r="X704" s="167">
        <v>1864</v>
      </c>
      <c r="Y704" s="171">
        <v>600</v>
      </c>
      <c r="Z704" s="169">
        <v>3099</v>
      </c>
      <c r="AA704" s="167">
        <v>4286</v>
      </c>
      <c r="AB704" s="149">
        <f t="shared" si="13061"/>
        <v>25934</v>
      </c>
      <c r="AC704" s="150">
        <f t="shared" si="13062"/>
        <v>25487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6.7726670452394472E-2</v>
      </c>
      <c r="BK704" s="124">
        <f t="shared" ref="BK704" si="13391">C704/C715</f>
        <v>9.421401298828444E-2</v>
      </c>
      <c r="BL704" s="125">
        <f t="shared" ref="BL704" si="13392">D704/D715</f>
        <v>8.5123367198838895E-2</v>
      </c>
      <c r="BM704" s="126">
        <f t="shared" ref="BM704" si="13393">E704/E715</f>
        <v>8.3091934746150328E-2</v>
      </c>
      <c r="BN704" s="123">
        <f t="shared" ref="BN704" si="13394">F704/F715</f>
        <v>6.0360777058279372E-2</v>
      </c>
      <c r="BO704" s="124">
        <f t="shared" ref="BO704" si="13395">G704/G715</f>
        <v>9.6558770937488603E-2</v>
      </c>
      <c r="BP704" s="125">
        <f t="shared" ref="BP704" si="13396">H704/H715</f>
        <v>5.955106568791748E-2</v>
      </c>
      <c r="BQ704" s="126">
        <f t="shared" ref="BQ704" si="13397">I704/I715</f>
        <v>9.3223153411865836E-2</v>
      </c>
      <c r="BR704" s="123">
        <f t="shared" ref="BR704" si="13398">J704/J715</f>
        <v>0.10384930384930385</v>
      </c>
      <c r="BS704" s="124">
        <f t="shared" ref="BS704" si="13399">K704/K715</f>
        <v>5.268109125117592E-2</v>
      </c>
      <c r="BT704" s="125">
        <f t="shared" ref="BT704" si="13400">L704/L715</f>
        <v>0.10230968751286591</v>
      </c>
      <c r="BU704" s="123">
        <f t="shared" ref="BU704" si="13401">M704/M715</f>
        <v>4.2990819209039549E-2</v>
      </c>
      <c r="BV704" s="127">
        <f t="shared" ref="BV704" si="13402">N704/N715</f>
        <v>7.3759439050701189E-2</v>
      </c>
      <c r="BW704" s="128">
        <f t="shared" ref="BW704" si="13403">O704/O715</f>
        <v>5.8363039071783043E-2</v>
      </c>
      <c r="BX704" s="123">
        <f t="shared" ref="BX704" si="13404">P704/P715</f>
        <v>8.7754254877542542E-2</v>
      </c>
      <c r="BY704" s="124">
        <f t="shared" ref="BY704" si="13405">Q704/Q715</f>
        <v>6.1255433134539572E-2</v>
      </c>
      <c r="BZ704" s="125">
        <f t="shared" ref="BZ704" si="13406">R704/R715</f>
        <v>7.169324422682459E-2</v>
      </c>
      <c r="CA704" s="126">
        <f t="shared" ref="CA704" si="13407">S704/S715</f>
        <v>8.0211463127068047E-2</v>
      </c>
      <c r="CB704" s="123">
        <f t="shared" ref="CB704" si="13408">T704/T715</f>
        <v>0.12553556126820908</v>
      </c>
      <c r="CC704" s="124">
        <f t="shared" ref="CC704" si="13409">U704/U715</f>
        <v>3.8637055065409188E-2</v>
      </c>
      <c r="CD704" s="125">
        <f t="shared" ref="CD704" si="13410">V704/V715</f>
        <v>9.2586051257898663E-2</v>
      </c>
      <c r="CE704" s="126">
        <f t="shared" ref="CE704" si="13411">W704/W715</f>
        <v>6.3565403059260034E-2</v>
      </c>
      <c r="CF704" s="123">
        <f t="shared" ref="CF704" si="13412">X704/X715</f>
        <v>7.8829400321407422E-2</v>
      </c>
      <c r="CG704" s="124">
        <f t="shared" ref="CG704" si="13413">Y704/Y715</f>
        <v>5.3542744958058185E-2</v>
      </c>
      <c r="CH704" s="125">
        <f t="shared" ref="CH704" si="13414">Z704/Z715</f>
        <v>6.8256904982159375E-2</v>
      </c>
      <c r="CI704" s="123">
        <f t="shared" ref="CI704" si="13415">AA704/AA715</f>
        <v>8.3928956077310199E-2</v>
      </c>
      <c r="CJ704" s="129">
        <f t="shared" ref="CJ704" si="13416">AB704/AB715</f>
        <v>7.6447127558284519E-2</v>
      </c>
      <c r="CK704" s="130">
        <f t="shared" ref="CK704" si="13417">AC704/AC715</f>
        <v>7.5449300331850225E-2</v>
      </c>
    </row>
    <row r="705" spans="1:89" x14ac:dyDescent="0.2">
      <c r="A705" s="139" t="s">
        <v>30</v>
      </c>
      <c r="B705" s="181">
        <v>1915</v>
      </c>
      <c r="C705" s="175">
        <v>3066</v>
      </c>
      <c r="D705" s="176">
        <v>1177</v>
      </c>
      <c r="E705" s="177">
        <v>1073</v>
      </c>
      <c r="F705" s="174">
        <v>1523</v>
      </c>
      <c r="G705" s="178">
        <v>2484</v>
      </c>
      <c r="H705" s="176">
        <v>2966</v>
      </c>
      <c r="I705" s="177">
        <v>4997</v>
      </c>
      <c r="J705" s="174">
        <v>901</v>
      </c>
      <c r="K705" s="175">
        <v>280</v>
      </c>
      <c r="L705" s="176">
        <v>2696</v>
      </c>
      <c r="M705" s="174">
        <v>1092</v>
      </c>
      <c r="N705" s="179">
        <v>3871</v>
      </c>
      <c r="O705" s="182">
        <v>2804</v>
      </c>
      <c r="P705" s="174">
        <v>1939</v>
      </c>
      <c r="Q705" s="175">
        <v>1366</v>
      </c>
      <c r="R705" s="176">
        <v>2107</v>
      </c>
      <c r="S705" s="177">
        <v>2247</v>
      </c>
      <c r="T705" s="174">
        <v>929</v>
      </c>
      <c r="U705" s="178">
        <v>288</v>
      </c>
      <c r="V705" s="176">
        <v>2614</v>
      </c>
      <c r="W705" s="183">
        <v>1771</v>
      </c>
      <c r="X705" s="174">
        <v>2317</v>
      </c>
      <c r="Y705" s="178">
        <v>646</v>
      </c>
      <c r="Z705" s="176">
        <v>3455</v>
      </c>
      <c r="AA705" s="174">
        <v>4950</v>
      </c>
      <c r="AB705" s="149">
        <f t="shared" si="13061"/>
        <v>28410</v>
      </c>
      <c r="AC705" s="150">
        <f t="shared" si="13062"/>
        <v>27064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7.2496687488169606E-2</v>
      </c>
      <c r="BK705" s="124">
        <f t="shared" ref="BK705" si="13418">C705/C715</f>
        <v>0.10005547759684104</v>
      </c>
      <c r="BL705" s="125">
        <f t="shared" ref="BL705" si="13419">D705/D715</f>
        <v>8.5413642960812775E-2</v>
      </c>
      <c r="BM705" s="126">
        <f t="shared" ref="BM705" si="13420">E705/E715</f>
        <v>8.1796005488641563E-2</v>
      </c>
      <c r="BN705" s="123">
        <f t="shared" ref="BN705" si="13421">F705/F715</f>
        <v>5.870336108541474E-2</v>
      </c>
      <c r="BO705" s="124">
        <f t="shared" ref="BO705" si="13422">G705/G715</f>
        <v>9.0647009451519905E-2</v>
      </c>
      <c r="BP705" s="125">
        <f t="shared" ref="BP705" si="13423">H705/H715</f>
        <v>7.0007317015601769E-2</v>
      </c>
      <c r="BQ705" s="126">
        <f t="shared" ref="BQ705" si="13424">I705/I715</f>
        <v>9.7618629002324722E-2</v>
      </c>
      <c r="BR705" s="123">
        <f t="shared" ref="BR705" si="13425">J705/J715</f>
        <v>0.14758394758394758</v>
      </c>
      <c r="BS705" s="124">
        <f t="shared" ref="BS705" si="13426">K705/K715</f>
        <v>4.390090937597993E-2</v>
      </c>
      <c r="BT705" s="125">
        <f t="shared" ref="BT705" si="13427">L705/L715</f>
        <v>0.1109967474988678</v>
      </c>
      <c r="BU705" s="123">
        <f t="shared" ref="BU705" si="13428">M705/M715</f>
        <v>4.8199152542372885E-2</v>
      </c>
      <c r="BV705" s="127">
        <f t="shared" ref="BV705" si="13429">N705/N715</f>
        <v>8.6996583962603374E-2</v>
      </c>
      <c r="BW705" s="128">
        <f t="shared" ref="BW705" si="13430">O705/O715</f>
        <v>6.5329325970969923E-2</v>
      </c>
      <c r="BX705" s="123">
        <f t="shared" ref="BX705" si="13431">P705/P715</f>
        <v>8.04898298048983E-2</v>
      </c>
      <c r="BY705" s="124">
        <f t="shared" ref="BY705" si="13432">Q705/Q715</f>
        <v>6.9038714242393606E-2</v>
      </c>
      <c r="BZ705" s="125">
        <f t="shared" ref="BZ705" si="13433">R705/R715</f>
        <v>6.9708198239925898E-2</v>
      </c>
      <c r="CA705" s="126">
        <f t="shared" ref="CA705" si="13434">S705/S715</f>
        <v>8.5460008367246029E-2</v>
      </c>
      <c r="CB705" s="123">
        <f t="shared" ref="CB705" si="13435">T705/T715</f>
        <v>0.13267637817766353</v>
      </c>
      <c r="CC705" s="124">
        <f t="shared" ref="CC705" si="13436">U705/U715</f>
        <v>4.3808944326133255E-2</v>
      </c>
      <c r="CD705" s="125">
        <f t="shared" ref="CD705" si="13437">V705/V715</f>
        <v>0.10259429333961302</v>
      </c>
      <c r="CE705" s="126">
        <f t="shared" ref="CE705" si="13438">W705/W715</f>
        <v>6.1990269172879697E-2</v>
      </c>
      <c r="CF705" s="123">
        <f t="shared" ref="CF705" si="13439">X705/X715</f>
        <v>9.7986974541148603E-2</v>
      </c>
      <c r="CG705" s="124">
        <f t="shared" ref="CG705" si="13440">Y705/Y715</f>
        <v>5.7647688738175974E-2</v>
      </c>
      <c r="CH705" s="125">
        <f t="shared" ref="CH705" si="13441">Z705/Z715</f>
        <v>7.6097969252455835E-2</v>
      </c>
      <c r="CI705" s="123">
        <f t="shared" ref="CI705" si="13442">AA705/AA715</f>
        <v>9.693148217048192E-2</v>
      </c>
      <c r="CJ705" s="129">
        <f t="shared" ref="CJ705" si="13443">AB705/AB715</f>
        <v>8.3745773653538344E-2</v>
      </c>
      <c r="CK705" s="130">
        <f t="shared" ref="CK705" si="13444">AC705/AC715</f>
        <v>8.0117701737403166E-2</v>
      </c>
    </row>
    <row r="706" spans="1:89" x14ac:dyDescent="0.2">
      <c r="A706" s="131" t="s">
        <v>31</v>
      </c>
      <c r="B706" s="184">
        <v>1725</v>
      </c>
      <c r="C706" s="168">
        <v>2934</v>
      </c>
      <c r="D706" s="169">
        <v>751</v>
      </c>
      <c r="E706" s="170">
        <v>1148</v>
      </c>
      <c r="F706" s="167">
        <v>979</v>
      </c>
      <c r="G706" s="171">
        <v>2769</v>
      </c>
      <c r="H706" s="169">
        <v>2498</v>
      </c>
      <c r="I706" s="170">
        <v>4756</v>
      </c>
      <c r="J706" s="167">
        <v>584</v>
      </c>
      <c r="K706" s="168">
        <v>284</v>
      </c>
      <c r="L706" s="169">
        <v>2582</v>
      </c>
      <c r="M706" s="167">
        <v>938</v>
      </c>
      <c r="N706" s="172">
        <v>3657</v>
      </c>
      <c r="O706" s="185">
        <v>2469</v>
      </c>
      <c r="P706" s="167">
        <v>1800</v>
      </c>
      <c r="Q706" s="168">
        <v>1481</v>
      </c>
      <c r="R706" s="169">
        <v>2343</v>
      </c>
      <c r="S706" s="170">
        <v>2359</v>
      </c>
      <c r="T706" s="167">
        <v>785</v>
      </c>
      <c r="U706" s="171">
        <v>231</v>
      </c>
      <c r="V706" s="169">
        <v>2671</v>
      </c>
      <c r="W706" s="186">
        <v>1917</v>
      </c>
      <c r="X706" s="167">
        <v>2084</v>
      </c>
      <c r="Y706" s="171">
        <v>726</v>
      </c>
      <c r="Z706" s="169">
        <v>3170</v>
      </c>
      <c r="AA706" s="167">
        <v>4495</v>
      </c>
      <c r="AB706" s="149">
        <f t="shared" si="13061"/>
        <v>25629</v>
      </c>
      <c r="AC706" s="150">
        <f t="shared" si="13062"/>
        <v>26507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6.5303804656445197E-2</v>
      </c>
      <c r="BK706" s="124">
        <f t="shared" ref="BK706" si="13445">C706/C715</f>
        <v>9.5747805371536723E-2</v>
      </c>
      <c r="BL706" s="125">
        <f t="shared" ref="BL706" si="13446">D706/D715</f>
        <v>5.4499274310595064E-2</v>
      </c>
      <c r="BM706" s="126">
        <f t="shared" ref="BM706" si="13447">E706/E715</f>
        <v>8.7513340448239066E-2</v>
      </c>
      <c r="BN706" s="123">
        <f t="shared" ref="BN706" si="13448">F706/F715</f>
        <v>3.7735121800801727E-2</v>
      </c>
      <c r="BO706" s="124">
        <f t="shared" ref="BO706" si="13449">G706/G715</f>
        <v>0.1010473305842426</v>
      </c>
      <c r="BP706" s="125">
        <f t="shared" ref="BP706" si="13450">H706/H715</f>
        <v>5.8960983784549295E-2</v>
      </c>
      <c r="BQ706" s="126">
        <f t="shared" ref="BQ706" si="13451">I706/I715</f>
        <v>9.2910586258766525E-2</v>
      </c>
      <c r="BR706" s="123">
        <f t="shared" ref="BR706" si="13452">J706/J715</f>
        <v>9.5659295659295665E-2</v>
      </c>
      <c r="BS706" s="124">
        <f t="shared" ref="BS706" si="13453">K706/K715</f>
        <v>4.4528065224208213E-2</v>
      </c>
      <c r="BT706" s="125">
        <f t="shared" ref="BT706" si="13454">L706/L715</f>
        <v>0.10630326485240232</v>
      </c>
      <c r="BU706" s="123">
        <f t="shared" ref="BU706" si="13455">M706/M715</f>
        <v>4.1401836158192089E-2</v>
      </c>
      <c r="BV706" s="127">
        <f t="shared" ref="BV706" si="13456">N706/N715</f>
        <v>8.2187162891046384E-2</v>
      </c>
      <c r="BW706" s="128">
        <f t="shared" ref="BW706" si="13457">O706/O715</f>
        <v>5.7524288809673585E-2</v>
      </c>
      <c r="BX706" s="123">
        <f t="shared" ref="BX706" si="13458">P706/P715</f>
        <v>7.4719800747198001E-2</v>
      </c>
      <c r="BY706" s="124">
        <f t="shared" ref="BY706" si="13459">Q706/Q715</f>
        <v>7.4850904680076824E-2</v>
      </c>
      <c r="BZ706" s="125">
        <f t="shared" ref="BZ706" si="13460">R706/R715</f>
        <v>7.7516045788394092E-2</v>
      </c>
      <c r="CA706" s="126">
        <f t="shared" ref="CA706" si="13461">S706/S715</f>
        <v>8.9719697257825276E-2</v>
      </c>
      <c r="CB706" s="123">
        <f t="shared" ref="CB706" si="13462">T706/T715</f>
        <v>0.11211082547843473</v>
      </c>
      <c r="CC706" s="124">
        <f t="shared" ref="CC706" si="13463">U706/U715</f>
        <v>3.5138424094919379E-2</v>
      </c>
      <c r="CD706" s="125">
        <f t="shared" ref="CD706" si="13464">V706/V715</f>
        <v>0.1048314298049374</v>
      </c>
      <c r="CE706" s="126">
        <f t="shared" ref="CE706" si="13465">W706/W715</f>
        <v>6.7100703559802577E-2</v>
      </c>
      <c r="CF706" s="123">
        <f t="shared" ref="CF706" si="13466">X706/X715</f>
        <v>8.8133299500972678E-2</v>
      </c>
      <c r="CG706" s="124">
        <f t="shared" ref="CG706" si="13467">Y706/Y715</f>
        <v>6.4786721399250402E-2</v>
      </c>
      <c r="CH706" s="125">
        <f t="shared" ref="CH706" si="13468">Z706/Z715</f>
        <v>6.9820712743931979E-2</v>
      </c>
      <c r="CI706" s="123">
        <f t="shared" ref="CI706" si="13469">AA706/AA715</f>
        <v>8.8021618657841652E-2</v>
      </c>
      <c r="CJ706" s="129">
        <f t="shared" ref="CJ706" si="13470">AB706/AB715</f>
        <v>7.5548061702447517E-2</v>
      </c>
      <c r="CK706" s="130">
        <f t="shared" ref="CK706" si="13471">AC706/AC715</f>
        <v>7.8468811703862898E-2</v>
      </c>
    </row>
    <row r="707" spans="1:89" x14ac:dyDescent="0.2">
      <c r="A707" s="139" t="s">
        <v>32</v>
      </c>
      <c r="B707" s="181">
        <v>1860</v>
      </c>
      <c r="C707" s="175">
        <v>2587</v>
      </c>
      <c r="D707" s="176">
        <v>528</v>
      </c>
      <c r="E707" s="177">
        <v>1098</v>
      </c>
      <c r="F707" s="174">
        <v>1006</v>
      </c>
      <c r="G707" s="178">
        <v>2512</v>
      </c>
      <c r="H707" s="176">
        <v>2410</v>
      </c>
      <c r="I707" s="177">
        <v>4357</v>
      </c>
      <c r="J707" s="174">
        <v>430</v>
      </c>
      <c r="K707" s="175">
        <v>224</v>
      </c>
      <c r="L707" s="176">
        <v>1866</v>
      </c>
      <c r="M707" s="174">
        <v>889</v>
      </c>
      <c r="N707" s="179">
        <v>3170</v>
      </c>
      <c r="O707" s="182">
        <v>2427</v>
      </c>
      <c r="P707" s="174">
        <v>1172</v>
      </c>
      <c r="Q707" s="175">
        <v>1426</v>
      </c>
      <c r="R707" s="176">
        <v>1714</v>
      </c>
      <c r="S707" s="177">
        <v>1750</v>
      </c>
      <c r="T707" s="174">
        <v>440</v>
      </c>
      <c r="U707" s="178">
        <v>208</v>
      </c>
      <c r="V707" s="176">
        <v>2332</v>
      </c>
      <c r="W707" s="183">
        <v>1590</v>
      </c>
      <c r="X707" s="174">
        <v>1468</v>
      </c>
      <c r="Y707" s="178">
        <v>565</v>
      </c>
      <c r="Z707" s="176">
        <v>2932</v>
      </c>
      <c r="AA707" s="174">
        <v>3706</v>
      </c>
      <c r="AB707" s="149">
        <f t="shared" si="13061"/>
        <v>21328</v>
      </c>
      <c r="AC707" s="150">
        <f t="shared" si="13062"/>
        <v>23339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7.0414537194775695E-2</v>
      </c>
      <c r="BK707" s="124">
        <f t="shared" ref="BK707" si="13472">C707/C715</f>
        <v>8.4423848839865548E-2</v>
      </c>
      <c r="BL707" s="125">
        <f t="shared" ref="BL707" si="13473">D707/D715</f>
        <v>3.8316400580551524E-2</v>
      </c>
      <c r="BM707" s="126">
        <f t="shared" ref="BM707" si="13474">E707/E715</f>
        <v>8.3701783808507388E-2</v>
      </c>
      <c r="BN707" s="123">
        <f t="shared" ref="BN707" si="13475">F707/F715</f>
        <v>3.8775824853530684E-2</v>
      </c>
      <c r="BO707" s="124">
        <f t="shared" ref="BO707" si="13476">G707/G715</f>
        <v>9.1668795387366345E-2</v>
      </c>
      <c r="BP707" s="125">
        <f t="shared" ref="BP707" si="13477">H707/H715</f>
        <v>5.6883895484693275E-2</v>
      </c>
      <c r="BQ707" s="126">
        <f t="shared" ref="BQ707" si="13478">I707/I715</f>
        <v>8.5115942878352766E-2</v>
      </c>
      <c r="BR707" s="123">
        <f t="shared" ref="BR707" si="13479">J707/J715</f>
        <v>7.0434070434070434E-2</v>
      </c>
      <c r="BS707" s="124">
        <f t="shared" ref="BS707" si="13480">K707/K715</f>
        <v>3.5120727500783946E-2</v>
      </c>
      <c r="BT707" s="125">
        <f t="shared" ref="BT707" si="13481">L707/L715</f>
        <v>7.6824900160566506E-2</v>
      </c>
      <c r="BU707" s="123">
        <f t="shared" ref="BU707" si="13482">M707/M715</f>
        <v>3.9239053672316386E-2</v>
      </c>
      <c r="BV707" s="127">
        <f t="shared" ref="BV707" si="13483">N707/N715</f>
        <v>7.1242358863718089E-2</v>
      </c>
      <c r="BW707" s="128">
        <f t="shared" ref="BW707" si="13484">O707/O715</f>
        <v>5.654574683721255E-2</v>
      </c>
      <c r="BX707" s="123">
        <f t="shared" ref="BX707" si="13485">P707/P715</f>
        <v>4.8650892486508925E-2</v>
      </c>
      <c r="BY707" s="124">
        <f t="shared" ref="BY707" si="13486">Q707/Q715</f>
        <v>7.207116142727181E-2</v>
      </c>
      <c r="BZ707" s="125">
        <f t="shared" ref="BZ707" si="13487">R707/R715</f>
        <v>5.670614702573943E-2</v>
      </c>
      <c r="CA707" s="126">
        <f t="shared" ref="CA707" si="13488">S707/S715</f>
        <v>6.6557638915300657E-2</v>
      </c>
      <c r="CB707" s="123">
        <f t="shared" ref="CB707" si="13489">T707/T715</f>
        <v>6.2839188803199081E-2</v>
      </c>
      <c r="CC707" s="124">
        <f t="shared" ref="CC707" si="13490">U707/U715</f>
        <v>3.163979312442957E-2</v>
      </c>
      <c r="CD707" s="125">
        <f t="shared" ref="CD707" si="13491">V707/V715</f>
        <v>9.1526355037481855E-2</v>
      </c>
      <c r="CE707" s="126">
        <f t="shared" ref="CE707" si="13492">W707/W715</f>
        <v>5.5654730652105432E-2</v>
      </c>
      <c r="CF707" s="123">
        <f t="shared" ref="CF707" si="13493">X707/X715</f>
        <v>6.2082381798189971E-2</v>
      </c>
      <c r="CG707" s="124">
        <f t="shared" ref="CG707" si="13494">Y707/Y715</f>
        <v>5.0419418168838125E-2</v>
      </c>
      <c r="CH707" s="125">
        <f t="shared" ref="CH707" si="13495">Z707/Z715</f>
        <v>6.4578652922778729E-2</v>
      </c>
      <c r="CI707" s="123">
        <f t="shared" ref="CI707" si="13496">AA707/AA715</f>
        <v>7.2571327863395152E-2</v>
      </c>
      <c r="CJ707" s="129">
        <f t="shared" ref="CJ707" si="13497">AB707/AB715</f>
        <v>6.2869759256693622E-2</v>
      </c>
      <c r="CK707" s="130">
        <f t="shared" ref="CK707" si="13498">AC707/AC715</f>
        <v>6.909056461902352E-2</v>
      </c>
    </row>
    <row r="708" spans="1:89" x14ac:dyDescent="0.2">
      <c r="A708" s="131" t="s">
        <v>33</v>
      </c>
      <c r="B708" s="184">
        <v>1638</v>
      </c>
      <c r="C708" s="168">
        <v>1577</v>
      </c>
      <c r="D708" s="169">
        <v>501</v>
      </c>
      <c r="E708" s="170">
        <v>858</v>
      </c>
      <c r="F708" s="167">
        <v>955</v>
      </c>
      <c r="G708" s="171">
        <v>1938</v>
      </c>
      <c r="H708" s="169">
        <v>2067</v>
      </c>
      <c r="I708" s="170">
        <v>3146</v>
      </c>
      <c r="J708" s="167">
        <v>324</v>
      </c>
      <c r="K708" s="168">
        <v>145</v>
      </c>
      <c r="L708" s="169">
        <v>1412</v>
      </c>
      <c r="M708" s="167">
        <v>960</v>
      </c>
      <c r="N708" s="172">
        <v>2396</v>
      </c>
      <c r="O708" s="185">
        <v>2221</v>
      </c>
      <c r="P708" s="167">
        <v>929</v>
      </c>
      <c r="Q708" s="168">
        <v>1332</v>
      </c>
      <c r="R708" s="169">
        <v>1367</v>
      </c>
      <c r="S708" s="170">
        <v>1797</v>
      </c>
      <c r="T708" s="167">
        <v>258</v>
      </c>
      <c r="U708" s="171">
        <v>288</v>
      </c>
      <c r="V708" s="169">
        <v>1990</v>
      </c>
      <c r="W708" s="186">
        <v>1411</v>
      </c>
      <c r="X708" s="167">
        <v>1065</v>
      </c>
      <c r="Y708" s="171">
        <v>490</v>
      </c>
      <c r="Z708" s="169">
        <v>2428</v>
      </c>
      <c r="AA708" s="167">
        <v>2747</v>
      </c>
      <c r="AB708" s="149">
        <f t="shared" si="13061"/>
        <v>17330</v>
      </c>
      <c r="AC708" s="150">
        <f t="shared" si="13062"/>
        <v>18910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6.2010221465076662E-2</v>
      </c>
      <c r="BK708" s="124">
        <f t="shared" ref="BK708" si="13499">C708/C715</f>
        <v>5.1463629540188627E-2</v>
      </c>
      <c r="BL708" s="125">
        <f t="shared" ref="BL708" si="13500">D708/D715</f>
        <v>3.6357039187227866E-2</v>
      </c>
      <c r="BM708" s="126">
        <f t="shared" ref="BM708" si="13501">E708/E715</f>
        <v>6.5406311937795392E-2</v>
      </c>
      <c r="BN708" s="123">
        <f t="shared" ref="BN708" si="13502">F708/F715</f>
        <v>3.6810052420598212E-2</v>
      </c>
      <c r="BO708" s="124">
        <f t="shared" ref="BO708" si="13503">G708/G715</f>
        <v>7.0722183702514319E-2</v>
      </c>
      <c r="BP708" s="125">
        <f t="shared" ref="BP708" si="13504">H708/H715</f>
        <v>4.878797177048174E-2</v>
      </c>
      <c r="BQ708" s="126">
        <f t="shared" ref="BQ708" si="13505">I708/I715</f>
        <v>6.1458516478149601E-2</v>
      </c>
      <c r="BR708" s="123">
        <f t="shared" ref="BR708" si="13506">J708/J715</f>
        <v>5.3071253071253072E-2</v>
      </c>
      <c r="BS708" s="124">
        <f t="shared" ref="BS708" si="13507">K708/K715</f>
        <v>2.2734399498275323E-2</v>
      </c>
      <c r="BT708" s="125">
        <f t="shared" ref="BT708" si="13508">L708/L715</f>
        <v>5.8133311375519782E-2</v>
      </c>
      <c r="BU708" s="123">
        <f t="shared" ref="BU708" si="13509">M708/M715</f>
        <v>4.2372881355932202E-2</v>
      </c>
      <c r="BV708" s="127">
        <f t="shared" ref="BV708" si="13510">N708/N715</f>
        <v>5.3847536857245595E-2</v>
      </c>
      <c r="BW708" s="128">
        <f t="shared" ref="BW708" si="13511">O708/O715</f>
        <v>5.1746231448475108E-2</v>
      </c>
      <c r="BX708" s="123">
        <f t="shared" ref="BX708" si="13512">P708/P715</f>
        <v>3.8563719385637192E-2</v>
      </c>
      <c r="BY708" s="124">
        <f t="shared" ref="BY708" si="13513">Q708/Q715</f>
        <v>6.7320327504295965E-2</v>
      </c>
      <c r="BZ708" s="125">
        <f t="shared" ref="BZ708" si="13514">R708/R715</f>
        <v>4.5225964401508632E-2</v>
      </c>
      <c r="CA708" s="126">
        <f t="shared" ref="CA708" si="13515">S708/S715</f>
        <v>6.8345186931883017E-2</v>
      </c>
      <c r="CB708" s="123">
        <f t="shared" ref="CB708" si="13516">T708/T715</f>
        <v>3.6846615252784917E-2</v>
      </c>
      <c r="CC708" s="124">
        <f t="shared" ref="CC708" si="13517">U708/U715</f>
        <v>4.3808944326133255E-2</v>
      </c>
      <c r="CD708" s="125">
        <f t="shared" ref="CD708" si="13518">V708/V715</f>
        <v>7.8103536245535538E-2</v>
      </c>
      <c r="CE708" s="126">
        <f t="shared" ref="CE708" si="13519">W708/W715</f>
        <v>4.9389198081836956E-2</v>
      </c>
      <c r="CF708" s="123">
        <f t="shared" ref="CF708" si="13520">X708/X715</f>
        <v>4.503933011925907E-2</v>
      </c>
      <c r="CG708" s="124">
        <f t="shared" ref="CG708" si="13521">Y708/Y715</f>
        <v>4.3726575049080847E-2</v>
      </c>
      <c r="CH708" s="125">
        <f t="shared" ref="CH708" si="13522">Z708/Z715</f>
        <v>5.3477820360336548E-2</v>
      </c>
      <c r="CI708" s="123">
        <f t="shared" ref="CI708" si="13523">AA708/AA715</f>
        <v>5.3792077075214911E-2</v>
      </c>
      <c r="CJ708" s="129">
        <f t="shared" ref="CJ708" si="13524">AB708/AB715</f>
        <v>5.1084627152967951E-2</v>
      </c>
      <c r="CK708" s="130">
        <f t="shared" ref="CK708" si="13525">AC708/AC715</f>
        <v>5.5979372592901783E-2</v>
      </c>
    </row>
    <row r="709" spans="1:89" x14ac:dyDescent="0.2">
      <c r="A709" s="139" t="s">
        <v>34</v>
      </c>
      <c r="B709" s="181">
        <v>605</v>
      </c>
      <c r="C709" s="175">
        <v>1157</v>
      </c>
      <c r="D709" s="176">
        <v>240</v>
      </c>
      <c r="E709" s="177">
        <v>595</v>
      </c>
      <c r="F709" s="174">
        <v>499</v>
      </c>
      <c r="G709" s="178">
        <v>1413</v>
      </c>
      <c r="H709" s="176">
        <v>1230</v>
      </c>
      <c r="I709" s="177">
        <v>2334</v>
      </c>
      <c r="J709" s="174">
        <v>318</v>
      </c>
      <c r="K709" s="175">
        <v>87</v>
      </c>
      <c r="L709" s="176">
        <v>1135</v>
      </c>
      <c r="M709" s="174">
        <v>655</v>
      </c>
      <c r="N709" s="179">
        <v>1966</v>
      </c>
      <c r="O709" s="182">
        <v>1917</v>
      </c>
      <c r="P709" s="174">
        <v>659</v>
      </c>
      <c r="Q709" s="175">
        <v>1148</v>
      </c>
      <c r="R709" s="176">
        <v>1010</v>
      </c>
      <c r="S709" s="177">
        <v>1290</v>
      </c>
      <c r="T709" s="174">
        <v>187</v>
      </c>
      <c r="U709" s="178">
        <v>232</v>
      </c>
      <c r="V709" s="176">
        <v>1928</v>
      </c>
      <c r="W709" s="183">
        <v>938</v>
      </c>
      <c r="X709" s="174">
        <v>594</v>
      </c>
      <c r="Y709" s="178">
        <v>540</v>
      </c>
      <c r="Z709" s="176">
        <v>1899</v>
      </c>
      <c r="AA709" s="174">
        <v>2167</v>
      </c>
      <c r="AB709" s="149">
        <f t="shared" si="13061"/>
        <v>12270</v>
      </c>
      <c r="AC709" s="150">
        <f t="shared" si="13062"/>
        <v>14473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2.2903653227332954E-2</v>
      </c>
      <c r="BK709" s="124">
        <f t="shared" ref="BK709" si="13526">C709/C715</f>
        <v>3.7757399732402178E-2</v>
      </c>
      <c r="BL709" s="125">
        <f t="shared" ref="BL709" si="13527">D709/D715</f>
        <v>1.741654571843251E-2</v>
      </c>
      <c r="BM709" s="126">
        <f t="shared" ref="BM709" si="13528">E709/E715</f>
        <v>4.5357524012806828E-2</v>
      </c>
      <c r="BN709" s="123">
        <f t="shared" ref="BN709" si="13529">F709/F715</f>
        <v>1.9233734196731422E-2</v>
      </c>
      <c r="BO709" s="124">
        <f t="shared" ref="BO709" si="13530">G709/G715</f>
        <v>5.1563697405393571E-2</v>
      </c>
      <c r="BP709" s="125">
        <f t="shared" ref="BP709" si="13531">H709/H715</f>
        <v>2.9032029645714826E-2</v>
      </c>
      <c r="BQ709" s="126">
        <f t="shared" ref="BQ709" si="13532">I709/I715</f>
        <v>4.5595733458360196E-2</v>
      </c>
      <c r="BR709" s="123">
        <f t="shared" ref="BR709" si="13533">J709/J715</f>
        <v>5.2088452088452086E-2</v>
      </c>
      <c r="BS709" s="124">
        <f t="shared" ref="BS709" si="13534">K709/K715</f>
        <v>1.3640639698965193E-2</v>
      </c>
      <c r="BT709" s="125">
        <f t="shared" ref="BT709" si="13535">L709/L715</f>
        <v>4.6728971962616821E-2</v>
      </c>
      <c r="BU709" s="123">
        <f t="shared" ref="BU709" si="13536">M709/M715</f>
        <v>2.8910663841807911E-2</v>
      </c>
      <c r="BV709" s="127">
        <f t="shared" ref="BV709" si="13537">N709/N715</f>
        <v>4.4183746853649765E-2</v>
      </c>
      <c r="BW709" s="128">
        <f t="shared" ref="BW709" si="13538">O709/O715</f>
        <v>4.4663451457328578E-2</v>
      </c>
      <c r="BX709" s="123">
        <f t="shared" ref="BX709" si="13539">P709/P715</f>
        <v>2.7355749273557491E-2</v>
      </c>
      <c r="BY709" s="124">
        <f t="shared" ref="BY709" si="13540">Q709/Q715</f>
        <v>5.8020822804002829E-2</v>
      </c>
      <c r="BZ709" s="125">
        <f t="shared" ref="BZ709" si="13541">R709/R715</f>
        <v>3.3414940779461388E-2</v>
      </c>
      <c r="CA709" s="126">
        <f t="shared" ref="CA709" si="13542">S709/S715</f>
        <v>4.9062488114707335E-2</v>
      </c>
      <c r="CB709" s="123">
        <f t="shared" ref="CB709" si="13543">T709/T715</f>
        <v>2.6706655241359612E-2</v>
      </c>
      <c r="CC709" s="124">
        <f t="shared" ref="CC709" si="13544">U709/U715</f>
        <v>3.5290538484940674E-2</v>
      </c>
      <c r="CD709" s="125">
        <f t="shared" ref="CD709" si="13545">V709/V715</f>
        <v>7.5670159739393228E-2</v>
      </c>
      <c r="CE709" s="126">
        <f t="shared" ref="CE709" si="13546">W709/W715</f>
        <v>3.283279078721691E-2</v>
      </c>
      <c r="CF709" s="123">
        <f t="shared" ref="CF709" si="13547">X709/X715</f>
        <v>2.5120527784826187E-2</v>
      </c>
      <c r="CG709" s="124">
        <f t="shared" ref="CG709" si="13548">Y709/Y715</f>
        <v>4.8188470462252365E-2</v>
      </c>
      <c r="CH709" s="125">
        <f t="shared" ref="CH709" si="13549">Z709/Z715</f>
        <v>4.1826351262058942E-2</v>
      </c>
      <c r="CI709" s="123">
        <f t="shared" ref="CI709" si="13550">AA709/AA715</f>
        <v>4.2434448861299864E-2</v>
      </c>
      <c r="CJ709" s="129">
        <f t="shared" ref="CJ709" si="13551">AB709/AB715</f>
        <v>3.6168977216786885E-2</v>
      </c>
      <c r="CK709" s="130">
        <f t="shared" ref="CK709" si="13552">AC709/AC715</f>
        <v>4.2844498124646614E-2</v>
      </c>
    </row>
    <row r="710" spans="1:89" x14ac:dyDescent="0.2">
      <c r="A710" s="131" t="s">
        <v>35</v>
      </c>
      <c r="B710" s="184">
        <v>0</v>
      </c>
      <c r="C710" s="168">
        <v>690</v>
      </c>
      <c r="D710" s="169">
        <v>4</v>
      </c>
      <c r="E710" s="170">
        <v>480</v>
      </c>
      <c r="F710" s="167">
        <v>15</v>
      </c>
      <c r="G710" s="171">
        <v>1048</v>
      </c>
      <c r="H710" s="169">
        <v>153</v>
      </c>
      <c r="I710" s="170">
        <v>1174</v>
      </c>
      <c r="J710" s="167">
        <v>62</v>
      </c>
      <c r="K710" s="168">
        <v>44</v>
      </c>
      <c r="L710" s="169">
        <v>485</v>
      </c>
      <c r="M710" s="167">
        <v>174</v>
      </c>
      <c r="N710" s="172">
        <v>649</v>
      </c>
      <c r="O710" s="185">
        <v>420</v>
      </c>
      <c r="P710" s="167">
        <v>126</v>
      </c>
      <c r="Q710" s="168">
        <v>326</v>
      </c>
      <c r="R710" s="169">
        <v>222</v>
      </c>
      <c r="S710" s="170">
        <v>238</v>
      </c>
      <c r="T710" s="167">
        <v>28</v>
      </c>
      <c r="U710" s="171">
        <v>12</v>
      </c>
      <c r="V710" s="169">
        <v>422</v>
      </c>
      <c r="W710" s="186">
        <v>48</v>
      </c>
      <c r="X710" s="167">
        <v>76</v>
      </c>
      <c r="Y710" s="171">
        <v>12</v>
      </c>
      <c r="Z710" s="169">
        <v>76</v>
      </c>
      <c r="AA710" s="167">
        <v>102</v>
      </c>
      <c r="AB710" s="149">
        <f t="shared" si="13061"/>
        <v>2318</v>
      </c>
      <c r="AC710" s="150">
        <f t="shared" si="13062"/>
        <v>4768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3">C710/C715</f>
        <v>2.2517377541363442E-2</v>
      </c>
      <c r="BL710" s="125">
        <f t="shared" ref="BL710" si="13554">D710/D715</f>
        <v>2.9027576197387516E-4</v>
      </c>
      <c r="BM710" s="126">
        <f t="shared" ref="BM710" si="13555">E710/E715</f>
        <v>3.6590943741423999E-2</v>
      </c>
      <c r="BN710" s="123">
        <f t="shared" ref="BN710" si="13556">F710/F715</f>
        <v>5.7816836262719704E-4</v>
      </c>
      <c r="BO710" s="124">
        <f t="shared" ref="BO710" si="13557">G710/G715</f>
        <v>3.8243987884538186E-2</v>
      </c>
      <c r="BP710" s="125">
        <f t="shared" ref="BP710" si="13558">H710/H715</f>
        <v>3.6113012486133074E-3</v>
      </c>
      <c r="BQ710" s="126">
        <f t="shared" ref="BQ710" si="13559">I710/I715</f>
        <v>2.2934614858661041E-2</v>
      </c>
      <c r="BR710" s="123">
        <f t="shared" ref="BR710" si="13560">J710/J715</f>
        <v>1.0155610155610156E-2</v>
      </c>
      <c r="BS710" s="124">
        <f t="shared" ref="BS710" si="13561">K710/K715</f>
        <v>6.8987143305111317E-3</v>
      </c>
      <c r="BT710" s="125">
        <f t="shared" ref="BT710" si="13562">L710/L715</f>
        <v>1.9967886697682079E-2</v>
      </c>
      <c r="BU710" s="123">
        <f t="shared" ref="BU710" si="13563">M710/M715</f>
        <v>7.6800847457627122E-3</v>
      </c>
      <c r="BV710" s="127">
        <f t="shared" ref="BV710" si="13564">N710/N715</f>
        <v>1.4585580726357425E-2</v>
      </c>
      <c r="BW710" s="128">
        <f t="shared" ref="BW710" si="13565">O710/O715</f>
        <v>9.7854197246103301E-3</v>
      </c>
      <c r="BX710" s="123">
        <f t="shared" ref="BX710" si="13566">P710/P715</f>
        <v>5.2303860523038601E-3</v>
      </c>
      <c r="BY710" s="124">
        <f t="shared" ref="BY710" si="13567">Q710/Q715</f>
        <v>1.6476296371171536E-2</v>
      </c>
      <c r="BZ710" s="125">
        <f t="shared" ref="BZ710" si="13568">R710/R715</f>
        <v>7.3446701515251771E-3</v>
      </c>
      <c r="CA710" s="126">
        <f t="shared" ref="CA710" si="13569">S710/S715</f>
        <v>9.0518388924808891E-3</v>
      </c>
      <c r="CB710" s="123">
        <f t="shared" ref="CB710" si="13570">T710/T715</f>
        <v>3.9988574692944876E-3</v>
      </c>
      <c r="CC710" s="124">
        <f t="shared" ref="CC710" si="13571">U710/U715</f>
        <v>1.8253726802555522E-3</v>
      </c>
      <c r="CD710" s="125">
        <f t="shared" ref="CD710" si="13572">V710/V715</f>
        <v>1.6562659445033164E-2</v>
      </c>
      <c r="CE710" s="126">
        <f t="shared" ref="CE710" si="13573">W710/W715</f>
        <v>1.6801428121390317E-3</v>
      </c>
      <c r="CF710" s="123">
        <f t="shared" ref="CF710" si="13574">X710/X715</f>
        <v>3.2140742620316333E-3</v>
      </c>
      <c r="CG710" s="124">
        <f t="shared" ref="CG710" si="13575">Y710/Y715</f>
        <v>1.0708548991611637E-3</v>
      </c>
      <c r="CH710" s="125">
        <f t="shared" ref="CH710" si="13576">Z710/Z715</f>
        <v>1.6739350689396943E-3</v>
      </c>
      <c r="CI710" s="123">
        <f t="shared" ref="CI710" si="13577">AA710/AA715</f>
        <v>1.9973759962402336E-3</v>
      </c>
      <c r="CJ710" s="129">
        <f t="shared" ref="CJ710" si="13578">AB710/AB715</f>
        <v>6.8329005043612067E-3</v>
      </c>
      <c r="CK710" s="130">
        <f t="shared" ref="CK710" si="13579">AC710/AC715</f>
        <v>1.4114735511525948E-2</v>
      </c>
    </row>
    <row r="711" spans="1:89" x14ac:dyDescent="0.2">
      <c r="A711" s="139" t="s">
        <v>36</v>
      </c>
      <c r="B711" s="181"/>
      <c r="C711" s="175"/>
      <c r="D711" s="176"/>
      <c r="E711" s="177"/>
      <c r="F711" s="174"/>
      <c r="G711" s="178"/>
      <c r="H711" s="176"/>
      <c r="I711" s="177"/>
      <c r="J711" s="174"/>
      <c r="K711" s="178"/>
      <c r="L711" s="176"/>
      <c r="M711" s="174"/>
      <c r="N711" s="179"/>
      <c r="O711" s="182"/>
      <c r="P711" s="174"/>
      <c r="Q711" s="178"/>
      <c r="R711" s="176"/>
      <c r="S711" s="177"/>
      <c r="T711" s="174"/>
      <c r="U711" s="178"/>
      <c r="V711" s="176"/>
      <c r="W711" s="177"/>
      <c r="X711" s="174"/>
      <c r="Y711" s="178"/>
      <c r="Z711" s="176"/>
      <c r="AA711" s="174"/>
      <c r="AB711" s="149">
        <f t="shared" si="13061"/>
        <v>0</v>
      </c>
      <c r="AC711" s="150">
        <f t="shared" si="13062"/>
        <v>0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0">C711/C715</f>
        <v>0</v>
      </c>
      <c r="BL711" s="125">
        <f t="shared" ref="BL711" si="13581">D711/D715</f>
        <v>0</v>
      </c>
      <c r="BM711" s="126">
        <f t="shared" ref="BM711" si="13582">E711/E715</f>
        <v>0</v>
      </c>
      <c r="BN711" s="123">
        <f t="shared" ref="BN711" si="13583">F711/F715</f>
        <v>0</v>
      </c>
      <c r="BO711" s="124">
        <f t="shared" ref="BO711" si="13584">G711/G715</f>
        <v>0</v>
      </c>
      <c r="BP711" s="125">
        <f t="shared" ref="BP711" si="13585">H711/H715</f>
        <v>0</v>
      </c>
      <c r="BQ711" s="126">
        <f t="shared" ref="BQ711" si="13586">I711/I715</f>
        <v>0</v>
      </c>
      <c r="BR711" s="123">
        <f t="shared" ref="BR711" si="13587">J711/J715</f>
        <v>0</v>
      </c>
      <c r="BS711" s="124">
        <f t="shared" ref="BS711" si="13588">K711/K715</f>
        <v>0</v>
      </c>
      <c r="BT711" s="125">
        <f t="shared" ref="BT711" si="13589">L711/L715</f>
        <v>0</v>
      </c>
      <c r="BU711" s="123">
        <f t="shared" ref="BU711" si="13590">M711/M715</f>
        <v>0</v>
      </c>
      <c r="BV711" s="127">
        <f t="shared" ref="BV711" si="13591">N711/N715</f>
        <v>0</v>
      </c>
      <c r="BW711" s="128">
        <f t="shared" ref="BW711" si="13592">O711/O715</f>
        <v>0</v>
      </c>
      <c r="BX711" s="123">
        <f t="shared" ref="BX711" si="13593">P711/P715</f>
        <v>0</v>
      </c>
      <c r="BY711" s="124">
        <f t="shared" ref="BY711" si="13594">Q711/Q715</f>
        <v>0</v>
      </c>
      <c r="BZ711" s="125">
        <f t="shared" ref="BZ711" si="13595">R711/R715</f>
        <v>0</v>
      </c>
      <c r="CA711" s="126">
        <f t="shared" ref="CA711" si="13596">S711/S715</f>
        <v>0</v>
      </c>
      <c r="CB711" s="123">
        <f t="shared" ref="CB711" si="13597">T711/T715</f>
        <v>0</v>
      </c>
      <c r="CC711" s="124">
        <f t="shared" ref="CC711" si="13598">U711/U715</f>
        <v>0</v>
      </c>
      <c r="CD711" s="125">
        <f t="shared" ref="CD711" si="13599">V711/V715</f>
        <v>0</v>
      </c>
      <c r="CE711" s="126">
        <f t="shared" ref="CE711" si="13600">W711/W715</f>
        <v>0</v>
      </c>
      <c r="CF711" s="123">
        <f t="shared" ref="CF711" si="13601">X711/X715</f>
        <v>0</v>
      </c>
      <c r="CG711" s="124">
        <f t="shared" ref="CG711" si="13602">Y711/Y715</f>
        <v>0</v>
      </c>
      <c r="CH711" s="125">
        <f t="shared" ref="CH711" si="13603">Z711/Z715</f>
        <v>0</v>
      </c>
      <c r="CI711" s="123">
        <f t="shared" ref="CI711" si="13604">AA711/AA715</f>
        <v>0</v>
      </c>
      <c r="CJ711" s="129">
        <f t="shared" ref="CJ711" si="13605">AB711/AB715</f>
        <v>0</v>
      </c>
      <c r="CK711" s="130">
        <f t="shared" ref="CK711" si="13606">AC711/AC715</f>
        <v>0</v>
      </c>
    </row>
    <row r="712" spans="1:89" x14ac:dyDescent="0.2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51">
        <f t="shared" ref="AB712:AB714" si="13607">SUM(B712,D712,F712,H712,J712,L712,N712,P712,R712,T712,V712,X712,Z712)</f>
        <v>0</v>
      </c>
      <c r="AC712" s="152">
        <f t="shared" ref="AC712:AC714" si="13608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09">C712/C715</f>
        <v>0</v>
      </c>
      <c r="BL712" s="125">
        <f t="shared" ref="BL712" si="13610">D712/D715</f>
        <v>0</v>
      </c>
      <c r="BM712" s="126">
        <f t="shared" ref="BM712" si="13611">E712/E715</f>
        <v>0</v>
      </c>
      <c r="BN712" s="123">
        <f t="shared" ref="BN712" si="13612">F712/F715</f>
        <v>0</v>
      </c>
      <c r="BO712" s="124">
        <f t="shared" ref="BO712" si="13613">G712/G715</f>
        <v>0</v>
      </c>
      <c r="BP712" s="125">
        <f t="shared" ref="BP712" si="13614">H712/H715</f>
        <v>0</v>
      </c>
      <c r="BQ712" s="126">
        <f t="shared" ref="BQ712" si="13615">I712/I715</f>
        <v>0</v>
      </c>
      <c r="BR712" s="123">
        <f t="shared" ref="BR712" si="13616">J712/J715</f>
        <v>0</v>
      </c>
      <c r="BS712" s="124">
        <f t="shared" ref="BS712" si="13617">K712/K715</f>
        <v>0</v>
      </c>
      <c r="BT712" s="125">
        <f t="shared" ref="BT712" si="13618">L712/L715</f>
        <v>0</v>
      </c>
      <c r="BU712" s="123">
        <f t="shared" ref="BU712" si="13619">M712/M715</f>
        <v>0</v>
      </c>
      <c r="BV712" s="127">
        <f t="shared" ref="BV712" si="13620">N712/N715</f>
        <v>0</v>
      </c>
      <c r="BW712" s="128">
        <f t="shared" ref="BW712" si="13621">O712/O715</f>
        <v>0</v>
      </c>
      <c r="BX712" s="123">
        <f t="shared" ref="BX712" si="13622">P712/P715</f>
        <v>0</v>
      </c>
      <c r="BY712" s="124">
        <f t="shared" ref="BY712" si="13623">Q712/Q715</f>
        <v>0</v>
      </c>
      <c r="BZ712" s="125">
        <f t="shared" ref="BZ712" si="13624">R712/R715</f>
        <v>0</v>
      </c>
      <c r="CA712" s="126">
        <f t="shared" ref="CA712" si="13625">S712/S715</f>
        <v>0</v>
      </c>
      <c r="CB712" s="123">
        <f t="shared" ref="CB712" si="13626">T712/T715</f>
        <v>0</v>
      </c>
      <c r="CC712" s="124">
        <f t="shared" ref="CC712" si="13627">U712/U715</f>
        <v>0</v>
      </c>
      <c r="CD712" s="125">
        <f t="shared" ref="CD712" si="13628">V712/V715</f>
        <v>0</v>
      </c>
      <c r="CE712" s="126">
        <f t="shared" ref="CE712" si="13629">W712/W715</f>
        <v>0</v>
      </c>
      <c r="CF712" s="123">
        <f t="shared" ref="CF712" si="13630">X712/X715</f>
        <v>0</v>
      </c>
      <c r="CG712" s="124">
        <f t="shared" ref="CG712" si="13631">Y712/Y715</f>
        <v>0</v>
      </c>
      <c r="CH712" s="125">
        <f t="shared" ref="CH712" si="13632">Z712/Z715</f>
        <v>0</v>
      </c>
      <c r="CI712" s="123">
        <f t="shared" ref="CI712" si="13633">AA712/AA715</f>
        <v>0</v>
      </c>
      <c r="CJ712" s="129">
        <f t="shared" ref="CJ712" si="13634">AB712/AB715</f>
        <v>0</v>
      </c>
      <c r="CK712" s="130">
        <f t="shared" ref="CK712" si="13635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07"/>
        <v>0</v>
      </c>
      <c r="AC713" s="152">
        <f t="shared" si="13608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36">C713/C715</f>
        <v>0</v>
      </c>
      <c r="BL713" s="125">
        <f t="shared" ref="BL713" si="13637">D713/D715</f>
        <v>0</v>
      </c>
      <c r="BM713" s="126">
        <f t="shared" ref="BM713" si="13638">E713/E715</f>
        <v>0</v>
      </c>
      <c r="BN713" s="123">
        <f t="shared" ref="BN713" si="13639">F713/F715</f>
        <v>0</v>
      </c>
      <c r="BO713" s="124">
        <f t="shared" ref="BO713" si="13640">G713/G715</f>
        <v>0</v>
      </c>
      <c r="BP713" s="125">
        <f t="shared" ref="BP713" si="13641">H713/H715</f>
        <v>0</v>
      </c>
      <c r="BQ713" s="126">
        <f t="shared" ref="BQ713" si="13642">I713/I715</f>
        <v>0</v>
      </c>
      <c r="BR713" s="123">
        <f t="shared" ref="BR713" si="13643">J713/J715</f>
        <v>0</v>
      </c>
      <c r="BS713" s="124">
        <f t="shared" ref="BS713" si="13644">K713/K715</f>
        <v>0</v>
      </c>
      <c r="BT713" s="125">
        <f t="shared" ref="BT713" si="13645">L713/L715</f>
        <v>0</v>
      </c>
      <c r="BU713" s="123">
        <f t="shared" ref="BU713" si="13646">M713/M715</f>
        <v>0</v>
      </c>
      <c r="BV713" s="127">
        <f t="shared" ref="BV713" si="13647">N713/N715</f>
        <v>0</v>
      </c>
      <c r="BW713" s="128">
        <f t="shared" ref="BW713" si="13648">O713/O715</f>
        <v>0</v>
      </c>
      <c r="BX713" s="123">
        <f t="shared" ref="BX713" si="13649">P713/P715</f>
        <v>0</v>
      </c>
      <c r="BY713" s="124">
        <f t="shared" ref="BY713" si="13650">Q713/Q715</f>
        <v>0</v>
      </c>
      <c r="BZ713" s="125">
        <f t="shared" ref="BZ713" si="13651">R713/R715</f>
        <v>0</v>
      </c>
      <c r="CA713" s="126">
        <f t="shared" ref="CA713" si="13652">S713/S715</f>
        <v>0</v>
      </c>
      <c r="CB713" s="123">
        <f t="shared" ref="CB713" si="13653">T713/T715</f>
        <v>0</v>
      </c>
      <c r="CC713" s="124">
        <f t="shared" ref="CC713" si="13654">U713/U715</f>
        <v>0</v>
      </c>
      <c r="CD713" s="125">
        <f t="shared" ref="CD713" si="13655">V713/V715</f>
        <v>0</v>
      </c>
      <c r="CE713" s="126">
        <f t="shared" ref="CE713" si="13656">W713/W715</f>
        <v>0</v>
      </c>
      <c r="CF713" s="123">
        <f t="shared" ref="CF713" si="13657">X713/X715</f>
        <v>0</v>
      </c>
      <c r="CG713" s="124">
        <f t="shared" ref="CG713" si="13658">Y713/Y715</f>
        <v>0</v>
      </c>
      <c r="CH713" s="125">
        <f t="shared" ref="CH713" si="13659">Z713/Z715</f>
        <v>0</v>
      </c>
      <c r="CI713" s="123">
        <f t="shared" ref="CI713" si="13660">AA713/AA715</f>
        <v>0</v>
      </c>
      <c r="CJ713" s="129">
        <f t="shared" ref="CJ713" si="13661">AB713/AB715</f>
        <v>0</v>
      </c>
      <c r="CK713" s="130">
        <f t="shared" ref="CK713" si="13662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07"/>
        <v>0</v>
      </c>
      <c r="AC714" s="152">
        <f t="shared" si="13608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3">C714/C715</f>
        <v>0</v>
      </c>
      <c r="BL714" s="125">
        <f t="shared" ref="BL714" si="13664">D714/D715</f>
        <v>0</v>
      </c>
      <c r="BM714" s="126">
        <f t="shared" ref="BM714" si="13665">E714/E715</f>
        <v>0</v>
      </c>
      <c r="BN714" s="123">
        <f t="shared" ref="BN714" si="13666">F714/F715</f>
        <v>0</v>
      </c>
      <c r="BO714" s="124">
        <f t="shared" ref="BO714" si="13667">G714/G715</f>
        <v>0</v>
      </c>
      <c r="BP714" s="125">
        <f t="shared" ref="BP714" si="13668">H714/H715</f>
        <v>0</v>
      </c>
      <c r="BQ714" s="126">
        <f t="shared" ref="BQ714" si="13669">I714/I715</f>
        <v>0</v>
      </c>
      <c r="BR714" s="123">
        <f t="shared" ref="BR714" si="13670">J714/J715</f>
        <v>0</v>
      </c>
      <c r="BS714" s="124">
        <f t="shared" ref="BS714" si="13671">K714/K715</f>
        <v>0</v>
      </c>
      <c r="BT714" s="125">
        <f t="shared" ref="BT714" si="13672">L714/L715</f>
        <v>0</v>
      </c>
      <c r="BU714" s="123">
        <f t="shared" ref="BU714" si="13673">M714/M715</f>
        <v>0</v>
      </c>
      <c r="BV714" s="127">
        <f t="shared" ref="BV714" si="13674">N714/N715</f>
        <v>0</v>
      </c>
      <c r="BW714" s="128">
        <f t="shared" ref="BW714" si="13675">O714/O715</f>
        <v>0</v>
      </c>
      <c r="BX714" s="123">
        <f t="shared" ref="BX714" si="13676">P714/P715</f>
        <v>0</v>
      </c>
      <c r="BY714" s="124">
        <f t="shared" ref="BY714" si="13677">Q714/Q715</f>
        <v>0</v>
      </c>
      <c r="BZ714" s="125">
        <f t="shared" ref="BZ714" si="13678">R714/R715</f>
        <v>0</v>
      </c>
      <c r="CA714" s="126">
        <f t="shared" ref="CA714" si="13679">S714/S715</f>
        <v>0</v>
      </c>
      <c r="CB714" s="123">
        <f t="shared" ref="CB714" si="13680">T714/T715</f>
        <v>0</v>
      </c>
      <c r="CC714" s="124">
        <f t="shared" ref="CC714" si="13681">U714/U715</f>
        <v>0</v>
      </c>
      <c r="CD714" s="125">
        <f t="shared" ref="CD714" si="13682">V714/V715</f>
        <v>0</v>
      </c>
      <c r="CE714" s="126">
        <f t="shared" ref="CE714" si="13683">W714/W715</f>
        <v>0</v>
      </c>
      <c r="CF714" s="123">
        <f t="shared" ref="CF714" si="13684">X714/X715</f>
        <v>0</v>
      </c>
      <c r="CG714" s="124">
        <f t="shared" ref="CG714" si="13685">Y714/Y715</f>
        <v>0</v>
      </c>
      <c r="CH714" s="125">
        <f t="shared" ref="CH714" si="13686">Z714/Z715</f>
        <v>0</v>
      </c>
      <c r="CI714" s="123">
        <f t="shared" ref="CI714" si="13687">AA714/AA715</f>
        <v>0</v>
      </c>
      <c r="CJ714" s="129">
        <f t="shared" ref="CJ714" si="13688">AB714/AB715</f>
        <v>0</v>
      </c>
      <c r="CK714" s="130">
        <f t="shared" ref="CK714" si="13689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0">SUM(B692:B714)</f>
        <v>26415</v>
      </c>
      <c r="C715" s="1">
        <f t="shared" si="13690"/>
        <v>30643</v>
      </c>
      <c r="D715" s="14">
        <f t="shared" si="13690"/>
        <v>13780</v>
      </c>
      <c r="E715" s="1">
        <f t="shared" si="13690"/>
        <v>13118</v>
      </c>
      <c r="F715" s="14">
        <f t="shared" si="13690"/>
        <v>25944</v>
      </c>
      <c r="G715" s="1">
        <f t="shared" si="13690"/>
        <v>27403</v>
      </c>
      <c r="H715" s="14">
        <f t="shared" si="13690"/>
        <v>42367</v>
      </c>
      <c r="I715" s="1">
        <f t="shared" si="13690"/>
        <v>51189</v>
      </c>
      <c r="J715" s="14">
        <f t="shared" si="13690"/>
        <v>6105</v>
      </c>
      <c r="K715" s="1">
        <f t="shared" si="13690"/>
        <v>6378</v>
      </c>
      <c r="L715" s="14">
        <f t="shared" si="13690"/>
        <v>24289</v>
      </c>
      <c r="M715" s="1">
        <f t="shared" si="13690"/>
        <v>22656</v>
      </c>
      <c r="N715" s="14">
        <f t="shared" si="13690"/>
        <v>44496</v>
      </c>
      <c r="O715" s="1">
        <f t="shared" si="13690"/>
        <v>42921</v>
      </c>
      <c r="P715" s="14">
        <f t="shared" si="13690"/>
        <v>24090</v>
      </c>
      <c r="Q715" s="1">
        <f t="shared" si="13690"/>
        <v>19786</v>
      </c>
      <c r="R715" s="14">
        <f t="shared" si="13690"/>
        <v>30226</v>
      </c>
      <c r="S715" s="1">
        <f t="shared" si="13690"/>
        <v>26293</v>
      </c>
      <c r="T715" s="14">
        <f t="shared" si="13690"/>
        <v>7002</v>
      </c>
      <c r="U715" s="1">
        <f t="shared" si="13690"/>
        <v>6574</v>
      </c>
      <c r="V715" s="14">
        <f t="shared" si="13690"/>
        <v>25479</v>
      </c>
      <c r="W715" s="1">
        <f t="shared" si="13690"/>
        <v>28569</v>
      </c>
      <c r="X715" s="14">
        <f t="shared" si="13690"/>
        <v>23646</v>
      </c>
      <c r="Y715" s="1">
        <f t="shared" si="13690"/>
        <v>11206</v>
      </c>
      <c r="Z715" s="14">
        <f t="shared" si="13690"/>
        <v>45402</v>
      </c>
      <c r="AA715" s="1">
        <f t="shared" si="13690"/>
        <v>51067</v>
      </c>
      <c r="AB715" s="153">
        <f t="shared" ref="AB715:AC715" si="13691">SUM(AB691:AB714)</f>
        <v>339241</v>
      </c>
      <c r="AC715" s="154">
        <f t="shared" si="13691"/>
        <v>337803</v>
      </c>
      <c r="BI715" s="221" t="s">
        <v>13</v>
      </c>
      <c r="BJ715" s="147">
        <f>SUM(BJ691:BJ714)</f>
        <v>1</v>
      </c>
      <c r="BK715" s="148">
        <f t="shared" ref="BK715:CK715" si="13692">SUM(BK691:BK714)</f>
        <v>1.0000000000000002</v>
      </c>
      <c r="BL715" s="147">
        <f t="shared" si="13692"/>
        <v>1.0000000000000002</v>
      </c>
      <c r="BM715" s="148">
        <f t="shared" si="13692"/>
        <v>1</v>
      </c>
      <c r="BN715" s="147">
        <f t="shared" si="13692"/>
        <v>1</v>
      </c>
      <c r="BO715" s="148">
        <f t="shared" si="13692"/>
        <v>1</v>
      </c>
      <c r="BP715" s="147">
        <f t="shared" si="13692"/>
        <v>1</v>
      </c>
      <c r="BQ715" s="148">
        <f t="shared" si="13692"/>
        <v>1</v>
      </c>
      <c r="BR715" s="147">
        <f t="shared" si="13692"/>
        <v>1</v>
      </c>
      <c r="BS715" s="148">
        <f t="shared" si="13692"/>
        <v>1</v>
      </c>
      <c r="BT715" s="147">
        <f t="shared" si="13692"/>
        <v>1.0000000000000002</v>
      </c>
      <c r="BU715" s="148">
        <f t="shared" si="13692"/>
        <v>1</v>
      </c>
      <c r="BV715" s="147">
        <f t="shared" si="13692"/>
        <v>1.0000000000000002</v>
      </c>
      <c r="BW715" s="148">
        <f t="shared" si="13692"/>
        <v>1.0000000000000002</v>
      </c>
      <c r="BX715" s="147">
        <f t="shared" si="13692"/>
        <v>0.99999999999999978</v>
      </c>
      <c r="BY715" s="148">
        <f t="shared" si="13692"/>
        <v>1</v>
      </c>
      <c r="BZ715" s="147">
        <f t="shared" si="13692"/>
        <v>1</v>
      </c>
      <c r="CA715" s="148">
        <f t="shared" si="13692"/>
        <v>1</v>
      </c>
      <c r="CB715" s="147">
        <f t="shared" si="13692"/>
        <v>1</v>
      </c>
      <c r="CC715" s="148">
        <f t="shared" si="13692"/>
        <v>0.99999999999999989</v>
      </c>
      <c r="CD715" s="147">
        <f t="shared" si="13692"/>
        <v>1</v>
      </c>
      <c r="CE715" s="148">
        <f t="shared" si="13692"/>
        <v>1</v>
      </c>
      <c r="CF715" s="147">
        <f t="shared" si="13692"/>
        <v>0.99999999999999989</v>
      </c>
      <c r="CG715" s="148">
        <f t="shared" si="13692"/>
        <v>1</v>
      </c>
      <c r="CH715" s="147">
        <f t="shared" si="13692"/>
        <v>1.0000000000000002</v>
      </c>
      <c r="CI715" s="148">
        <f t="shared" si="13692"/>
        <v>1</v>
      </c>
      <c r="CJ715" s="147">
        <f t="shared" si="13692"/>
        <v>1</v>
      </c>
      <c r="CK715" s="148">
        <f t="shared" si="13692"/>
        <v>1</v>
      </c>
    </row>
    <row r="716" spans="1:89" ht="13.5" thickTop="1" x14ac:dyDescent="0.2">
      <c r="A716" s="165"/>
    </row>
    <row r="718" spans="1:89" x14ac:dyDescent="0.2">
      <c r="A718" s="285">
        <f>+A687+1</f>
        <v>44919</v>
      </c>
      <c r="B718" s="285"/>
      <c r="C718" s="285"/>
      <c r="D718" s="285"/>
      <c r="BI718" s="282">
        <f>+BI656+2</f>
        <v>44919</v>
      </c>
      <c r="BJ718" s="282"/>
      <c r="BK718" s="282"/>
      <c r="BL718" s="282"/>
    </row>
    <row r="719" spans="1:89" ht="13.5" thickBot="1" x14ac:dyDescent="0.25">
      <c r="AE719" t="s">
        <v>84</v>
      </c>
    </row>
    <row r="720" spans="1:89" ht="14.25" thickTop="1" thickBot="1" x14ac:dyDescent="0.25">
      <c r="A720" s="280" t="s">
        <v>0</v>
      </c>
      <c r="B720" s="274" t="s">
        <v>1</v>
      </c>
      <c r="C720" s="275"/>
      <c r="D720" s="274" t="s">
        <v>2</v>
      </c>
      <c r="E720" s="275"/>
      <c r="F720" s="274" t="s">
        <v>3</v>
      </c>
      <c r="G720" s="275"/>
      <c r="H720" s="274" t="s">
        <v>4</v>
      </c>
      <c r="I720" s="275"/>
      <c r="J720" s="274" t="s">
        <v>5</v>
      </c>
      <c r="K720" s="275"/>
      <c r="L720" s="274" t="s">
        <v>6</v>
      </c>
      <c r="M720" s="275"/>
      <c r="N720" s="274" t="s">
        <v>7</v>
      </c>
      <c r="O720" s="275"/>
      <c r="P720" s="274" t="s">
        <v>8</v>
      </c>
      <c r="Q720" s="275"/>
      <c r="R720" s="274" t="s">
        <v>9</v>
      </c>
      <c r="S720" s="275"/>
      <c r="T720" s="274" t="s">
        <v>10</v>
      </c>
      <c r="U720" s="275"/>
      <c r="V720" s="274" t="s">
        <v>11</v>
      </c>
      <c r="W720" s="275"/>
      <c r="X720" s="274" t="s">
        <v>12</v>
      </c>
      <c r="Y720" s="275"/>
      <c r="Z720" s="276" t="s">
        <v>40</v>
      </c>
      <c r="AA720" s="277"/>
      <c r="AB720" s="278" t="s">
        <v>41</v>
      </c>
      <c r="AC720" s="279"/>
      <c r="AE720" s="280" t="s">
        <v>0</v>
      </c>
      <c r="AF720" s="274" t="s">
        <v>1</v>
      </c>
      <c r="AG720" s="275"/>
      <c r="AH720" s="274" t="s">
        <v>2</v>
      </c>
      <c r="AI720" s="275"/>
      <c r="AJ720" s="274" t="s">
        <v>3</v>
      </c>
      <c r="AK720" s="275"/>
      <c r="AL720" s="274" t="s">
        <v>4</v>
      </c>
      <c r="AM720" s="275"/>
      <c r="AN720" s="274" t="s">
        <v>5</v>
      </c>
      <c r="AO720" s="275"/>
      <c r="AP720" s="274" t="s">
        <v>6</v>
      </c>
      <c r="AQ720" s="275"/>
      <c r="AR720" s="274" t="s">
        <v>7</v>
      </c>
      <c r="AS720" s="275"/>
      <c r="AT720" s="274" t="s">
        <v>8</v>
      </c>
      <c r="AU720" s="275"/>
      <c r="AV720" s="274" t="s">
        <v>9</v>
      </c>
      <c r="AW720" s="275"/>
      <c r="AX720" s="274" t="s">
        <v>10</v>
      </c>
      <c r="AY720" s="275"/>
      <c r="AZ720" s="274" t="s">
        <v>11</v>
      </c>
      <c r="BA720" s="275"/>
      <c r="BB720" s="274" t="s">
        <v>12</v>
      </c>
      <c r="BC720" s="275"/>
      <c r="BD720" s="276" t="s">
        <v>40</v>
      </c>
      <c r="BE720" s="277"/>
      <c r="BF720" s="278" t="s">
        <v>41</v>
      </c>
      <c r="BG720" s="279"/>
      <c r="BI720" s="280" t="s">
        <v>0</v>
      </c>
      <c r="BJ720" s="274" t="s">
        <v>1</v>
      </c>
      <c r="BK720" s="275"/>
      <c r="BL720" s="274" t="s">
        <v>2</v>
      </c>
      <c r="BM720" s="275"/>
      <c r="BN720" s="274" t="s">
        <v>3</v>
      </c>
      <c r="BO720" s="275"/>
      <c r="BP720" s="274" t="s">
        <v>4</v>
      </c>
      <c r="BQ720" s="275"/>
      <c r="BR720" s="274" t="s">
        <v>5</v>
      </c>
      <c r="BS720" s="275"/>
      <c r="BT720" s="274" t="s">
        <v>6</v>
      </c>
      <c r="BU720" s="275"/>
      <c r="BV720" s="274" t="s">
        <v>7</v>
      </c>
      <c r="BW720" s="275"/>
      <c r="BX720" s="274" t="s">
        <v>8</v>
      </c>
      <c r="BY720" s="275"/>
      <c r="BZ720" s="274" t="s">
        <v>9</v>
      </c>
      <c r="CA720" s="275"/>
      <c r="CB720" s="274" t="s">
        <v>10</v>
      </c>
      <c r="CC720" s="275"/>
      <c r="CD720" s="274" t="s">
        <v>11</v>
      </c>
      <c r="CE720" s="275"/>
      <c r="CF720" s="274" t="s">
        <v>12</v>
      </c>
      <c r="CG720" s="275"/>
      <c r="CH720" s="276" t="s">
        <v>40</v>
      </c>
      <c r="CI720" s="277"/>
      <c r="CJ720" s="274" t="s">
        <v>41</v>
      </c>
      <c r="CK720" s="275"/>
    </row>
    <row r="721" spans="1:89" ht="15" thickTop="1" thickBot="1" x14ac:dyDescent="0.3">
      <c r="A721" s="281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81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81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805</v>
      </c>
      <c r="AG722" s="164">
        <f t="shared" ref="AG722:AV724" si="13693">SUMIF($A$9:$A$32,$AE722,C$722:C$745)</f>
        <v>1095</v>
      </c>
      <c r="AH722" s="121">
        <f t="shared" si="13693"/>
        <v>494</v>
      </c>
      <c r="AI722" s="159">
        <f t="shared" si="13693"/>
        <v>427</v>
      </c>
      <c r="AJ722" s="120">
        <f t="shared" si="13693"/>
        <v>1261</v>
      </c>
      <c r="AK722" s="122">
        <f t="shared" si="13693"/>
        <v>1256</v>
      </c>
      <c r="AL722" s="121">
        <f t="shared" si="13693"/>
        <v>1808</v>
      </c>
      <c r="AM722" s="159">
        <f t="shared" si="13693"/>
        <v>1820</v>
      </c>
      <c r="AN722" s="120">
        <f t="shared" si="13693"/>
        <v>94</v>
      </c>
      <c r="AO722" s="122">
        <f t="shared" si="13693"/>
        <v>255</v>
      </c>
      <c r="AP722" s="121">
        <f t="shared" si="13693"/>
        <v>763</v>
      </c>
      <c r="AQ722" s="120">
        <f t="shared" si="13693"/>
        <v>893</v>
      </c>
      <c r="AR722" s="158">
        <f t="shared" si="13693"/>
        <v>2240</v>
      </c>
      <c r="AS722" s="160">
        <f t="shared" si="13693"/>
        <v>1813</v>
      </c>
      <c r="AT722" s="120">
        <f t="shared" si="13693"/>
        <v>956</v>
      </c>
      <c r="AU722" s="122">
        <f t="shared" si="13693"/>
        <v>621</v>
      </c>
      <c r="AV722" s="121">
        <f t="shared" si="13693"/>
        <v>1392</v>
      </c>
      <c r="AW722" s="159">
        <f t="shared" ref="AW722:BE724" si="13694">SUMIF($A$9:$A$32,$AE722,S$722:S$745)</f>
        <v>935</v>
      </c>
      <c r="AX722" s="120">
        <f t="shared" si="13694"/>
        <v>215</v>
      </c>
      <c r="AY722" s="122">
        <f t="shared" si="13694"/>
        <v>240</v>
      </c>
      <c r="AZ722" s="121">
        <f t="shared" si="13694"/>
        <v>839</v>
      </c>
      <c r="BA722" s="159">
        <f t="shared" si="13694"/>
        <v>1064</v>
      </c>
      <c r="BB722" s="120">
        <f t="shared" si="13694"/>
        <v>935</v>
      </c>
      <c r="BC722" s="122">
        <f t="shared" si="13694"/>
        <v>420</v>
      </c>
      <c r="BD722" s="21">
        <f t="shared" si="13694"/>
        <v>1729</v>
      </c>
      <c r="BE722" s="163">
        <f t="shared" si="13694"/>
        <v>2220</v>
      </c>
      <c r="BF722" s="149">
        <f>AF722+AH722+AJ722+AL722+AN722+AP722+AR722+AT722+AV722+AX722+AZ722+BB722+BD722</f>
        <v>13531</v>
      </c>
      <c r="BG722" s="150">
        <f>AG722+AI722+AK722+AM722+AO722+AQ722+AS722+AU722+AW722+AY722+BA722+BC722+BE722</f>
        <v>13059</v>
      </c>
      <c r="BI722" s="119" t="s">
        <v>16</v>
      </c>
      <c r="BJ722" s="123">
        <f>B722/B746</f>
        <v>0</v>
      </c>
      <c r="BK722" s="124">
        <f t="shared" ref="BK722" si="13695">C722/C746</f>
        <v>0</v>
      </c>
      <c r="BL722" s="125">
        <f t="shared" ref="BL722" si="13696">D722/D746</f>
        <v>0</v>
      </c>
      <c r="BM722" s="126">
        <f t="shared" ref="BM722" si="13697">E722/E746</f>
        <v>0</v>
      </c>
      <c r="BN722" s="123">
        <f t="shared" ref="BN722" si="13698">F722/F746</f>
        <v>0</v>
      </c>
      <c r="BO722" s="124">
        <f t="shared" ref="BO722" si="13699">G722/G746</f>
        <v>0</v>
      </c>
      <c r="BP722" s="125">
        <f t="shared" ref="BP722" si="13700">H722/H746</f>
        <v>0</v>
      </c>
      <c r="BQ722" s="126">
        <f t="shared" ref="BQ722" si="13701">I722/I746</f>
        <v>0</v>
      </c>
      <c r="BR722" s="123">
        <f t="shared" ref="BR722" si="13702">J722/J746</f>
        <v>0</v>
      </c>
      <c r="BS722" s="124">
        <f t="shared" ref="BS722" si="13703">K722/K746</f>
        <v>0</v>
      </c>
      <c r="BT722" s="125">
        <f t="shared" ref="BT722" si="13704">L722/L746</f>
        <v>0</v>
      </c>
      <c r="BU722" s="123">
        <f t="shared" ref="BU722" si="13705">M722/M746</f>
        <v>0</v>
      </c>
      <c r="BV722" s="127">
        <f t="shared" ref="BV722" si="13706">N722/N746</f>
        <v>0</v>
      </c>
      <c r="BW722" s="128">
        <f t="shared" ref="BW722" si="13707">O722/O746</f>
        <v>0</v>
      </c>
      <c r="BX722" s="123">
        <f t="shared" ref="BX722" si="13708">P722/P746</f>
        <v>0</v>
      </c>
      <c r="BY722" s="124">
        <f t="shared" ref="BY722" si="13709">Q722/Q746</f>
        <v>0</v>
      </c>
      <c r="BZ722" s="125">
        <f t="shared" ref="BZ722" si="13710">R722/R746</f>
        <v>0</v>
      </c>
      <c r="CA722" s="126">
        <f t="shared" ref="CA722" si="13711">S722/S746</f>
        <v>0</v>
      </c>
      <c r="CB722" s="123">
        <f t="shared" ref="CB722" si="13712">T722/T746</f>
        <v>0</v>
      </c>
      <c r="CC722" s="124">
        <f t="shared" ref="CC722" si="13713">U722/U746</f>
        <v>0</v>
      </c>
      <c r="CD722" s="125">
        <f t="shared" ref="CD722" si="13714">V722/V746</f>
        <v>0</v>
      </c>
      <c r="CE722" s="126">
        <f t="shared" ref="CE722" si="13715">W722/W746</f>
        <v>0</v>
      </c>
      <c r="CF722" s="123">
        <f t="shared" ref="CF722" si="13716">X722/X746</f>
        <v>0</v>
      </c>
      <c r="CG722" s="124">
        <f t="shared" ref="CG722" si="13717">Y722/Y746</f>
        <v>0</v>
      </c>
      <c r="CH722" s="125">
        <f t="shared" ref="CH722" si="13718">Z722/Z746</f>
        <v>0</v>
      </c>
      <c r="CI722" s="123">
        <f t="shared" ref="CI722" si="13719">AA722/AA746</f>
        <v>0</v>
      </c>
      <c r="CJ722" s="129">
        <f t="shared" ref="CJ722" si="13720">AB722/AB746</f>
        <v>0</v>
      </c>
      <c r="CK722" s="130">
        <f t="shared" ref="CK722" si="13721">AC722/AC746</f>
        <v>0</v>
      </c>
    </row>
    <row r="723" spans="1:89" x14ac:dyDescent="0.2">
      <c r="A723" s="131" t="s">
        <v>17</v>
      </c>
      <c r="B723" s="167">
        <v>120</v>
      </c>
      <c r="C723" s="168">
        <v>0</v>
      </c>
      <c r="D723" s="169">
        <v>118</v>
      </c>
      <c r="E723" s="170">
        <v>2</v>
      </c>
      <c r="F723" s="167">
        <v>331</v>
      </c>
      <c r="G723" s="171">
        <v>5</v>
      </c>
      <c r="H723" s="169">
        <v>283</v>
      </c>
      <c r="I723" s="170">
        <v>34</v>
      </c>
      <c r="J723" s="167">
        <v>6</v>
      </c>
      <c r="K723" s="171">
        <v>15</v>
      </c>
      <c r="L723" s="169">
        <v>29</v>
      </c>
      <c r="M723" s="167">
        <v>44</v>
      </c>
      <c r="N723" s="172">
        <v>186</v>
      </c>
      <c r="O723" s="173">
        <v>97</v>
      </c>
      <c r="P723" s="167">
        <v>60</v>
      </c>
      <c r="Q723" s="171">
        <v>33</v>
      </c>
      <c r="R723" s="169">
        <v>25</v>
      </c>
      <c r="S723" s="170">
        <v>41</v>
      </c>
      <c r="T723" s="167">
        <v>2</v>
      </c>
      <c r="U723" s="171">
        <v>12</v>
      </c>
      <c r="V723" s="169">
        <v>5</v>
      </c>
      <c r="W723" s="170">
        <v>38</v>
      </c>
      <c r="X723" s="167">
        <v>5</v>
      </c>
      <c r="Y723" s="171">
        <v>0</v>
      </c>
      <c r="Z723" s="169">
        <v>0</v>
      </c>
      <c r="AA723" s="167">
        <v>0</v>
      </c>
      <c r="AB723" s="149">
        <f t="shared" ref="AB723:AB742" si="13722">B723+D723+F723+H723+J723+L723+N723+P723+R723+T723+V723+X723+Z723</f>
        <v>1170</v>
      </c>
      <c r="AC723" s="150">
        <f t="shared" ref="AC723:AC742" si="13723">C723+E723+G723+I723+K723+M723+O723+Q723+S723+U723+W723+Y723+AA723</f>
        <v>321</v>
      </c>
      <c r="AE723" s="226" t="str">
        <f>$AE$10</f>
        <v>08:00 - 08:59</v>
      </c>
      <c r="AF723" s="120">
        <f>SUMIF($A$9:$A$32,$AE723,B$722:B$745)</f>
        <v>1016</v>
      </c>
      <c r="AG723" s="168">
        <f t="shared" si="13693"/>
        <v>1086</v>
      </c>
      <c r="AH723" s="169">
        <f t="shared" si="13693"/>
        <v>560</v>
      </c>
      <c r="AI723" s="170">
        <f t="shared" si="13693"/>
        <v>435</v>
      </c>
      <c r="AJ723" s="167">
        <f t="shared" si="13693"/>
        <v>1339</v>
      </c>
      <c r="AK723" s="171">
        <f t="shared" si="13693"/>
        <v>1181</v>
      </c>
      <c r="AL723" s="169">
        <f t="shared" si="13693"/>
        <v>2174</v>
      </c>
      <c r="AM723" s="170">
        <f t="shared" si="13693"/>
        <v>2000</v>
      </c>
      <c r="AN723" s="167">
        <f t="shared" si="13693"/>
        <v>109</v>
      </c>
      <c r="AO723" s="171">
        <f t="shared" si="13693"/>
        <v>298</v>
      </c>
      <c r="AP723" s="169">
        <f t="shared" si="13693"/>
        <v>679</v>
      </c>
      <c r="AQ723" s="167">
        <f t="shared" si="13693"/>
        <v>1131</v>
      </c>
      <c r="AR723" s="172">
        <f t="shared" si="13693"/>
        <v>1912</v>
      </c>
      <c r="AS723" s="173">
        <f t="shared" si="13693"/>
        <v>2143</v>
      </c>
      <c r="AT723" s="167">
        <f t="shared" si="13693"/>
        <v>1089</v>
      </c>
      <c r="AU723" s="171">
        <f t="shared" si="13693"/>
        <v>570</v>
      </c>
      <c r="AV723" s="169">
        <f t="shared" si="13693"/>
        <v>1478</v>
      </c>
      <c r="AW723" s="170">
        <f t="shared" si="13694"/>
        <v>887</v>
      </c>
      <c r="AX723" s="167">
        <f t="shared" si="13694"/>
        <v>165</v>
      </c>
      <c r="AY723" s="171">
        <f t="shared" si="13694"/>
        <v>191</v>
      </c>
      <c r="AZ723" s="169">
        <f t="shared" si="13694"/>
        <v>761</v>
      </c>
      <c r="BA723" s="170">
        <f t="shared" si="13694"/>
        <v>1318</v>
      </c>
      <c r="BB723" s="167">
        <f t="shared" si="13694"/>
        <v>874</v>
      </c>
      <c r="BC723" s="171">
        <f t="shared" si="13694"/>
        <v>376</v>
      </c>
      <c r="BD723" s="169">
        <f t="shared" si="13694"/>
        <v>1993</v>
      </c>
      <c r="BE723" s="167">
        <f t="shared" si="13694"/>
        <v>2255</v>
      </c>
      <c r="BF723" s="151">
        <f>SUM(AF723,AH723,AJ723,AL723,AN723,AP723,AR723,AT723,AV723,AX723,AZ723,BB723,BD723)</f>
        <v>14149</v>
      </c>
      <c r="BG723" s="152">
        <f>SUM(AG723,AI723,AK723,AM723,AO723,AQ723,AS723,AU723,AW723,AY723,BA723,BC723,BE723)</f>
        <v>13871</v>
      </c>
      <c r="BI723" s="131" t="s">
        <v>17</v>
      </c>
      <c r="BJ723" s="123">
        <f>B723/B746</f>
        <v>8.3269724515994733E-3</v>
      </c>
      <c r="BK723" s="124">
        <f t="shared" ref="BK723" si="13724">C723/C746</f>
        <v>0</v>
      </c>
      <c r="BL723" s="125">
        <f t="shared" ref="BL723" si="13725">D723/D746</f>
        <v>1.7027417027417027E-2</v>
      </c>
      <c r="BM723" s="126">
        <f t="shared" ref="BM723" si="13726">E723/E746</f>
        <v>2.6388705633988651E-4</v>
      </c>
      <c r="BN723" s="123">
        <f t="shared" ref="BN723" si="13727">F723/F746</f>
        <v>2.1256100693552531E-2</v>
      </c>
      <c r="BO723" s="124">
        <f t="shared" ref="BO723" si="13728">G723/G746</f>
        <v>2.6180751911194887E-4</v>
      </c>
      <c r="BP723" s="125">
        <f t="shared" ref="BP723" si="13729">H723/H746</f>
        <v>1.0492751473805198E-2</v>
      </c>
      <c r="BQ723" s="126">
        <f t="shared" ref="BQ723" si="13730">I723/I746</f>
        <v>1.0681075647147524E-3</v>
      </c>
      <c r="BR723" s="123">
        <f t="shared" ref="BR723" si="13731">J723/J746</f>
        <v>2.1881838074398249E-3</v>
      </c>
      <c r="BS723" s="124">
        <f t="shared" ref="BS723" si="13732">K723/K746</f>
        <v>4.8987589810581319E-3</v>
      </c>
      <c r="BT723" s="125">
        <f t="shared" ref="BT723" si="13733">L723/L746</f>
        <v>2.4944090830896267E-3</v>
      </c>
      <c r="BU723" s="123">
        <f t="shared" ref="BU723" si="13734">M723/M746</f>
        <v>4.2336187818724138E-3</v>
      </c>
      <c r="BV723" s="127">
        <f t="shared" ref="BV723" si="13735">N723/N746</f>
        <v>6.1113849186791519E-3</v>
      </c>
      <c r="BW723" s="128">
        <f t="shared" ref="BW723" si="13736">O723/O746</f>
        <v>3.8140924819125509E-3</v>
      </c>
      <c r="BX723" s="123">
        <f t="shared" ref="BX723" si="13737">P723/P746</f>
        <v>4.1473698762701317E-3</v>
      </c>
      <c r="BY723" s="124">
        <f t="shared" ref="BY723" si="13738">Q723/Q746</f>
        <v>3.0815202166402092E-3</v>
      </c>
      <c r="BZ723" s="125">
        <f t="shared" ref="BZ723" si="13739">R723/R746</f>
        <v>1.2197501951600313E-3</v>
      </c>
      <c r="CA723" s="126">
        <f t="shared" ref="CA723" si="13740">S723/S746</f>
        <v>2.3806758796887702E-3</v>
      </c>
      <c r="CB723" s="123">
        <f t="shared" ref="CB723" si="13741">T723/T746</f>
        <v>8.0710250201775622E-4</v>
      </c>
      <c r="CC723" s="124">
        <f t="shared" ref="CC723" si="13742">U723/U746</f>
        <v>5.5555555555555558E-3</v>
      </c>
      <c r="CD723" s="125">
        <f t="shared" ref="CD723" si="13743">V723/V746</f>
        <v>3.2022543870885103E-4</v>
      </c>
      <c r="CE723" s="126">
        <f t="shared" ref="CE723" si="13744">W723/W746</f>
        <v>2.3143918630854497E-3</v>
      </c>
      <c r="CF723" s="123">
        <f t="shared" ref="CF723" si="13745">X723/X746</f>
        <v>4.1111659266567999E-4</v>
      </c>
      <c r="CG723" s="124">
        <f t="shared" ref="CG723" si="13746">Y723/Y746</f>
        <v>0</v>
      </c>
      <c r="CH723" s="125">
        <f t="shared" ref="CH723" si="13747">Z723/Z746</f>
        <v>0</v>
      </c>
      <c r="CI723" s="123">
        <f t="shared" ref="CI723" si="13748">AA723/AA746</f>
        <v>0</v>
      </c>
      <c r="CJ723" s="129">
        <f t="shared" ref="CJ723" si="13749">AB723/AB746</f>
        <v>5.7074005961062846E-3</v>
      </c>
      <c r="CK723" s="130">
        <f t="shared" ref="CK723" si="13750">AC723/AC746</f>
        <v>1.5743783412624454E-3</v>
      </c>
    </row>
    <row r="724" spans="1:89" ht="13.5" thickBot="1" x14ac:dyDescent="0.25">
      <c r="A724" s="139" t="s">
        <v>18</v>
      </c>
      <c r="B724" s="174">
        <v>459</v>
      </c>
      <c r="C724" s="175">
        <v>204</v>
      </c>
      <c r="D724" s="176">
        <v>344</v>
      </c>
      <c r="E724" s="177">
        <v>116</v>
      </c>
      <c r="F724" s="174">
        <v>1109</v>
      </c>
      <c r="G724" s="178">
        <v>312</v>
      </c>
      <c r="H724" s="176">
        <v>1078</v>
      </c>
      <c r="I724" s="177">
        <v>642</v>
      </c>
      <c r="J724" s="174">
        <v>34</v>
      </c>
      <c r="K724" s="178">
        <v>97</v>
      </c>
      <c r="L724" s="176">
        <v>298</v>
      </c>
      <c r="M724" s="174">
        <v>446</v>
      </c>
      <c r="N724" s="179">
        <v>1173</v>
      </c>
      <c r="O724" s="180">
        <v>976</v>
      </c>
      <c r="P724" s="174">
        <v>514</v>
      </c>
      <c r="Q724" s="178">
        <v>373</v>
      </c>
      <c r="R724" s="176">
        <v>712</v>
      </c>
      <c r="S724" s="177">
        <v>447</v>
      </c>
      <c r="T724" s="174">
        <v>92</v>
      </c>
      <c r="U724" s="178">
        <v>176</v>
      </c>
      <c r="V724" s="176">
        <v>379</v>
      </c>
      <c r="W724" s="177">
        <v>496</v>
      </c>
      <c r="X724" s="174">
        <v>527</v>
      </c>
      <c r="Y724" s="178">
        <v>292</v>
      </c>
      <c r="Z724" s="176">
        <v>1238</v>
      </c>
      <c r="AA724" s="174">
        <v>1267</v>
      </c>
      <c r="AB724" s="149">
        <f t="shared" si="13722"/>
        <v>7957</v>
      </c>
      <c r="AC724" s="150">
        <f t="shared" si="13723"/>
        <v>5844</v>
      </c>
      <c r="AE724" s="224">
        <f>$AE$11</f>
        <v>0</v>
      </c>
      <c r="AF724" s="120">
        <f>SUMIF($A$9:$A$32,$AE724,B$722:B$745)</f>
        <v>0</v>
      </c>
      <c r="AG724" s="175">
        <f t="shared" si="13693"/>
        <v>0</v>
      </c>
      <c r="AH724" s="176">
        <f t="shared" si="13693"/>
        <v>0</v>
      </c>
      <c r="AI724" s="177">
        <f t="shared" si="13693"/>
        <v>0</v>
      </c>
      <c r="AJ724" s="174">
        <f t="shared" si="13693"/>
        <v>0</v>
      </c>
      <c r="AK724" s="178">
        <f t="shared" si="13693"/>
        <v>0</v>
      </c>
      <c r="AL724" s="176">
        <f t="shared" si="13693"/>
        <v>0</v>
      </c>
      <c r="AM724" s="177">
        <f t="shared" si="13693"/>
        <v>0</v>
      </c>
      <c r="AN724" s="174">
        <f t="shared" si="13693"/>
        <v>0</v>
      </c>
      <c r="AO724" s="178">
        <f t="shared" si="13693"/>
        <v>0</v>
      </c>
      <c r="AP724" s="176">
        <f t="shared" si="13693"/>
        <v>0</v>
      </c>
      <c r="AQ724" s="174">
        <f t="shared" si="13693"/>
        <v>0</v>
      </c>
      <c r="AR724" s="179">
        <f t="shared" si="13693"/>
        <v>0</v>
      </c>
      <c r="AS724" s="180">
        <f t="shared" si="13693"/>
        <v>0</v>
      </c>
      <c r="AT724" s="174">
        <f t="shared" si="13693"/>
        <v>0</v>
      </c>
      <c r="AU724" s="178">
        <f t="shared" si="13693"/>
        <v>0</v>
      </c>
      <c r="AV724" s="176">
        <f t="shared" si="13693"/>
        <v>0</v>
      </c>
      <c r="AW724" s="177">
        <f t="shared" si="13694"/>
        <v>0</v>
      </c>
      <c r="AX724" s="174">
        <f t="shared" si="13694"/>
        <v>0</v>
      </c>
      <c r="AY724" s="178">
        <f t="shared" si="13694"/>
        <v>0</v>
      </c>
      <c r="AZ724" s="176">
        <f t="shared" si="13694"/>
        <v>0</v>
      </c>
      <c r="BA724" s="177">
        <f t="shared" si="13694"/>
        <v>0</v>
      </c>
      <c r="BB724" s="174">
        <f t="shared" si="13694"/>
        <v>0</v>
      </c>
      <c r="BC724" s="178">
        <f t="shared" si="13694"/>
        <v>0</v>
      </c>
      <c r="BD724" s="176">
        <f t="shared" si="13694"/>
        <v>0</v>
      </c>
      <c r="BE724" s="174">
        <f t="shared" si="13694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3.1850669627367982E-2</v>
      </c>
      <c r="BK724" s="124">
        <f t="shared" ref="BK724" si="13751">C724/C746</f>
        <v>1.06327530490983E-2</v>
      </c>
      <c r="BL724" s="125">
        <f t="shared" ref="BL724" si="13752">D724/D746</f>
        <v>4.9639249639249643E-2</v>
      </c>
      <c r="BM724" s="126">
        <f t="shared" ref="BM724" si="13753">E724/E746</f>
        <v>1.5305449267713418E-2</v>
      </c>
      <c r="BN724" s="123">
        <f t="shared" ref="BN724" si="13754">F724/F746</f>
        <v>7.1217569997431285E-2</v>
      </c>
      <c r="BO724" s="124">
        <f t="shared" ref="BO724" si="13755">G724/G746</f>
        <v>1.6336789192585612E-2</v>
      </c>
      <c r="BP724" s="125">
        <f t="shared" ref="BP724" si="13756">H724/H746</f>
        <v>3.9968855437321565E-2</v>
      </c>
      <c r="BQ724" s="126">
        <f t="shared" ref="BQ724" si="13757">I724/I746</f>
        <v>2.0168384016084444E-2</v>
      </c>
      <c r="BR724" s="123">
        <f t="shared" ref="BR724" si="13758">J724/J746</f>
        <v>1.2399708242159009E-2</v>
      </c>
      <c r="BS724" s="124">
        <f t="shared" ref="BS724" si="13759">K724/K746</f>
        <v>3.167864141084259E-2</v>
      </c>
      <c r="BT724" s="125">
        <f t="shared" ref="BT724" si="13760">L724/L746</f>
        <v>2.5632203681403749E-2</v>
      </c>
      <c r="BU724" s="123">
        <f t="shared" ref="BU724" si="13761">M724/M746</f>
        <v>4.2913499470797652E-2</v>
      </c>
      <c r="BV724" s="127">
        <f t="shared" ref="BV724" si="13762">N724/N746</f>
        <v>3.8541153277476592E-2</v>
      </c>
      <c r="BW724" s="128">
        <f t="shared" ref="BW724" si="13763">O724/O746</f>
        <v>3.8376848065429382E-2</v>
      </c>
      <c r="BX724" s="123">
        <f t="shared" ref="BX724" si="13764">P724/P746</f>
        <v>3.5529135273380801E-2</v>
      </c>
      <c r="BY724" s="124">
        <f t="shared" ref="BY724" si="13765">Q724/Q746</f>
        <v>3.4830516388084785E-2</v>
      </c>
      <c r="BZ724" s="125">
        <f t="shared" ref="BZ724" si="13766">R724/R746</f>
        <v>3.4738485558157686E-2</v>
      </c>
      <c r="CA724" s="126">
        <f t="shared" ref="CA724" si="13767">S724/S746</f>
        <v>2.595517361514342E-2</v>
      </c>
      <c r="CB724" s="123">
        <f t="shared" ref="CB724" si="13768">T724/T746</f>
        <v>3.7126715092816787E-2</v>
      </c>
      <c r="CC724" s="124">
        <f t="shared" ref="CC724" si="13769">U724/U746</f>
        <v>8.1481481481481488E-2</v>
      </c>
      <c r="CD724" s="125">
        <f t="shared" ref="CD724" si="13770">V724/V746</f>
        <v>2.4273088254130909E-2</v>
      </c>
      <c r="CE724" s="126">
        <f t="shared" ref="CE724" si="13771">W724/W746</f>
        <v>3.0208904318167976E-2</v>
      </c>
      <c r="CF724" s="123">
        <f t="shared" ref="CF724" si="13772">X724/X746</f>
        <v>4.3331688866962668E-2</v>
      </c>
      <c r="CG724" s="124">
        <f t="shared" ref="CG724" si="13773">Y724/Y746</f>
        <v>5.9971246662559048E-2</v>
      </c>
      <c r="CH724" s="125">
        <f t="shared" ref="CH724" si="13774">Z724/Z746</f>
        <v>3.9816035763676712E-2</v>
      </c>
      <c r="CI724" s="123">
        <f t="shared" ref="CI724" si="13775">AA724/AA746</f>
        <v>3.5263992874836482E-2</v>
      </c>
      <c r="CJ724" s="129">
        <f t="shared" ref="CJ724" si="13776">AB724/AB746</f>
        <v>3.8815202173690347E-2</v>
      </c>
      <c r="CK724" s="130">
        <f t="shared" ref="CK724" si="13777">AC724/AC746</f>
        <v>2.8662514100740596E-2</v>
      </c>
    </row>
    <row r="725" spans="1:89" ht="14.25" thickTop="1" thickBot="1" x14ac:dyDescent="0.25">
      <c r="A725" s="131" t="s">
        <v>19</v>
      </c>
      <c r="B725" s="167">
        <v>673</v>
      </c>
      <c r="C725" s="168">
        <v>832</v>
      </c>
      <c r="D725" s="169">
        <v>446</v>
      </c>
      <c r="E725" s="170">
        <v>310</v>
      </c>
      <c r="F725" s="167">
        <v>1095</v>
      </c>
      <c r="G725" s="171">
        <v>896</v>
      </c>
      <c r="H725" s="169">
        <v>1439</v>
      </c>
      <c r="I725" s="170">
        <v>1673</v>
      </c>
      <c r="J725" s="167">
        <v>58</v>
      </c>
      <c r="K725" s="171">
        <v>196</v>
      </c>
      <c r="L725" s="169">
        <v>640</v>
      </c>
      <c r="M725" s="167">
        <v>711</v>
      </c>
      <c r="N725" s="172">
        <v>1776</v>
      </c>
      <c r="O725" s="173">
        <v>1611</v>
      </c>
      <c r="P725" s="167">
        <v>868</v>
      </c>
      <c r="Q725" s="171">
        <v>656</v>
      </c>
      <c r="R725" s="169">
        <v>1105</v>
      </c>
      <c r="S725" s="170">
        <v>733</v>
      </c>
      <c r="T725" s="167">
        <v>210</v>
      </c>
      <c r="U725" s="171">
        <v>236</v>
      </c>
      <c r="V725" s="169">
        <v>757</v>
      </c>
      <c r="W725" s="170">
        <v>960</v>
      </c>
      <c r="X725" s="167">
        <v>794</v>
      </c>
      <c r="Y725" s="171">
        <v>402</v>
      </c>
      <c r="Z725" s="169">
        <v>1523</v>
      </c>
      <c r="AA725" s="167">
        <v>1623</v>
      </c>
      <c r="AB725" s="149">
        <f t="shared" si="13722"/>
        <v>11384</v>
      </c>
      <c r="AC725" s="150">
        <f t="shared" si="13723"/>
        <v>10839</v>
      </c>
      <c r="AE725" s="221" t="s">
        <v>13</v>
      </c>
      <c r="AF725" s="14">
        <f t="shared" ref="AF725:BG725" si="13778">SUM(AF722:AF724)</f>
        <v>1821</v>
      </c>
      <c r="AG725" s="1">
        <f t="shared" si="13778"/>
        <v>2181</v>
      </c>
      <c r="AH725" s="14">
        <f t="shared" si="13778"/>
        <v>1054</v>
      </c>
      <c r="AI725" s="1">
        <f t="shared" si="13778"/>
        <v>862</v>
      </c>
      <c r="AJ725" s="14">
        <f t="shared" si="13778"/>
        <v>2600</v>
      </c>
      <c r="AK725" s="1">
        <f t="shared" si="13778"/>
        <v>2437</v>
      </c>
      <c r="AL725" s="14">
        <f t="shared" si="13778"/>
        <v>3982</v>
      </c>
      <c r="AM725" s="1">
        <f t="shared" si="13778"/>
        <v>3820</v>
      </c>
      <c r="AN725" s="14">
        <f t="shared" si="13778"/>
        <v>203</v>
      </c>
      <c r="AO725" s="1">
        <f t="shared" si="13778"/>
        <v>553</v>
      </c>
      <c r="AP725" s="14">
        <f t="shared" si="13778"/>
        <v>1442</v>
      </c>
      <c r="AQ725" s="1">
        <f t="shared" si="13778"/>
        <v>2024</v>
      </c>
      <c r="AR725" s="14">
        <f t="shared" si="13778"/>
        <v>4152</v>
      </c>
      <c r="AS725" s="1">
        <f t="shared" si="13778"/>
        <v>3956</v>
      </c>
      <c r="AT725" s="14">
        <f t="shared" si="13778"/>
        <v>2045</v>
      </c>
      <c r="AU725" s="1">
        <f t="shared" si="13778"/>
        <v>1191</v>
      </c>
      <c r="AV725" s="14">
        <f t="shared" si="13778"/>
        <v>2870</v>
      </c>
      <c r="AW725" s="1">
        <f t="shared" si="13778"/>
        <v>1822</v>
      </c>
      <c r="AX725" s="14">
        <f t="shared" si="13778"/>
        <v>380</v>
      </c>
      <c r="AY725" s="1">
        <f t="shared" si="13778"/>
        <v>431</v>
      </c>
      <c r="AZ725" s="14">
        <f t="shared" si="13778"/>
        <v>1600</v>
      </c>
      <c r="BA725" s="1">
        <f t="shared" si="13778"/>
        <v>2382</v>
      </c>
      <c r="BB725" s="14">
        <f t="shared" si="13778"/>
        <v>1809</v>
      </c>
      <c r="BC725" s="1">
        <f t="shared" si="13778"/>
        <v>796</v>
      </c>
      <c r="BD725" s="14">
        <f t="shared" si="13778"/>
        <v>3722</v>
      </c>
      <c r="BE725" s="1">
        <f t="shared" si="13778"/>
        <v>4475</v>
      </c>
      <c r="BF725" s="153">
        <f t="shared" si="13778"/>
        <v>27680</v>
      </c>
      <c r="BG725" s="154">
        <f t="shared" si="13778"/>
        <v>26930</v>
      </c>
      <c r="BI725" s="131" t="s">
        <v>19</v>
      </c>
      <c r="BJ725" s="123">
        <f>B725/B746</f>
        <v>4.670043716605371E-2</v>
      </c>
      <c r="BK725" s="124">
        <f t="shared" ref="BK725" si="13779">C725/C746</f>
        <v>4.3364953612008754E-2</v>
      </c>
      <c r="BL725" s="125">
        <f t="shared" ref="BL725" si="13780">D725/D746</f>
        <v>6.4357864357864364E-2</v>
      </c>
      <c r="BM725" s="126">
        <f t="shared" ref="BM725" si="13781">E725/E746</f>
        <v>4.0902493732682413E-2</v>
      </c>
      <c r="BN725" s="123">
        <f t="shared" ref="BN725" si="13782">F725/F746</f>
        <v>7.0318520421268946E-2</v>
      </c>
      <c r="BO725" s="124">
        <f t="shared" ref="BO725" si="13783">G725/G746</f>
        <v>4.6915907424861243E-2</v>
      </c>
      <c r="BP725" s="125">
        <f t="shared" ref="BP725" si="13784">H725/H746</f>
        <v>5.3353602016981201E-2</v>
      </c>
      <c r="BQ725" s="126">
        <f t="shared" ref="BQ725" si="13785">I725/I746</f>
        <v>5.2557175169640612E-2</v>
      </c>
      <c r="BR725" s="123">
        <f t="shared" ref="BR725" si="13786">J725/J746</f>
        <v>2.1152443471918306E-2</v>
      </c>
      <c r="BS725" s="124">
        <f t="shared" ref="BS725" si="13787">K725/K746</f>
        <v>6.4010450685826253E-2</v>
      </c>
      <c r="BT725" s="125">
        <f t="shared" ref="BT725" si="13788">L725/L746</f>
        <v>5.5049028040598656E-2</v>
      </c>
      <c r="BU725" s="123">
        <f t="shared" ref="BU725" si="13789">M725/M746</f>
        <v>6.841143077071106E-2</v>
      </c>
      <c r="BV725" s="127">
        <f t="shared" ref="BV725" si="13790">N725/N746</f>
        <v>5.8353868900936419E-2</v>
      </c>
      <c r="BW725" s="128">
        <f t="shared" ref="BW725" si="13791">O725/O746</f>
        <v>6.3345391632588871E-2</v>
      </c>
      <c r="BX725" s="123">
        <f t="shared" ref="BX725" si="13792">P725/P746</f>
        <v>5.9998617543374579E-2</v>
      </c>
      <c r="BY725" s="124">
        <f t="shared" ref="BY725" si="13793">Q725/Q746</f>
        <v>6.1256886730787191E-2</v>
      </c>
      <c r="BZ725" s="125">
        <f t="shared" ref="BZ725" si="13794">R725/R746</f>
        <v>5.3912958626073378E-2</v>
      </c>
      <c r="CA725" s="126">
        <f t="shared" ref="CA725" si="13795">S725/S746</f>
        <v>4.2561839507606551E-2</v>
      </c>
      <c r="CB725" s="123">
        <f t="shared" ref="CB725" si="13796">T725/T746</f>
        <v>8.4745762711864403E-2</v>
      </c>
      <c r="CC725" s="124">
        <f t="shared" ref="CC725" si="13797">U725/U746</f>
        <v>0.10925925925925926</v>
      </c>
      <c r="CD725" s="125">
        <f t="shared" ref="CD725" si="13798">V725/V746</f>
        <v>4.8482131420520047E-2</v>
      </c>
      <c r="CE725" s="126">
        <f t="shared" ref="CE725" si="13799">W725/W746</f>
        <v>5.8468847067421892E-2</v>
      </c>
      <c r="CF725" s="123">
        <f t="shared" ref="CF725" si="13800">X725/X746</f>
        <v>6.5285314915309978E-2</v>
      </c>
      <c r="CG725" s="124">
        <f t="shared" ref="CG725" si="13801">Y725/Y746</f>
        <v>8.2563154651879231E-2</v>
      </c>
      <c r="CH725" s="125">
        <f t="shared" ref="CH725" si="13802">Z725/Z746</f>
        <v>4.8982086000064325E-2</v>
      </c>
      <c r="CI725" s="123">
        <f t="shared" ref="CI725" si="13803">AA725/AA746</f>
        <v>4.517242339057586E-2</v>
      </c>
      <c r="CJ725" s="129">
        <f t="shared" ref="CJ725" si="13804">AB725/AB746</f>
        <v>5.5532519988097384E-2</v>
      </c>
      <c r="CK725" s="130">
        <f t="shared" ref="CK725" si="13805">AC725/AC746</f>
        <v>5.3161018196086124E-2</v>
      </c>
    </row>
    <row r="726" spans="1:89" ht="13.5" thickTop="1" x14ac:dyDescent="0.2">
      <c r="A726" s="139" t="s">
        <v>20</v>
      </c>
      <c r="B726" s="174">
        <v>805</v>
      </c>
      <c r="C726" s="175">
        <v>1095</v>
      </c>
      <c r="D726" s="176">
        <v>494</v>
      </c>
      <c r="E726" s="177">
        <v>427</v>
      </c>
      <c r="F726" s="174">
        <v>1261</v>
      </c>
      <c r="G726" s="178">
        <v>1256</v>
      </c>
      <c r="H726" s="176">
        <v>1808</v>
      </c>
      <c r="I726" s="177">
        <v>1820</v>
      </c>
      <c r="J726" s="174">
        <v>94</v>
      </c>
      <c r="K726" s="178">
        <v>255</v>
      </c>
      <c r="L726" s="176">
        <v>763</v>
      </c>
      <c r="M726" s="174">
        <v>893</v>
      </c>
      <c r="N726" s="179">
        <v>2240</v>
      </c>
      <c r="O726" s="180">
        <v>1813</v>
      </c>
      <c r="P726" s="174">
        <v>956</v>
      </c>
      <c r="Q726" s="178">
        <v>621</v>
      </c>
      <c r="R726" s="176">
        <v>1392</v>
      </c>
      <c r="S726" s="177">
        <v>935</v>
      </c>
      <c r="T726" s="174">
        <v>215</v>
      </c>
      <c r="U726" s="178">
        <v>240</v>
      </c>
      <c r="V726" s="176">
        <v>839</v>
      </c>
      <c r="W726" s="177">
        <v>1064</v>
      </c>
      <c r="X726" s="174">
        <v>935</v>
      </c>
      <c r="Y726" s="178">
        <v>420</v>
      </c>
      <c r="Z726" s="176">
        <v>1729</v>
      </c>
      <c r="AA726" s="174">
        <v>2220</v>
      </c>
      <c r="AB726" s="149">
        <f t="shared" si="13722"/>
        <v>13531</v>
      </c>
      <c r="AC726" s="150">
        <f t="shared" si="13723"/>
        <v>13059</v>
      </c>
      <c r="BI726" s="139" t="s">
        <v>20</v>
      </c>
      <c r="BJ726" s="123">
        <f>B726/B746</f>
        <v>5.5860106862813126E-2</v>
      </c>
      <c r="BK726" s="124">
        <f t="shared" ref="BK726" si="13806">C726/C746</f>
        <v>5.7072865631189407E-2</v>
      </c>
      <c r="BL726" s="125">
        <f t="shared" ref="BL726" si="13807">D726/D746</f>
        <v>7.1284271284271283E-2</v>
      </c>
      <c r="BM726" s="126">
        <f t="shared" ref="BM726" si="13808">E726/E746</f>
        <v>5.6339886528565773E-2</v>
      </c>
      <c r="BN726" s="123">
        <f t="shared" ref="BN726" si="13809">F726/F746</f>
        <v>8.0978679681479579E-2</v>
      </c>
      <c r="BO726" s="124">
        <f t="shared" ref="BO726" si="13810">G726/G746</f>
        <v>6.5766048800921559E-2</v>
      </c>
      <c r="BP726" s="125">
        <f t="shared" ref="BP726" si="13811">H726/H746</f>
        <v>6.7034963479292567E-2</v>
      </c>
      <c r="BQ726" s="126">
        <f t="shared" ref="BQ726" si="13812">I726/I746</f>
        <v>5.717516964061322E-2</v>
      </c>
      <c r="BR726" s="123">
        <f t="shared" ref="BR726" si="13813">J726/J746</f>
        <v>3.4281546316557256E-2</v>
      </c>
      <c r="BS726" s="124">
        <f t="shared" ref="BS726" si="13814">K726/K746</f>
        <v>8.3278902677988237E-2</v>
      </c>
      <c r="BT726" s="125">
        <f t="shared" ref="BT726" si="13815">L726/L746</f>
        <v>6.5628763117151212E-2</v>
      </c>
      <c r="BU726" s="123">
        <f t="shared" ref="BU726" si="13816">M726/M746</f>
        <v>8.5923217550274225E-2</v>
      </c>
      <c r="BV726" s="127">
        <f t="shared" ref="BV726" si="13817">N726/N746</f>
        <v>7.3599474289469363E-2</v>
      </c>
      <c r="BW726" s="128">
        <f t="shared" ref="BW726" si="13818">O726/O746</f>
        <v>7.1288140924819124E-2</v>
      </c>
      <c r="BX726" s="123">
        <f t="shared" ref="BX726" si="13819">P726/P746</f>
        <v>6.6081426695237436E-2</v>
      </c>
      <c r="BY726" s="124">
        <f t="shared" ref="BY726" si="13820">Q726/Q746</f>
        <v>5.7988607713138483E-2</v>
      </c>
      <c r="BZ726" s="125">
        <f t="shared" ref="BZ726" si="13821">R726/R746</f>
        <v>6.7915690866510545E-2</v>
      </c>
      <c r="CA726" s="126">
        <f t="shared" ref="CA726" si="13822">S726/S746</f>
        <v>5.4291023109975613E-2</v>
      </c>
      <c r="CB726" s="123">
        <f t="shared" ref="CB726" si="13823">T726/T746</f>
        <v>8.6763518966908801E-2</v>
      </c>
      <c r="CC726" s="124">
        <f t="shared" ref="CC726" si="13824">U726/U746</f>
        <v>0.1111111111111111</v>
      </c>
      <c r="CD726" s="125">
        <f t="shared" ref="CD726" si="13825">V726/V746</f>
        <v>5.3733828615345203E-2</v>
      </c>
      <c r="CE726" s="126">
        <f t="shared" ref="CE726" si="13826">W726/W746</f>
        <v>6.4802972166392594E-2</v>
      </c>
      <c r="CF726" s="123">
        <f t="shared" ref="CF726" si="13827">X726/X746</f>
        <v>7.6878802828482154E-2</v>
      </c>
      <c r="CG726" s="124">
        <f t="shared" ref="CG726" si="13828">Y726/Y746</f>
        <v>8.6260012322858903E-2</v>
      </c>
      <c r="CH726" s="125">
        <f t="shared" ref="CH726" si="13829">Z726/Z746</f>
        <v>5.560737143408484E-2</v>
      </c>
      <c r="CI726" s="123">
        <f t="shared" ref="CI726" si="13830">AA726/AA746</f>
        <v>6.1788527373430935E-2</v>
      </c>
      <c r="CJ726" s="129">
        <f t="shared" ref="CJ726" si="13831">AB726/AB746</f>
        <v>6.6005843987960805E-2</v>
      </c>
      <c r="CK726" s="130">
        <f t="shared" ref="CK726" si="13832">AC726/AC746</f>
        <v>6.4049242238461909E-2</v>
      </c>
    </row>
    <row r="727" spans="1:89" ht="13.5" thickBot="1" x14ac:dyDescent="0.25">
      <c r="A727" s="131" t="s">
        <v>21</v>
      </c>
      <c r="B727" s="167">
        <v>1016</v>
      </c>
      <c r="C727" s="168">
        <v>1086</v>
      </c>
      <c r="D727" s="169">
        <v>560</v>
      </c>
      <c r="E727" s="170">
        <v>435</v>
      </c>
      <c r="F727" s="167">
        <v>1339</v>
      </c>
      <c r="G727" s="171">
        <v>1181</v>
      </c>
      <c r="H727" s="169">
        <v>2174</v>
      </c>
      <c r="I727" s="170">
        <v>2000</v>
      </c>
      <c r="J727" s="167">
        <v>109</v>
      </c>
      <c r="K727" s="171">
        <v>298</v>
      </c>
      <c r="L727" s="169">
        <v>679</v>
      </c>
      <c r="M727" s="167">
        <v>1131</v>
      </c>
      <c r="N727" s="172">
        <v>1912</v>
      </c>
      <c r="O727" s="173">
        <v>2143</v>
      </c>
      <c r="P727" s="167">
        <v>1089</v>
      </c>
      <c r="Q727" s="171">
        <v>570</v>
      </c>
      <c r="R727" s="169">
        <v>1478</v>
      </c>
      <c r="S727" s="170">
        <v>887</v>
      </c>
      <c r="T727" s="167">
        <v>165</v>
      </c>
      <c r="U727" s="171">
        <v>191</v>
      </c>
      <c r="V727" s="169">
        <v>761</v>
      </c>
      <c r="W727" s="170">
        <v>1318</v>
      </c>
      <c r="X727" s="167">
        <v>874</v>
      </c>
      <c r="Y727" s="171">
        <v>376</v>
      </c>
      <c r="Z727" s="169">
        <v>1993</v>
      </c>
      <c r="AA727" s="167">
        <v>2255</v>
      </c>
      <c r="AB727" s="149">
        <f t="shared" si="13722"/>
        <v>14149</v>
      </c>
      <c r="AC727" s="150">
        <f t="shared" si="13723"/>
        <v>13871</v>
      </c>
      <c r="AE727" t="s">
        <v>85</v>
      </c>
      <c r="BI727" s="131" t="s">
        <v>21</v>
      </c>
      <c r="BJ727" s="123">
        <f>B727/B746</f>
        <v>7.0501700090208869E-2</v>
      </c>
      <c r="BK727" s="124">
        <f t="shared" ref="BK727" si="13833">C727/C746</f>
        <v>5.6603773584905662E-2</v>
      </c>
      <c r="BL727" s="125">
        <f t="shared" ref="BL727" si="13834">D727/D746</f>
        <v>8.0808080808080815E-2</v>
      </c>
      <c r="BM727" s="126">
        <f t="shared" ref="BM727" si="13835">E727/E746</f>
        <v>5.739543475392532E-2</v>
      </c>
      <c r="BN727" s="123">
        <f t="shared" ref="BN727" si="13836">F727/F746</f>
        <v>8.5987670177241196E-2</v>
      </c>
      <c r="BO727" s="124">
        <f t="shared" ref="BO727" si="13837">G727/G746</f>
        <v>6.1838936014242327E-2</v>
      </c>
      <c r="BP727" s="125">
        <f t="shared" ref="BP727" si="13838">H727/H746</f>
        <v>8.0605094360609544E-2</v>
      </c>
      <c r="BQ727" s="126">
        <f t="shared" ref="BQ727" si="13839">I727/I746</f>
        <v>6.2829856747926613E-2</v>
      </c>
      <c r="BR727" s="123">
        <f t="shared" ref="BR727" si="13840">J727/J746</f>
        <v>3.9752005835156819E-2</v>
      </c>
      <c r="BS727" s="124">
        <f t="shared" ref="BS727" si="13841">K727/K746</f>
        <v>9.7322011757021556E-2</v>
      </c>
      <c r="BT727" s="125">
        <f t="shared" ref="BT727" si="13842">L727/L746</f>
        <v>5.8403578186822638E-2</v>
      </c>
      <c r="BU727" s="123">
        <f t="shared" ref="BU727" si="13843">M727/M746</f>
        <v>0.10882324641585683</v>
      </c>
      <c r="BV727" s="127">
        <f t="shared" ref="BV727" si="13844">N727/N746</f>
        <v>6.2822408411368491E-2</v>
      </c>
      <c r="BW727" s="128">
        <f t="shared" ref="BW727" si="13845">O727/O746</f>
        <v>8.4263919471531931E-2</v>
      </c>
      <c r="BX727" s="123">
        <f t="shared" ref="BX727" si="13846">P727/P746</f>
        <v>7.5274763254302893E-2</v>
      </c>
      <c r="BY727" s="124">
        <f t="shared" ref="BY727" si="13847">Q727/Q746</f>
        <v>5.3226258287421793E-2</v>
      </c>
      <c r="BZ727" s="125">
        <f t="shared" ref="BZ727" si="13848">R727/R746</f>
        <v>7.2111631537861043E-2</v>
      </c>
      <c r="CA727" s="126">
        <f t="shared" ref="CA727" si="13849">S727/S746</f>
        <v>5.1503890372779006E-2</v>
      </c>
      <c r="CB727" s="123">
        <f t="shared" ref="CB727" si="13850">T727/T746</f>
        <v>6.6585956416464892E-2</v>
      </c>
      <c r="CC727" s="124">
        <f t="shared" ref="CC727" si="13851">U727/U746</f>
        <v>8.8425925925925922E-2</v>
      </c>
      <c r="CD727" s="125">
        <f t="shared" ref="CD727" si="13852">V727/V746</f>
        <v>4.8738311771487124E-2</v>
      </c>
      <c r="CE727" s="126">
        <f t="shared" ref="CE727" si="13853">W727/W746</f>
        <v>8.0272854619647963E-2</v>
      </c>
      <c r="CF727" s="123">
        <f t="shared" ref="CF727" si="13854">X727/X746</f>
        <v>7.1863180397960857E-2</v>
      </c>
      <c r="CG727" s="124">
        <f t="shared" ref="CG727" si="13855">Y727/Y746</f>
        <v>7.7223249127130827E-2</v>
      </c>
      <c r="CH727" s="125">
        <f t="shared" ref="CH727" si="13856">Z727/Z746</f>
        <v>6.4098028495159678E-2</v>
      </c>
      <c r="CI727" s="123">
        <f t="shared" ref="CI727" si="13857">AA727/AA746</f>
        <v>6.2762670823012054E-2</v>
      </c>
      <c r="CJ727" s="129">
        <f t="shared" ref="CJ727" si="13858">AB727/AB746</f>
        <v>6.9020522251545147E-2</v>
      </c>
      <c r="CK727" s="130">
        <f t="shared" ref="CK727" si="13859">AC727/AC746</f>
        <v>6.8031781843150715E-2</v>
      </c>
    </row>
    <row r="728" spans="1:89" ht="14.25" thickTop="1" thickBot="1" x14ac:dyDescent="0.25">
      <c r="A728" s="139" t="s">
        <v>22</v>
      </c>
      <c r="B728" s="174">
        <v>1002</v>
      </c>
      <c r="C728" s="175">
        <v>1331</v>
      </c>
      <c r="D728" s="176">
        <v>555</v>
      </c>
      <c r="E728" s="177">
        <v>422</v>
      </c>
      <c r="F728" s="174">
        <v>1380</v>
      </c>
      <c r="G728" s="178">
        <v>876</v>
      </c>
      <c r="H728" s="176">
        <v>2244</v>
      </c>
      <c r="I728" s="177">
        <v>1785</v>
      </c>
      <c r="J728" s="174">
        <v>157</v>
      </c>
      <c r="K728" s="178">
        <v>457</v>
      </c>
      <c r="L728" s="176">
        <v>543</v>
      </c>
      <c r="M728" s="174">
        <v>952</v>
      </c>
      <c r="N728" s="179">
        <v>1927</v>
      </c>
      <c r="O728" s="180">
        <v>2115</v>
      </c>
      <c r="P728" s="174">
        <v>1168</v>
      </c>
      <c r="Q728" s="178">
        <v>603</v>
      </c>
      <c r="R728" s="176">
        <v>1697</v>
      </c>
      <c r="S728" s="177">
        <v>1157</v>
      </c>
      <c r="T728" s="174">
        <v>167</v>
      </c>
      <c r="U728" s="178">
        <v>162</v>
      </c>
      <c r="V728" s="176">
        <v>646</v>
      </c>
      <c r="W728" s="177">
        <v>1953</v>
      </c>
      <c r="X728" s="174">
        <v>932</v>
      </c>
      <c r="Y728" s="178">
        <v>295</v>
      </c>
      <c r="Z728" s="176">
        <v>2147</v>
      </c>
      <c r="AA728" s="174">
        <v>2194</v>
      </c>
      <c r="AB728" s="149">
        <f t="shared" si="13722"/>
        <v>14565</v>
      </c>
      <c r="AC728" s="150">
        <f t="shared" si="13723"/>
        <v>14302</v>
      </c>
      <c r="AE728" s="280" t="s">
        <v>0</v>
      </c>
      <c r="AF728" s="274" t="s">
        <v>1</v>
      </c>
      <c r="AG728" s="275"/>
      <c r="AH728" s="274" t="s">
        <v>2</v>
      </c>
      <c r="AI728" s="275"/>
      <c r="AJ728" s="274" t="s">
        <v>3</v>
      </c>
      <c r="AK728" s="275"/>
      <c r="AL728" s="274" t="s">
        <v>4</v>
      </c>
      <c r="AM728" s="275"/>
      <c r="AN728" s="274" t="s">
        <v>5</v>
      </c>
      <c r="AO728" s="275"/>
      <c r="AP728" s="274" t="s">
        <v>6</v>
      </c>
      <c r="AQ728" s="275"/>
      <c r="AR728" s="274" t="s">
        <v>7</v>
      </c>
      <c r="AS728" s="275"/>
      <c r="AT728" s="274" t="s">
        <v>8</v>
      </c>
      <c r="AU728" s="275"/>
      <c r="AV728" s="274" t="s">
        <v>9</v>
      </c>
      <c r="AW728" s="275"/>
      <c r="AX728" s="274" t="s">
        <v>10</v>
      </c>
      <c r="AY728" s="275"/>
      <c r="AZ728" s="274" t="s">
        <v>11</v>
      </c>
      <c r="BA728" s="275"/>
      <c r="BB728" s="274" t="s">
        <v>12</v>
      </c>
      <c r="BC728" s="275"/>
      <c r="BD728" s="276" t="s">
        <v>40</v>
      </c>
      <c r="BE728" s="277"/>
      <c r="BF728" s="278" t="s">
        <v>41</v>
      </c>
      <c r="BG728" s="279"/>
      <c r="BI728" s="139" t="s">
        <v>22</v>
      </c>
      <c r="BJ728" s="123">
        <f>B728/B746</f>
        <v>6.9530219970855595E-2</v>
      </c>
      <c r="BK728" s="124">
        <f t="shared" ref="BK728" si="13860">C728/C746</f>
        <v>6.9373501511518817E-2</v>
      </c>
      <c r="BL728" s="125">
        <f t="shared" ref="BL728" si="13861">D728/D746</f>
        <v>8.0086580086580081E-2</v>
      </c>
      <c r="BM728" s="126">
        <f t="shared" ref="BM728" si="13862">E728/E746</f>
        <v>5.5680168887716056E-2</v>
      </c>
      <c r="BN728" s="123">
        <f t="shared" ref="BN728" si="13863">F728/F746</f>
        <v>8.8620601078859496E-2</v>
      </c>
      <c r="BO728" s="124">
        <f t="shared" ref="BO728" si="13864">G728/G746</f>
        <v>4.5868677348413447E-2</v>
      </c>
      <c r="BP728" s="125">
        <f t="shared" ref="BP728" si="13865">H728/H746</f>
        <v>8.3200474583812245E-2</v>
      </c>
      <c r="BQ728" s="126">
        <f t="shared" ref="BQ728" si="13866">I728/I746</f>
        <v>5.6075647147524506E-2</v>
      </c>
      <c r="BR728" s="123">
        <f t="shared" ref="BR728" si="13867">J728/J746</f>
        <v>5.7257476294675418E-2</v>
      </c>
      <c r="BS728" s="124">
        <f t="shared" ref="BS728" si="13868">K728/K746</f>
        <v>0.14924885695623774</v>
      </c>
      <c r="BT728" s="125">
        <f t="shared" ref="BT728" si="13869">L728/L746</f>
        <v>4.6705659728195424E-2</v>
      </c>
      <c r="BU728" s="123">
        <f t="shared" ref="BU728" si="13870">M728/M746</f>
        <v>9.160011546233042E-2</v>
      </c>
      <c r="BV728" s="127">
        <f t="shared" ref="BV728" si="13871">N728/N746</f>
        <v>6.331526203384262E-2</v>
      </c>
      <c r="BW728" s="128">
        <f t="shared" ref="BW728" si="13872">O728/O746</f>
        <v>8.3162944322113866E-2</v>
      </c>
      <c r="BX728" s="123">
        <f t="shared" ref="BX728" si="13873">P728/P746</f>
        <v>8.0735466924725233E-2</v>
      </c>
      <c r="BY728" s="124">
        <f t="shared" ref="BY728" si="13874">Q728/Q746</f>
        <v>5.6307778504062003E-2</v>
      </c>
      <c r="BZ728" s="125">
        <f t="shared" ref="BZ728" si="13875">R728/R746</f>
        <v>8.2796643247462914E-2</v>
      </c>
      <c r="CA728" s="126">
        <f t="shared" ref="CA728" si="13876">S728/S746</f>
        <v>6.7181512019509934E-2</v>
      </c>
      <c r="CB728" s="123">
        <f t="shared" ref="CB728" si="13877">T728/T746</f>
        <v>6.7393058918482643E-2</v>
      </c>
      <c r="CC728" s="124">
        <f t="shared" ref="CC728" si="13878">U728/U746</f>
        <v>7.4999999999999997E-2</v>
      </c>
      <c r="CD728" s="125">
        <f t="shared" ref="CD728" si="13879">V728/V746</f>
        <v>4.137312668118355E-2</v>
      </c>
      <c r="CE728" s="126">
        <f t="shared" ref="CE728" si="13880">W728/W746</f>
        <v>0.11894756075278641</v>
      </c>
      <c r="CF728" s="123">
        <f t="shared" ref="CF728" si="13881">X728/X746</f>
        <v>7.6632132872882744E-2</v>
      </c>
      <c r="CG728" s="124">
        <f t="shared" ref="CG728" si="13882">Y728/Y746</f>
        <v>6.0587389607722322E-2</v>
      </c>
      <c r="CH728" s="125">
        <f t="shared" ref="CH728" si="13883">Z728/Z746</f>
        <v>6.9050911780786678E-2</v>
      </c>
      <c r="CI728" s="123">
        <f t="shared" ref="CI728" si="13884">AA728/AA746</f>
        <v>6.1064877953742103E-2</v>
      </c>
      <c r="CJ728" s="129">
        <f t="shared" ref="CJ728" si="13885">AB728/AB746</f>
        <v>7.1049820241271822E-2</v>
      </c>
      <c r="CK728" s="130">
        <f t="shared" ref="CK728" si="13886">AC728/AC746</f>
        <v>7.0145666781107466E-2</v>
      </c>
    </row>
    <row r="729" spans="1:89" ht="15" thickTop="1" thickBot="1" x14ac:dyDescent="0.3">
      <c r="A729" s="131" t="s">
        <v>23</v>
      </c>
      <c r="B729" s="167">
        <v>978</v>
      </c>
      <c r="C729" s="168">
        <v>1480</v>
      </c>
      <c r="D729" s="169">
        <v>503</v>
      </c>
      <c r="E729" s="170">
        <v>405</v>
      </c>
      <c r="F729" s="167">
        <v>1153</v>
      </c>
      <c r="G729" s="171">
        <v>975</v>
      </c>
      <c r="H729" s="169">
        <v>1901</v>
      </c>
      <c r="I729" s="170">
        <v>2169</v>
      </c>
      <c r="J729" s="167">
        <v>103</v>
      </c>
      <c r="K729" s="171">
        <v>290</v>
      </c>
      <c r="L729" s="169">
        <v>476</v>
      </c>
      <c r="M729" s="167">
        <v>904</v>
      </c>
      <c r="N729" s="172">
        <v>1853</v>
      </c>
      <c r="O729" s="173">
        <v>1979</v>
      </c>
      <c r="P729" s="167">
        <v>1093</v>
      </c>
      <c r="Q729" s="171">
        <v>518</v>
      </c>
      <c r="R729" s="169">
        <v>1715</v>
      </c>
      <c r="S729" s="170">
        <v>953</v>
      </c>
      <c r="T729" s="167">
        <v>126</v>
      </c>
      <c r="U729" s="171">
        <v>105</v>
      </c>
      <c r="V729" s="169">
        <v>663</v>
      </c>
      <c r="W729" s="170">
        <v>1445</v>
      </c>
      <c r="X729" s="167">
        <v>888</v>
      </c>
      <c r="Y729" s="171">
        <v>299</v>
      </c>
      <c r="Z729" s="169">
        <v>2082</v>
      </c>
      <c r="AA729" s="167">
        <v>2233</v>
      </c>
      <c r="AB729" s="149">
        <f t="shared" si="13722"/>
        <v>13534</v>
      </c>
      <c r="AC729" s="150">
        <f t="shared" si="13723"/>
        <v>13755</v>
      </c>
      <c r="AE729" s="281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6.7864825480535698E-2</v>
      </c>
      <c r="BK729" s="124">
        <f t="shared" ref="BK729" si="13887">C729/C746</f>
        <v>7.7139580944438652E-2</v>
      </c>
      <c r="BL729" s="125">
        <f t="shared" ref="BL729" si="13888">D729/D746</f>
        <v>7.2582972582972582E-2</v>
      </c>
      <c r="BM729" s="126">
        <f t="shared" ref="BM729" si="13889">E729/E746</f>
        <v>5.3437128908827021E-2</v>
      </c>
      <c r="BN729" s="123">
        <f t="shared" ref="BN729" si="13890">F729/F746</f>
        <v>7.4043154379655793E-2</v>
      </c>
      <c r="BO729" s="124">
        <f t="shared" ref="BO729" si="13891">G729/G746</f>
        <v>5.1052466226830032E-2</v>
      </c>
      <c r="BP729" s="125">
        <f t="shared" ref="BP729" si="13892">H729/H746</f>
        <v>7.0483111490119016E-2</v>
      </c>
      <c r="BQ729" s="126">
        <f t="shared" ref="BQ729" si="13893">I729/I746</f>
        <v>6.8138979643126416E-2</v>
      </c>
      <c r="BR729" s="123">
        <f t="shared" ref="BR729" si="13894">J729/J746</f>
        <v>3.7563822027716992E-2</v>
      </c>
      <c r="BS729" s="124">
        <f t="shared" ref="BS729" si="13895">K729/K746</f>
        <v>9.4709340300457218E-2</v>
      </c>
      <c r="BT729" s="125">
        <f t="shared" ref="BT729" si="13896">L729/L746</f>
        <v>4.0942714605195253E-2</v>
      </c>
      <c r="BU729" s="123">
        <f t="shared" ref="BU729" si="13897">M729/M746</f>
        <v>8.6981622245742324E-2</v>
      </c>
      <c r="BV729" s="127">
        <f t="shared" ref="BV729" si="13898">N729/N746</f>
        <v>6.0883850829636932E-2</v>
      </c>
      <c r="BW729" s="128">
        <f t="shared" ref="BW729" si="13899">O729/O746</f>
        <v>7.7815350739226172E-2</v>
      </c>
      <c r="BX729" s="123">
        <f t="shared" ref="BX729" si="13900">P729/P746</f>
        <v>7.5551254579387578E-2</v>
      </c>
      <c r="BY729" s="124">
        <f t="shared" ref="BY729" si="13901">Q729/Q746</f>
        <v>4.8370529461200858E-2</v>
      </c>
      <c r="BZ729" s="125">
        <f t="shared" ref="BZ729" si="13902">R729/R746</f>
        <v>8.3674863387978138E-2</v>
      </c>
      <c r="CA729" s="126">
        <f t="shared" ref="CA729" si="13903">S729/S746</f>
        <v>5.533619788642434E-2</v>
      </c>
      <c r="CB729" s="123">
        <f t="shared" ref="CB729" si="13904">T729/T746</f>
        <v>5.0847457627118647E-2</v>
      </c>
      <c r="CC729" s="124">
        <f t="shared" ref="CC729" si="13905">U729/U746</f>
        <v>4.8611111111111112E-2</v>
      </c>
      <c r="CD729" s="125">
        <f t="shared" ref="CD729" si="13906">V729/V746</f>
        <v>4.2461893172793648E-2</v>
      </c>
      <c r="CE729" s="126">
        <f t="shared" ref="CE729" si="13907">W729/W746</f>
        <v>8.800779584627566E-2</v>
      </c>
      <c r="CF729" s="123">
        <f t="shared" ref="CF729" si="13908">X729/X746</f>
        <v>7.3014306857424771E-2</v>
      </c>
      <c r="CG729" s="124">
        <f t="shared" ref="CG729" si="13909">Y729/Y746</f>
        <v>6.1408913534606695E-2</v>
      </c>
      <c r="CH729" s="125">
        <f t="shared" ref="CH729" si="13910">Z729/Z746</f>
        <v>6.6960409095294757E-2</v>
      </c>
      <c r="CI729" s="123">
        <f t="shared" ref="CI729" si="13911">AA729/AA746</f>
        <v>6.2150352083275351E-2</v>
      </c>
      <c r="CJ729" s="129">
        <f t="shared" ref="CJ729" si="13912">AB729/AB746</f>
        <v>6.602047834846364E-2</v>
      </c>
      <c r="CK729" s="130">
        <f t="shared" ref="CK729" si="13913">AC729/AC746</f>
        <v>6.7462847613909457E-2</v>
      </c>
    </row>
    <row r="730" spans="1:89" ht="13.5" thickTop="1" x14ac:dyDescent="0.2">
      <c r="A730" s="139" t="s">
        <v>24</v>
      </c>
      <c r="B730" s="181">
        <v>983</v>
      </c>
      <c r="C730" s="175">
        <v>1361</v>
      </c>
      <c r="D730" s="176">
        <v>493</v>
      </c>
      <c r="E730" s="177">
        <v>462</v>
      </c>
      <c r="F730" s="174">
        <v>1052</v>
      </c>
      <c r="G730" s="178">
        <v>1129</v>
      </c>
      <c r="H730" s="176">
        <v>1757</v>
      </c>
      <c r="I730" s="177">
        <v>2025</v>
      </c>
      <c r="J730" s="174">
        <v>113</v>
      </c>
      <c r="K730" s="178">
        <v>190</v>
      </c>
      <c r="L730" s="176">
        <v>503</v>
      </c>
      <c r="M730" s="174">
        <v>733</v>
      </c>
      <c r="N730" s="179">
        <v>1840</v>
      </c>
      <c r="O730" s="182">
        <v>1643</v>
      </c>
      <c r="P730" s="174">
        <v>1093</v>
      </c>
      <c r="Q730" s="178">
        <v>458</v>
      </c>
      <c r="R730" s="176">
        <v>1388</v>
      </c>
      <c r="S730" s="177">
        <v>1034</v>
      </c>
      <c r="T730" s="174">
        <v>221</v>
      </c>
      <c r="U730" s="178">
        <v>106</v>
      </c>
      <c r="V730" s="176">
        <v>718</v>
      </c>
      <c r="W730" s="183">
        <v>1111</v>
      </c>
      <c r="X730" s="174">
        <v>775</v>
      </c>
      <c r="Y730" s="178">
        <v>276</v>
      </c>
      <c r="Z730" s="176">
        <v>1924</v>
      </c>
      <c r="AA730" s="174">
        <v>2314</v>
      </c>
      <c r="AB730" s="149">
        <f t="shared" si="13722"/>
        <v>12860</v>
      </c>
      <c r="AC730" s="150">
        <f t="shared" si="13723"/>
        <v>12842</v>
      </c>
      <c r="AE730" s="224" t="str">
        <f>$AE$17</f>
        <v>17:00 - 17:59</v>
      </c>
      <c r="AF730" s="120">
        <f t="shared" ref="AF730:AU732" si="13914">SUMIF($A$9:$A$32,$AE730,B$722:B$745)</f>
        <v>1041</v>
      </c>
      <c r="AG730" s="164">
        <f t="shared" si="13914"/>
        <v>1519</v>
      </c>
      <c r="AH730" s="121">
        <f t="shared" si="13914"/>
        <v>404</v>
      </c>
      <c r="AI730" s="159">
        <f t="shared" si="13914"/>
        <v>629</v>
      </c>
      <c r="AJ730" s="120">
        <f t="shared" si="13914"/>
        <v>824</v>
      </c>
      <c r="AK730" s="122">
        <f t="shared" si="13914"/>
        <v>1579</v>
      </c>
      <c r="AL730" s="121">
        <f t="shared" si="13914"/>
        <v>1855</v>
      </c>
      <c r="AM730" s="159">
        <f t="shared" si="13914"/>
        <v>2485</v>
      </c>
      <c r="AN730" s="120">
        <f t="shared" si="13914"/>
        <v>263</v>
      </c>
      <c r="AO730" s="122">
        <f t="shared" si="13914"/>
        <v>134</v>
      </c>
      <c r="AP730" s="121">
        <f t="shared" si="13914"/>
        <v>1035</v>
      </c>
      <c r="AQ730" s="120">
        <f t="shared" si="13914"/>
        <v>487</v>
      </c>
      <c r="AR730" s="158">
        <f t="shared" si="13914"/>
        <v>2243</v>
      </c>
      <c r="AS730" s="160">
        <f t="shared" si="13914"/>
        <v>1479</v>
      </c>
      <c r="AT730" s="120">
        <f t="shared" si="13914"/>
        <v>951</v>
      </c>
      <c r="AU730" s="122">
        <f t="shared" si="13914"/>
        <v>927</v>
      </c>
      <c r="AV730" s="121">
        <f t="shared" ref="AP730:BE732" si="13915">SUMIF($A$9:$A$32,$AE730,R$722:R$745)</f>
        <v>1287</v>
      </c>
      <c r="AW730" s="159">
        <f t="shared" si="13915"/>
        <v>1483</v>
      </c>
      <c r="AX730" s="120">
        <f t="shared" si="13915"/>
        <v>196</v>
      </c>
      <c r="AY730" s="122">
        <f t="shared" si="13915"/>
        <v>138</v>
      </c>
      <c r="AZ730" s="121">
        <f t="shared" si="13915"/>
        <v>1406</v>
      </c>
      <c r="BA730" s="159">
        <f t="shared" si="13915"/>
        <v>929</v>
      </c>
      <c r="BB730" s="120">
        <f t="shared" si="13915"/>
        <v>837</v>
      </c>
      <c r="BC730" s="122">
        <f t="shared" si="13915"/>
        <v>402</v>
      </c>
      <c r="BD730" s="21">
        <f t="shared" si="13915"/>
        <v>2476</v>
      </c>
      <c r="BE730" s="163">
        <f t="shared" si="13915"/>
        <v>2667</v>
      </c>
      <c r="BF730" s="149">
        <f>AF730+AH730+AJ730+AL730+AN730+AP730+AR730+AT730+AV730+AX730+AZ730+BB730+BD730</f>
        <v>14818</v>
      </c>
      <c r="BG730" s="150">
        <f>AG730+AI730+AK730+AM730+AO730+AQ730+AS730+AU730+AW730+AY730+BA730+BC730+BE730</f>
        <v>14858</v>
      </c>
      <c r="BI730" s="139" t="s">
        <v>24</v>
      </c>
      <c r="BJ730" s="123">
        <f>B730/B746</f>
        <v>6.8211782666019016E-2</v>
      </c>
      <c r="BK730" s="124">
        <f t="shared" ref="BK730" si="13916">C730/C746</f>
        <v>7.0937141665797981E-2</v>
      </c>
      <c r="BL730" s="125">
        <f t="shared" ref="BL730" si="13917">D730/D746</f>
        <v>7.1139971139971142E-2</v>
      </c>
      <c r="BM730" s="126">
        <f t="shared" ref="BM730" si="13918">E730/E746</f>
        <v>6.095791001451379E-2</v>
      </c>
      <c r="BN730" s="123">
        <f t="shared" ref="BN730" si="13919">F730/F746</f>
        <v>6.7557153865913183E-2</v>
      </c>
      <c r="BO730" s="124">
        <f t="shared" ref="BO730" si="13920">G730/G746</f>
        <v>5.9116137815478059E-2</v>
      </c>
      <c r="BP730" s="125">
        <f t="shared" ref="BP730" si="13921">H730/H746</f>
        <v>6.5144043602387749E-2</v>
      </c>
      <c r="BQ730" s="126">
        <f t="shared" ref="BQ730" si="13922">I730/I746</f>
        <v>6.3615229957275699E-2</v>
      </c>
      <c r="BR730" s="123">
        <f t="shared" ref="BR730" si="13923">J730/J746</f>
        <v>4.1210795040116703E-2</v>
      </c>
      <c r="BS730" s="124">
        <f t="shared" ref="BS730" si="13924">K730/K746</f>
        <v>6.2050947093403003E-2</v>
      </c>
      <c r="BT730" s="125">
        <f t="shared" ref="BT730" si="13925">L730/L746</f>
        <v>4.3265095475658009E-2</v>
      </c>
      <c r="BU730" s="123">
        <f t="shared" ref="BU730" si="13926">M730/M746</f>
        <v>7.0528240161647257E-2</v>
      </c>
      <c r="BV730" s="127">
        <f t="shared" ref="BV730" si="13927">N730/N746</f>
        <v>6.045671102349269E-2</v>
      </c>
      <c r="BW730" s="128">
        <f t="shared" ref="BW730" si="13928">O730/O746</f>
        <v>6.4603648946209499E-2</v>
      </c>
      <c r="BX730" s="123">
        <f t="shared" ref="BX730" si="13929">P730/P746</f>
        <v>7.5551254579387578E-2</v>
      </c>
      <c r="BY730" s="124">
        <f t="shared" ref="BY730" si="13930">Q730/Q746</f>
        <v>4.2767765430945931E-2</v>
      </c>
      <c r="BZ730" s="125">
        <f t="shared" ref="BZ730" si="13931">R730/R746</f>
        <v>6.7720530835284939E-2</v>
      </c>
      <c r="CA730" s="126">
        <f t="shared" ref="CA730" si="13932">S730/S746</f>
        <v>6.0039484380443618E-2</v>
      </c>
      <c r="CB730" s="123">
        <f t="shared" ref="CB730" si="13933">T730/T746</f>
        <v>8.9184826472962067E-2</v>
      </c>
      <c r="CC730" s="124">
        <f t="shared" ref="CC730" si="13934">U730/U746</f>
        <v>4.9074074074074076E-2</v>
      </c>
      <c r="CD730" s="125">
        <f t="shared" ref="CD730" si="13935">V730/V746</f>
        <v>4.5984372998591011E-2</v>
      </c>
      <c r="CE730" s="126">
        <f t="shared" ref="CE730" si="13936">W730/W746</f>
        <v>6.766550947073513E-2</v>
      </c>
      <c r="CF730" s="123">
        <f t="shared" ref="CF730" si="13937">X730/X746</f>
        <v>6.3723071863180394E-2</v>
      </c>
      <c r="CG730" s="124">
        <f t="shared" ref="CG730" si="13938">Y730/Y746</f>
        <v>5.6685150955021565E-2</v>
      </c>
      <c r="CH730" s="125">
        <f t="shared" ref="CH730" si="13939">Z730/Z746</f>
        <v>6.1878879490560576E-2</v>
      </c>
      <c r="CI730" s="123">
        <f t="shared" ref="CI730" si="13940">AA730/AA746</f>
        <v>6.4404798352305934E-2</v>
      </c>
      <c r="CJ730" s="129">
        <f t="shared" ref="CJ730" si="13941">AB730/AB746</f>
        <v>6.273262535549301E-2</v>
      </c>
      <c r="CK730" s="130">
        <f t="shared" ref="CK730" si="13942">AC730/AC746</f>
        <v>6.2984942861346802E-2</v>
      </c>
    </row>
    <row r="731" spans="1:89" x14ac:dyDescent="0.2">
      <c r="A731" s="131" t="s">
        <v>25</v>
      </c>
      <c r="B731" s="184">
        <v>979</v>
      </c>
      <c r="C731" s="168">
        <v>1482</v>
      </c>
      <c r="D731" s="169">
        <v>557</v>
      </c>
      <c r="E731" s="170">
        <v>468</v>
      </c>
      <c r="F731" s="167">
        <v>1009</v>
      </c>
      <c r="G731" s="171">
        <v>1132</v>
      </c>
      <c r="H731" s="169">
        <v>1822</v>
      </c>
      <c r="I731" s="170">
        <v>2093</v>
      </c>
      <c r="J731" s="167">
        <v>184</v>
      </c>
      <c r="K731" s="168">
        <v>150</v>
      </c>
      <c r="L731" s="169">
        <v>572</v>
      </c>
      <c r="M731" s="167">
        <v>615</v>
      </c>
      <c r="N731" s="172">
        <v>1974</v>
      </c>
      <c r="O731" s="185">
        <v>1525</v>
      </c>
      <c r="P731" s="167">
        <v>1019</v>
      </c>
      <c r="Q731" s="168">
        <v>598</v>
      </c>
      <c r="R731" s="169">
        <v>1424</v>
      </c>
      <c r="S731" s="170">
        <v>1054</v>
      </c>
      <c r="T731" s="176">
        <v>146</v>
      </c>
      <c r="U731" s="167">
        <v>121</v>
      </c>
      <c r="V731" s="169">
        <v>808</v>
      </c>
      <c r="W731" s="186">
        <v>988</v>
      </c>
      <c r="X731" s="167">
        <v>816</v>
      </c>
      <c r="Y731" s="171">
        <v>231</v>
      </c>
      <c r="Z731" s="169">
        <v>2109</v>
      </c>
      <c r="AA731" s="167">
        <v>2697</v>
      </c>
      <c r="AB731" s="149">
        <f t="shared" si="13722"/>
        <v>13419</v>
      </c>
      <c r="AC731" s="150">
        <f t="shared" si="13723"/>
        <v>13154</v>
      </c>
      <c r="AE731" s="226" t="str">
        <f>$AE$18</f>
        <v>18:00 - 18:59</v>
      </c>
      <c r="AF731" s="120">
        <f t="shared" si="13914"/>
        <v>1088</v>
      </c>
      <c r="AG731" s="168">
        <f t="shared" si="13914"/>
        <v>1183</v>
      </c>
      <c r="AH731" s="169">
        <f t="shared" si="13914"/>
        <v>351</v>
      </c>
      <c r="AI731" s="170">
        <f t="shared" si="13914"/>
        <v>620</v>
      </c>
      <c r="AJ731" s="167">
        <f t="shared" si="13914"/>
        <v>650</v>
      </c>
      <c r="AK731" s="171">
        <f t="shared" si="13914"/>
        <v>1566</v>
      </c>
      <c r="AL731" s="169">
        <f t="shared" si="13914"/>
        <v>1689</v>
      </c>
      <c r="AM731" s="170">
        <f t="shared" si="13914"/>
        <v>2463</v>
      </c>
      <c r="AN731" s="167">
        <f t="shared" si="13914"/>
        <v>338</v>
      </c>
      <c r="AO731" s="171">
        <f t="shared" si="13914"/>
        <v>134</v>
      </c>
      <c r="AP731" s="169">
        <f t="shared" si="13915"/>
        <v>1096</v>
      </c>
      <c r="AQ731" s="167">
        <f t="shared" si="13915"/>
        <v>388</v>
      </c>
      <c r="AR731" s="172">
        <f t="shared" si="13915"/>
        <v>2054</v>
      </c>
      <c r="AS731" s="173">
        <f t="shared" si="13915"/>
        <v>1523</v>
      </c>
      <c r="AT731" s="167">
        <f t="shared" si="13915"/>
        <v>799</v>
      </c>
      <c r="AU731" s="171">
        <f t="shared" si="13915"/>
        <v>980</v>
      </c>
      <c r="AV731" s="169">
        <f t="shared" si="13915"/>
        <v>1204</v>
      </c>
      <c r="AW731" s="170">
        <f t="shared" si="13915"/>
        <v>1372</v>
      </c>
      <c r="AX731" s="167">
        <f t="shared" si="13915"/>
        <v>142</v>
      </c>
      <c r="AY731" s="171">
        <f t="shared" si="13915"/>
        <v>111</v>
      </c>
      <c r="AZ731" s="169">
        <f t="shared" si="13915"/>
        <v>1576</v>
      </c>
      <c r="BA731" s="170">
        <f t="shared" si="13915"/>
        <v>784</v>
      </c>
      <c r="BB731" s="167">
        <f t="shared" si="13915"/>
        <v>707</v>
      </c>
      <c r="BC731" s="171">
        <f t="shared" si="13915"/>
        <v>312</v>
      </c>
      <c r="BD731" s="169">
        <f t="shared" si="13915"/>
        <v>2025</v>
      </c>
      <c r="BE731" s="167">
        <f t="shared" si="13915"/>
        <v>2562</v>
      </c>
      <c r="BF731" s="151">
        <f>SUM(AF731,AH731,AJ731,AL731,AN731,AP731,AR731,AT731,AV731,AX731,AZ731,BB731,BD731)</f>
        <v>13719</v>
      </c>
      <c r="BG731" s="152">
        <f>SUM(AG731,AI731,AK731,AM731,AO731,AQ731,AS731,AU731,AW731,AY731,BA731,BC731,BE731)</f>
        <v>13998</v>
      </c>
      <c r="BI731" s="131" t="s">
        <v>25</v>
      </c>
      <c r="BJ731" s="123">
        <f>B731/B746</f>
        <v>6.7934216917632365E-2</v>
      </c>
      <c r="BK731" s="124">
        <f t="shared" ref="BK731" si="13943">C731/C746</f>
        <v>7.7243823621390595E-2</v>
      </c>
      <c r="BL731" s="125">
        <f t="shared" ref="BL731" si="13944">D731/D746</f>
        <v>8.0375180375180377E-2</v>
      </c>
      <c r="BM731" s="126">
        <f t="shared" ref="BM731" si="13945">E731/E746</f>
        <v>6.1749571183533448E-2</v>
      </c>
      <c r="BN731" s="123">
        <f t="shared" ref="BN731" si="13946">F731/F746</f>
        <v>6.4795787310557407E-2</v>
      </c>
      <c r="BO731" s="124">
        <f t="shared" ref="BO731" si="13947">G731/G746</f>
        <v>5.9273222326945228E-2</v>
      </c>
      <c r="BP731" s="125">
        <f t="shared" ref="BP731" si="13948">H731/H746</f>
        <v>6.7554039523933115E-2</v>
      </c>
      <c r="BQ731" s="126">
        <f t="shared" ref="BQ731" si="13949">I731/I746</f>
        <v>6.5751445086705204E-2</v>
      </c>
      <c r="BR731" s="123">
        <f t="shared" ref="BR731" si="13950">J731/J746</f>
        <v>6.7104303428154627E-2</v>
      </c>
      <c r="BS731" s="124">
        <f t="shared" ref="BS731" si="13951">K731/K746</f>
        <v>4.8987589810581322E-2</v>
      </c>
      <c r="BT731" s="125">
        <f t="shared" ref="BT731" si="13952">L731/L746</f>
        <v>4.9200068811285053E-2</v>
      </c>
      <c r="BU731" s="123">
        <f t="shared" ref="BU731" si="13953">M731/M746</f>
        <v>5.9174444337534882E-2</v>
      </c>
      <c r="BV731" s="127">
        <f t="shared" ref="BV731" si="13954">N731/N746</f>
        <v>6.4859536717594868E-2</v>
      </c>
      <c r="BW731" s="128">
        <f t="shared" ref="BW731" si="13955">O731/O746</f>
        <v>5.9963825102233408E-2</v>
      </c>
      <c r="BX731" s="123">
        <f t="shared" ref="BX731" si="13956">P731/P746</f>
        <v>7.0436165065321077E-2</v>
      </c>
      <c r="BY731" s="124">
        <f t="shared" ref="BY731" si="13957">Q731/Q746</f>
        <v>5.5840881501540762E-2</v>
      </c>
      <c r="BZ731" s="125">
        <f t="shared" ref="BZ731" si="13958">R731/R746</f>
        <v>6.9476971116315372E-2</v>
      </c>
      <c r="CA731" s="126">
        <f t="shared" ref="CA731" si="13959">S731/S746</f>
        <v>6.1200789687608871E-2</v>
      </c>
      <c r="CB731" s="123">
        <f t="shared" ref="CB731" si="13960">T731/T746</f>
        <v>5.8918482647296204E-2</v>
      </c>
      <c r="CC731" s="124">
        <f t="shared" ref="CC731" si="13961">U731/U746</f>
        <v>5.6018518518518516E-2</v>
      </c>
      <c r="CD731" s="125">
        <f t="shared" ref="CD731" si="13962">V731/V746</f>
        <v>5.1748430895350327E-2</v>
      </c>
      <c r="CE731" s="126">
        <f t="shared" ref="CE731" si="13963">W731/W746</f>
        <v>6.0174188440221696E-2</v>
      </c>
      <c r="CF731" s="123">
        <f t="shared" ref="CF731" si="13964">X731/X746</f>
        <v>6.7094227923038971E-2</v>
      </c>
      <c r="CG731" s="124">
        <f t="shared" ref="CG731" si="13965">Y731/Y746</f>
        <v>4.7443006777572398E-2</v>
      </c>
      <c r="CH731" s="125">
        <f t="shared" ref="CH731" si="13966">Z731/Z746</f>
        <v>6.7828771749268324E-2</v>
      </c>
      <c r="CI731" s="123">
        <f t="shared" ref="CI731" si="13967">AA731/AA746</f>
        <v>7.5064710957722172E-2</v>
      </c>
      <c r="CJ731" s="129">
        <f t="shared" ref="CJ731" si="13968">AB731/AB746</f>
        <v>6.5459494529188228E-2</v>
      </c>
      <c r="CK731" s="130">
        <f t="shared" ref="CK731" si="13969">AC731/AC746</f>
        <v>6.4515179753788801E-2</v>
      </c>
    </row>
    <row r="732" spans="1:89" ht="13.5" thickBot="1" x14ac:dyDescent="0.25">
      <c r="A732" s="139" t="s">
        <v>26</v>
      </c>
      <c r="B732" s="181">
        <v>1080</v>
      </c>
      <c r="C732" s="175">
        <v>1386</v>
      </c>
      <c r="D732" s="176">
        <v>491</v>
      </c>
      <c r="E732" s="177">
        <v>475</v>
      </c>
      <c r="F732" s="174">
        <v>939</v>
      </c>
      <c r="G732" s="178">
        <v>1225</v>
      </c>
      <c r="H732" s="176">
        <v>1785</v>
      </c>
      <c r="I732" s="177">
        <v>2031</v>
      </c>
      <c r="J732" s="174">
        <v>175</v>
      </c>
      <c r="K732" s="175">
        <v>156</v>
      </c>
      <c r="L732" s="176">
        <v>648</v>
      </c>
      <c r="M732" s="174">
        <v>688</v>
      </c>
      <c r="N732" s="179">
        <v>1921</v>
      </c>
      <c r="O732" s="182">
        <v>1529</v>
      </c>
      <c r="P732" s="174">
        <v>966</v>
      </c>
      <c r="Q732" s="175">
        <v>624</v>
      </c>
      <c r="R732" s="176">
        <v>1305</v>
      </c>
      <c r="S732" s="177">
        <v>1083</v>
      </c>
      <c r="T732" s="174">
        <v>131</v>
      </c>
      <c r="U732" s="178">
        <v>94</v>
      </c>
      <c r="V732" s="176">
        <v>1014</v>
      </c>
      <c r="W732" s="183">
        <v>1152</v>
      </c>
      <c r="X732" s="174">
        <v>864</v>
      </c>
      <c r="Y732" s="178">
        <v>276</v>
      </c>
      <c r="Z732" s="176">
        <v>2221</v>
      </c>
      <c r="AA732" s="174">
        <v>2644</v>
      </c>
      <c r="AB732" s="149">
        <f t="shared" si="13722"/>
        <v>13540</v>
      </c>
      <c r="AC732" s="150">
        <f t="shared" si="13723"/>
        <v>13363</v>
      </c>
      <c r="AE732" s="224">
        <f>$AE$19</f>
        <v>0</v>
      </c>
      <c r="AF732" s="120">
        <f t="shared" si="13914"/>
        <v>0</v>
      </c>
      <c r="AG732" s="175">
        <f t="shared" si="13914"/>
        <v>0</v>
      </c>
      <c r="AH732" s="176">
        <f t="shared" si="13914"/>
        <v>0</v>
      </c>
      <c r="AI732" s="177">
        <f t="shared" si="13914"/>
        <v>0</v>
      </c>
      <c r="AJ732" s="174">
        <f t="shared" si="13914"/>
        <v>0</v>
      </c>
      <c r="AK732" s="178">
        <f t="shared" si="13914"/>
        <v>0</v>
      </c>
      <c r="AL732" s="176">
        <f t="shared" si="13914"/>
        <v>0</v>
      </c>
      <c r="AM732" s="177">
        <f t="shared" si="13914"/>
        <v>0</v>
      </c>
      <c r="AN732" s="174">
        <f t="shared" si="13914"/>
        <v>0</v>
      </c>
      <c r="AO732" s="178">
        <f t="shared" si="13914"/>
        <v>0</v>
      </c>
      <c r="AP732" s="176">
        <f t="shared" si="13915"/>
        <v>0</v>
      </c>
      <c r="AQ732" s="174">
        <f t="shared" si="13915"/>
        <v>0</v>
      </c>
      <c r="AR732" s="179">
        <f t="shared" si="13915"/>
        <v>0</v>
      </c>
      <c r="AS732" s="180">
        <f t="shared" si="13915"/>
        <v>0</v>
      </c>
      <c r="AT732" s="174">
        <f t="shared" si="13915"/>
        <v>0</v>
      </c>
      <c r="AU732" s="178">
        <f t="shared" si="13915"/>
        <v>0</v>
      </c>
      <c r="AV732" s="176">
        <f t="shared" si="13915"/>
        <v>0</v>
      </c>
      <c r="AW732" s="177">
        <f t="shared" si="13915"/>
        <v>0</v>
      </c>
      <c r="AX732" s="174">
        <f t="shared" si="13915"/>
        <v>0</v>
      </c>
      <c r="AY732" s="178">
        <f t="shared" si="13915"/>
        <v>0</v>
      </c>
      <c r="AZ732" s="176">
        <f t="shared" si="13915"/>
        <v>0</v>
      </c>
      <c r="BA732" s="177">
        <f t="shared" si="13915"/>
        <v>0</v>
      </c>
      <c r="BB732" s="174">
        <f t="shared" si="13915"/>
        <v>0</v>
      </c>
      <c r="BC732" s="178">
        <f t="shared" si="13915"/>
        <v>0</v>
      </c>
      <c r="BD732" s="176">
        <f t="shared" si="13915"/>
        <v>0</v>
      </c>
      <c r="BE732" s="174">
        <f t="shared" si="13915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7.4942752064395254E-2</v>
      </c>
      <c r="BK732" s="124">
        <f t="shared" ref="BK732" si="13970">C732/C746</f>
        <v>7.2240175127697273E-2</v>
      </c>
      <c r="BL732" s="125">
        <f t="shared" ref="BL732" si="13971">D732/D746</f>
        <v>7.0851370851370846E-2</v>
      </c>
      <c r="BM732" s="126">
        <f t="shared" ref="BM732" si="13972">E732/E746</f>
        <v>6.2673175880723048E-2</v>
      </c>
      <c r="BN732" s="123">
        <f t="shared" ref="BN732" si="13973">F732/F746</f>
        <v>6.0300539429745698E-2</v>
      </c>
      <c r="BO732" s="124">
        <f t="shared" ref="BO732" si="13974">G732/G746</f>
        <v>6.4142842182427481E-2</v>
      </c>
      <c r="BP732" s="125">
        <f t="shared" ref="BP732" si="13975">H732/H746</f>
        <v>6.6182195691668833E-2</v>
      </c>
      <c r="BQ732" s="126">
        <f t="shared" ref="BQ732" si="13976">I732/I746</f>
        <v>6.3803719527519481E-2</v>
      </c>
      <c r="BR732" s="123">
        <f t="shared" ref="BR732" si="13977">J732/J746</f>
        <v>6.3822027716994897E-2</v>
      </c>
      <c r="BS732" s="124">
        <f t="shared" ref="BS732" si="13978">K732/K746</f>
        <v>5.0947093403004573E-2</v>
      </c>
      <c r="BT732" s="125">
        <f t="shared" ref="BT732" si="13979">L732/L746</f>
        <v>5.5737140891106145E-2</v>
      </c>
      <c r="BU732" s="123">
        <f t="shared" ref="BU732" si="13980">M732/M746</f>
        <v>6.6198402771095927E-2</v>
      </c>
      <c r="BV732" s="127">
        <f t="shared" ref="BV732" si="13981">N732/N746</f>
        <v>6.3118120584852971E-2</v>
      </c>
      <c r="BW732" s="128">
        <f t="shared" ref="BW732" si="13982">O732/O746</f>
        <v>6.0121107266435984E-2</v>
      </c>
      <c r="BX732" s="123">
        <f t="shared" ref="BX732" si="13983">P732/P746</f>
        <v>6.6772655007949128E-2</v>
      </c>
      <c r="BY732" s="124">
        <f t="shared" ref="BY732" si="13984">Q732/Q746</f>
        <v>5.8268745914651227E-2</v>
      </c>
      <c r="BZ732" s="125">
        <f t="shared" ref="BZ732" si="13985">R732/R746</f>
        <v>6.3670960187353631E-2</v>
      </c>
      <c r="CA732" s="126">
        <f t="shared" ref="CA732" si="13986">S732/S746</f>
        <v>6.2884682382998491E-2</v>
      </c>
      <c r="CB732" s="123">
        <f t="shared" ref="CB732" si="13987">T732/T746</f>
        <v>5.2865213882163031E-2</v>
      </c>
      <c r="CC732" s="124">
        <f t="shared" ref="CC732" si="13988">U732/U746</f>
        <v>4.3518518518518519E-2</v>
      </c>
      <c r="CD732" s="125">
        <f t="shared" ref="CD732" si="13989">V732/V746</f>
        <v>6.4941718970154994E-2</v>
      </c>
      <c r="CE732" s="126">
        <f t="shared" ref="CE732" si="13990">W732/W746</f>
        <v>7.016261648090627E-2</v>
      </c>
      <c r="CF732" s="123">
        <f t="shared" ref="CF732" si="13991">X732/X746</f>
        <v>7.1040947212629504E-2</v>
      </c>
      <c r="CG732" s="124">
        <f t="shared" ref="CG732" si="13992">Y732/Y746</f>
        <v>5.6685150955021565E-2</v>
      </c>
      <c r="CH732" s="125">
        <f t="shared" ref="CH732" si="13993">Z732/Z746</f>
        <v>7.1430868684269774E-2</v>
      </c>
      <c r="CI732" s="123">
        <f t="shared" ref="CI732" si="13994">AA732/AA746</f>
        <v>7.3589579448356479E-2</v>
      </c>
      <c r="CJ732" s="129">
        <f t="shared" ref="CJ732" si="13995">AB732/AB746</f>
        <v>6.6049747069469311E-2</v>
      </c>
      <c r="CK732" s="130">
        <f t="shared" ref="CK732" si="13996">AC732/AC746</f>
        <v>6.5540242287507974E-2</v>
      </c>
    </row>
    <row r="733" spans="1:89" ht="14.25" thickTop="1" thickBot="1" x14ac:dyDescent="0.25">
      <c r="A733" s="131" t="s">
        <v>27</v>
      </c>
      <c r="B733" s="184">
        <v>1168</v>
      </c>
      <c r="C733" s="168">
        <v>1567</v>
      </c>
      <c r="D733" s="169">
        <v>452</v>
      </c>
      <c r="E733" s="170">
        <v>486</v>
      </c>
      <c r="F733" s="167">
        <v>1014</v>
      </c>
      <c r="G733" s="171">
        <v>1186</v>
      </c>
      <c r="H733" s="169">
        <v>1889</v>
      </c>
      <c r="I733" s="170">
        <v>2189</v>
      </c>
      <c r="J733" s="167">
        <v>190</v>
      </c>
      <c r="K733" s="168">
        <v>147</v>
      </c>
      <c r="L733" s="169">
        <v>713</v>
      </c>
      <c r="M733" s="167">
        <v>613</v>
      </c>
      <c r="N733" s="172">
        <v>1956</v>
      </c>
      <c r="O733" s="185">
        <v>1474</v>
      </c>
      <c r="P733" s="167">
        <v>1041</v>
      </c>
      <c r="Q733" s="168">
        <v>633</v>
      </c>
      <c r="R733" s="169">
        <v>1401</v>
      </c>
      <c r="S733" s="170">
        <v>1102</v>
      </c>
      <c r="T733" s="167">
        <v>153</v>
      </c>
      <c r="U733" s="171">
        <v>123</v>
      </c>
      <c r="V733" s="169">
        <v>978</v>
      </c>
      <c r="W733" s="186">
        <v>1152</v>
      </c>
      <c r="X733" s="167">
        <v>781</v>
      </c>
      <c r="Y733" s="171">
        <v>223</v>
      </c>
      <c r="Z733" s="169">
        <v>2110</v>
      </c>
      <c r="AA733" s="167">
        <v>2525</v>
      </c>
      <c r="AB733" s="149">
        <f t="shared" si="13722"/>
        <v>13846</v>
      </c>
      <c r="AC733" s="150">
        <f t="shared" si="13723"/>
        <v>13420</v>
      </c>
      <c r="AE733" s="221" t="s">
        <v>13</v>
      </c>
      <c r="AF733" s="14">
        <f t="shared" ref="AF733:BG733" si="13997">SUM(AF730:AF732)</f>
        <v>2129</v>
      </c>
      <c r="AG733" s="1">
        <f t="shared" si="13997"/>
        <v>2702</v>
      </c>
      <c r="AH733" s="14">
        <f t="shared" si="13997"/>
        <v>755</v>
      </c>
      <c r="AI733" s="1">
        <f t="shared" si="13997"/>
        <v>1249</v>
      </c>
      <c r="AJ733" s="14">
        <f t="shared" si="13997"/>
        <v>1474</v>
      </c>
      <c r="AK733" s="1">
        <f t="shared" si="13997"/>
        <v>3145</v>
      </c>
      <c r="AL733" s="14">
        <f t="shared" si="13997"/>
        <v>3544</v>
      </c>
      <c r="AM733" s="1">
        <f t="shared" si="13997"/>
        <v>4948</v>
      </c>
      <c r="AN733" s="14">
        <f t="shared" si="13997"/>
        <v>601</v>
      </c>
      <c r="AO733" s="1">
        <f t="shared" si="13997"/>
        <v>268</v>
      </c>
      <c r="AP733" s="14">
        <f t="shared" si="13997"/>
        <v>2131</v>
      </c>
      <c r="AQ733" s="1">
        <f t="shared" si="13997"/>
        <v>875</v>
      </c>
      <c r="AR733" s="14">
        <f t="shared" si="13997"/>
        <v>4297</v>
      </c>
      <c r="AS733" s="1">
        <f t="shared" si="13997"/>
        <v>3002</v>
      </c>
      <c r="AT733" s="14">
        <f t="shared" si="13997"/>
        <v>1750</v>
      </c>
      <c r="AU733" s="1">
        <f t="shared" si="13997"/>
        <v>1907</v>
      </c>
      <c r="AV733" s="14">
        <f t="shared" si="13997"/>
        <v>2491</v>
      </c>
      <c r="AW733" s="1">
        <f t="shared" si="13997"/>
        <v>2855</v>
      </c>
      <c r="AX733" s="14">
        <f t="shared" si="13997"/>
        <v>338</v>
      </c>
      <c r="AY733" s="1">
        <f t="shared" si="13997"/>
        <v>249</v>
      </c>
      <c r="AZ733" s="14">
        <f t="shared" si="13997"/>
        <v>2982</v>
      </c>
      <c r="BA733" s="1">
        <f t="shared" si="13997"/>
        <v>1713</v>
      </c>
      <c r="BB733" s="14">
        <f t="shared" si="13997"/>
        <v>1544</v>
      </c>
      <c r="BC733" s="1">
        <f t="shared" si="13997"/>
        <v>714</v>
      </c>
      <c r="BD733" s="14">
        <f t="shared" si="13997"/>
        <v>4501</v>
      </c>
      <c r="BE733" s="1">
        <f t="shared" si="13997"/>
        <v>5229</v>
      </c>
      <c r="BF733" s="153">
        <f t="shared" si="13997"/>
        <v>28537</v>
      </c>
      <c r="BG733" s="154">
        <f t="shared" si="13997"/>
        <v>28856</v>
      </c>
      <c r="BI733" s="131" t="s">
        <v>27</v>
      </c>
      <c r="BJ733" s="123">
        <f>B733/B746</f>
        <v>8.1049198528901537E-2</v>
      </c>
      <c r="BK733" s="124">
        <f t="shared" ref="BK733" si="13998">C733/C746</f>
        <v>8.1674137391848228E-2</v>
      </c>
      <c r="BL733" s="125">
        <f t="shared" ref="BL733" si="13999">D733/D746</f>
        <v>6.5223665223665225E-2</v>
      </c>
      <c r="BM733" s="126">
        <f t="shared" ref="BM733" si="14000">E733/E746</f>
        <v>6.4124554690592431E-2</v>
      </c>
      <c r="BN733" s="123">
        <f t="shared" ref="BN733" si="14001">F733/F746</f>
        <v>6.5116876444901106E-2</v>
      </c>
      <c r="BO733" s="124">
        <f t="shared" ref="BO733" si="14002">G733/G746</f>
        <v>6.2100743533354277E-2</v>
      </c>
      <c r="BP733" s="125">
        <f t="shared" ref="BP733" si="14003">H733/H746</f>
        <v>7.0038189166141407E-2</v>
      </c>
      <c r="BQ733" s="126">
        <f t="shared" ref="BQ733" si="14004">I733/I746</f>
        <v>6.8767278210605673E-2</v>
      </c>
      <c r="BR733" s="123">
        <f t="shared" ref="BR733" si="14005">J733/J746</f>
        <v>6.929248723559446E-2</v>
      </c>
      <c r="BS733" s="124">
        <f t="shared" ref="BS733" si="14006">K733/K746</f>
        <v>4.800783801436969E-2</v>
      </c>
      <c r="BT733" s="125">
        <f t="shared" ref="BT733" si="14007">L733/L746</f>
        <v>6.1328057801479444E-2</v>
      </c>
      <c r="BU733" s="123">
        <f t="shared" ref="BU733" si="14008">M733/M746</f>
        <v>5.8982007120177045E-2</v>
      </c>
      <c r="BV733" s="127">
        <f t="shared" ref="BV733" si="14009">N733/N746</f>
        <v>6.4268112370625921E-2</v>
      </c>
      <c r="BW733" s="128">
        <f t="shared" ref="BW733" si="14010">O733/O746</f>
        <v>5.7958477508650519E-2</v>
      </c>
      <c r="BX733" s="123">
        <f t="shared" ref="BX733" si="14011">P733/P746</f>
        <v>7.1956867353286796E-2</v>
      </c>
      <c r="BY733" s="124">
        <f t="shared" ref="BY733" si="14012">Q733/Q746</f>
        <v>5.910916051918947E-2</v>
      </c>
      <c r="BZ733" s="125">
        <f t="shared" ref="BZ733" si="14013">R733/R746</f>
        <v>6.8354800936768156E-2</v>
      </c>
      <c r="CA733" s="126">
        <f t="shared" ref="CA733" si="14014">S733/S746</f>
        <v>6.3987922424805485E-2</v>
      </c>
      <c r="CB733" s="123">
        <f t="shared" ref="CB733" si="14015">T733/T746</f>
        <v>6.1743341404358353E-2</v>
      </c>
      <c r="CC733" s="124">
        <f t="shared" ref="CC733" si="14016">U733/U746</f>
        <v>5.6944444444444443E-2</v>
      </c>
      <c r="CD733" s="125">
        <f t="shared" ref="CD733" si="14017">V733/V746</f>
        <v>6.2636095811451256E-2</v>
      </c>
      <c r="CE733" s="126">
        <f t="shared" ref="CE733" si="14018">W733/W746</f>
        <v>7.016261648090627E-2</v>
      </c>
      <c r="CF733" s="123">
        <f t="shared" ref="CF733" si="14019">X733/X746</f>
        <v>6.4216411774379215E-2</v>
      </c>
      <c r="CG733" s="124">
        <f t="shared" ref="CG733" si="14020">Y733/Y746</f>
        <v>4.5799958923803653E-2</v>
      </c>
      <c r="CH733" s="125">
        <f t="shared" ref="CH733" si="14021">Z733/Z746</f>
        <v>6.7860933329045123E-2</v>
      </c>
      <c r="CI733" s="123">
        <f t="shared" ref="CI733" si="14022">AA733/AA746</f>
        <v>7.0277491719780677E-2</v>
      </c>
      <c r="CJ733" s="129">
        <f t="shared" ref="CJ733" si="14023">AB733/AB746</f>
        <v>6.7542451840758647E-2</v>
      </c>
      <c r="CK733" s="130">
        <f t="shared" ref="CK733" si="14024">AC733/AC746</f>
        <v>6.5819804796704101E-2</v>
      </c>
    </row>
    <row r="734" spans="1:89" ht="13.5" thickTop="1" x14ac:dyDescent="0.2">
      <c r="A734" s="139" t="s">
        <v>28</v>
      </c>
      <c r="B734" s="181">
        <v>1112</v>
      </c>
      <c r="C734" s="175">
        <v>1624</v>
      </c>
      <c r="D734" s="176">
        <v>485</v>
      </c>
      <c r="E734" s="177">
        <v>602</v>
      </c>
      <c r="F734" s="174">
        <v>969</v>
      </c>
      <c r="G734" s="178">
        <v>1574</v>
      </c>
      <c r="H734" s="176">
        <v>1848</v>
      </c>
      <c r="I734" s="177">
        <v>2233</v>
      </c>
      <c r="J734" s="174">
        <v>203</v>
      </c>
      <c r="K734" s="175">
        <v>184</v>
      </c>
      <c r="L734" s="176">
        <v>1066</v>
      </c>
      <c r="M734" s="174">
        <v>632</v>
      </c>
      <c r="N734" s="179">
        <v>2286</v>
      </c>
      <c r="O734" s="182">
        <v>1712</v>
      </c>
      <c r="P734" s="174">
        <v>1161</v>
      </c>
      <c r="Q734" s="175">
        <v>824</v>
      </c>
      <c r="R734" s="176">
        <v>1352</v>
      </c>
      <c r="S734" s="177">
        <v>1424</v>
      </c>
      <c r="T734" s="174">
        <v>187</v>
      </c>
      <c r="U734" s="178">
        <v>97</v>
      </c>
      <c r="V734" s="176">
        <v>1276</v>
      </c>
      <c r="W734" s="183">
        <v>1062</v>
      </c>
      <c r="X734" s="174">
        <v>813</v>
      </c>
      <c r="Y734" s="178">
        <v>288</v>
      </c>
      <c r="Z734" s="176">
        <v>2411</v>
      </c>
      <c r="AA734" s="174">
        <v>2871</v>
      </c>
      <c r="AB734" s="149">
        <f t="shared" si="13722"/>
        <v>15169</v>
      </c>
      <c r="AC734" s="150">
        <f t="shared" si="13723"/>
        <v>15127</v>
      </c>
      <c r="BI734" s="139" t="s">
        <v>28</v>
      </c>
      <c r="BJ734" s="123">
        <f>B734/B746</f>
        <v>7.716327805148844E-2</v>
      </c>
      <c r="BK734" s="124">
        <f t="shared" ref="BK734" si="14025">C734/C746</f>
        <v>8.4645053684978627E-2</v>
      </c>
      <c r="BL734" s="125">
        <f t="shared" ref="BL734" si="14026">D734/D746</f>
        <v>6.9985569985569984E-2</v>
      </c>
      <c r="BM734" s="126">
        <f t="shared" ref="BM734" si="14027">E734/E746</f>
        <v>7.943000395830585E-2</v>
      </c>
      <c r="BN734" s="123">
        <f t="shared" ref="BN734" si="14028">F734/F746</f>
        <v>6.222707423580786E-2</v>
      </c>
      <c r="BO734" s="124">
        <f t="shared" ref="BO734" si="14029">G734/G746</f>
        <v>8.2417007016441515E-2</v>
      </c>
      <c r="BP734" s="125">
        <f t="shared" ref="BP734" si="14030">H734/H746</f>
        <v>6.8518037892551259E-2</v>
      </c>
      <c r="BQ734" s="126">
        <f t="shared" ref="BQ734" si="14031">I734/I746</f>
        <v>7.0149535059060061E-2</v>
      </c>
      <c r="BR734" s="123">
        <f t="shared" ref="BR734" si="14032">J734/J746</f>
        <v>7.4033552151714074E-2</v>
      </c>
      <c r="BS734" s="124">
        <f t="shared" ref="BS734" si="14033">K734/K746</f>
        <v>6.0091443500979752E-2</v>
      </c>
      <c r="BT734" s="125">
        <f t="shared" ref="BT734" si="14034">L734/L746</f>
        <v>9.1691037330122141E-2</v>
      </c>
      <c r="BU734" s="123">
        <f t="shared" ref="BU734" si="14035">M734/M746</f>
        <v>6.0810160685076491E-2</v>
      </c>
      <c r="BV734" s="127">
        <f t="shared" ref="BV734" si="14036">N734/N746</f>
        <v>7.5110892065056681E-2</v>
      </c>
      <c r="BW734" s="128">
        <f t="shared" ref="BW734" si="14037">O734/O746</f>
        <v>6.7316766278703991E-2</v>
      </c>
      <c r="BX734" s="123">
        <f t="shared" ref="BX734" si="14038">P734/P746</f>
        <v>8.0251607105827058E-2</v>
      </c>
      <c r="BY734" s="124">
        <f t="shared" ref="BY734" si="14039">Q734/Q746</f>
        <v>7.6944626015500978E-2</v>
      </c>
      <c r="BZ734" s="125">
        <f t="shared" ref="BZ734" si="14040">R734/R746</f>
        <v>6.5964090554254493E-2</v>
      </c>
      <c r="CA734" s="126">
        <f t="shared" ref="CA734" si="14041">S734/S746</f>
        <v>8.2684937870166064E-2</v>
      </c>
      <c r="CB734" s="123">
        <f t="shared" ref="CB734" si="14042">T734/T746</f>
        <v>7.5464083938660206E-2</v>
      </c>
      <c r="CC734" s="124">
        <f t="shared" ref="CC734" si="14043">U734/U746</f>
        <v>4.490740740740741E-2</v>
      </c>
      <c r="CD734" s="125">
        <f t="shared" ref="CD734" si="14044">V734/V746</f>
        <v>8.172153195849878E-2</v>
      </c>
      <c r="CE734" s="126">
        <f t="shared" ref="CE734" si="14045">W734/W746</f>
        <v>6.4681162068335463E-2</v>
      </c>
      <c r="CF734" s="123">
        <f t="shared" ref="CF734" si="14046">X734/X746</f>
        <v>6.6847557967439561E-2</v>
      </c>
      <c r="CG734" s="124">
        <f t="shared" ref="CG734" si="14047">Y734/Y746</f>
        <v>5.9149722735674676E-2</v>
      </c>
      <c r="CH734" s="125">
        <f t="shared" ref="CH734" si="14048">Z734/Z746</f>
        <v>7.7541568841861516E-2</v>
      </c>
      <c r="CI734" s="123">
        <f t="shared" ref="CI734" si="14049">AA734/AA746</f>
        <v>7.9907595535639739E-2</v>
      </c>
      <c r="CJ734" s="129">
        <f t="shared" ref="CJ734" si="14050">AB734/AB746</f>
        <v>7.3996204822509598E-2</v>
      </c>
      <c r="CK734" s="130">
        <f t="shared" ref="CK734" si="14051">AC734/AC746</f>
        <v>7.4191966256314676E-2</v>
      </c>
    </row>
    <row r="735" spans="1:89" x14ac:dyDescent="0.2">
      <c r="A735" s="131" t="s">
        <v>29</v>
      </c>
      <c r="B735" s="184">
        <v>1068</v>
      </c>
      <c r="C735" s="168">
        <v>1312</v>
      </c>
      <c r="D735" s="169">
        <v>486</v>
      </c>
      <c r="E735" s="170">
        <v>508</v>
      </c>
      <c r="F735" s="167">
        <v>915</v>
      </c>
      <c r="G735" s="171">
        <v>1564</v>
      </c>
      <c r="H735" s="169">
        <v>1854</v>
      </c>
      <c r="I735" s="170">
        <v>2530</v>
      </c>
      <c r="J735" s="167">
        <v>253</v>
      </c>
      <c r="K735" s="168">
        <v>174</v>
      </c>
      <c r="L735" s="169">
        <v>981</v>
      </c>
      <c r="M735" s="167">
        <v>521</v>
      </c>
      <c r="N735" s="172">
        <v>2292</v>
      </c>
      <c r="O735" s="185">
        <v>1613</v>
      </c>
      <c r="P735" s="167">
        <v>941</v>
      </c>
      <c r="Q735" s="168">
        <v>803</v>
      </c>
      <c r="R735" s="169">
        <v>1353</v>
      </c>
      <c r="S735" s="170">
        <v>1541</v>
      </c>
      <c r="T735" s="167">
        <v>163</v>
      </c>
      <c r="U735" s="171">
        <v>93</v>
      </c>
      <c r="V735" s="169">
        <v>1191</v>
      </c>
      <c r="W735" s="186">
        <v>1038</v>
      </c>
      <c r="X735" s="167">
        <v>884</v>
      </c>
      <c r="Y735" s="171">
        <v>333</v>
      </c>
      <c r="Z735" s="169">
        <v>2627</v>
      </c>
      <c r="AA735" s="167">
        <v>2875</v>
      </c>
      <c r="AB735" s="149">
        <f t="shared" si="13722"/>
        <v>15008</v>
      </c>
      <c r="AC735" s="150">
        <f t="shared" si="13723"/>
        <v>14905</v>
      </c>
      <c r="BI735" s="131" t="s">
        <v>29</v>
      </c>
      <c r="BJ735" s="123">
        <f>B735/B746</f>
        <v>7.4110054819235313E-2</v>
      </c>
      <c r="BK735" s="124">
        <f t="shared" ref="BK735" si="14052">C735/C746</f>
        <v>6.8383196080475342E-2</v>
      </c>
      <c r="BL735" s="125">
        <f t="shared" ref="BL735" si="14053">D735/D746</f>
        <v>7.0129870129870125E-2</v>
      </c>
      <c r="BM735" s="126">
        <f t="shared" ref="BM735" si="14054">E735/E746</f>
        <v>6.7027312310331183E-2</v>
      </c>
      <c r="BN735" s="123">
        <f t="shared" ref="BN735" si="14055">F735/F746</f>
        <v>5.8759311584895967E-2</v>
      </c>
      <c r="BO735" s="124">
        <f t="shared" ref="BO735" si="14056">G735/G746</f>
        <v>8.1893391978217614E-2</v>
      </c>
      <c r="BP735" s="125">
        <f t="shared" ref="BP735" si="14057">H735/H746</f>
        <v>6.8740499054540063E-2</v>
      </c>
      <c r="BQ735" s="126">
        <f t="shared" ref="BQ735" si="14058">I735/I746</f>
        <v>7.947976878612717E-2</v>
      </c>
      <c r="BR735" s="123">
        <f t="shared" ref="BR735" si="14059">J735/J746</f>
        <v>9.2268417213712622E-2</v>
      </c>
      <c r="BS735" s="124">
        <f t="shared" ref="BS735" si="14060">K735/K746</f>
        <v>5.6825604180274332E-2</v>
      </c>
      <c r="BT735" s="125">
        <f t="shared" ref="BT735" si="14061">L735/L746</f>
        <v>8.4379838293480128E-2</v>
      </c>
      <c r="BU735" s="123">
        <f t="shared" ref="BU735" si="14062">M735/M746</f>
        <v>5.012989512171654E-2</v>
      </c>
      <c r="BV735" s="127">
        <f t="shared" ref="BV735" si="14063">N735/N746</f>
        <v>7.530803351404633E-2</v>
      </c>
      <c r="BW735" s="128">
        <f t="shared" ref="BW735" si="14064">O735/O746</f>
        <v>6.3424032714690159E-2</v>
      </c>
      <c r="BX735" s="123">
        <f t="shared" ref="BX735" si="14065">P735/P746</f>
        <v>6.5044584226169905E-2</v>
      </c>
      <c r="BY735" s="124">
        <f t="shared" ref="BY735" si="14066">Q735/Q746</f>
        <v>7.4983658604911754E-2</v>
      </c>
      <c r="BZ735" s="125">
        <f t="shared" ref="BZ735" si="14067">R735/R746</f>
        <v>6.6012880562060894E-2</v>
      </c>
      <c r="CA735" s="126">
        <f t="shared" ref="CA735" si="14068">S735/S746</f>
        <v>8.9478573917082804E-2</v>
      </c>
      <c r="CB735" s="123">
        <f t="shared" ref="CB735" si="14069">T735/T746</f>
        <v>6.5778853914447141E-2</v>
      </c>
      <c r="CC735" s="124">
        <f t="shared" ref="CC735" si="14070">U735/U746</f>
        <v>4.3055555555555555E-2</v>
      </c>
      <c r="CD735" s="125">
        <f t="shared" ref="CD735" si="14071">V735/V746</f>
        <v>7.6277699500448312E-2</v>
      </c>
      <c r="CE735" s="126">
        <f t="shared" ref="CE735" si="14072">W735/W746</f>
        <v>6.3219440891649922E-2</v>
      </c>
      <c r="CF735" s="123">
        <f t="shared" ref="CF735" si="14073">X735/X746</f>
        <v>7.2685413583292224E-2</v>
      </c>
      <c r="CG735" s="124">
        <f t="shared" ref="CG735" si="14074">Y735/Y746</f>
        <v>6.839186691312385E-2</v>
      </c>
      <c r="CH735" s="125">
        <f t="shared" ref="CH735" si="14075">Z735/Z746</f>
        <v>8.4488470073650013E-2</v>
      </c>
      <c r="CI735" s="123">
        <f t="shared" ref="CI735" si="14076">AA735/AA746</f>
        <v>8.0018926215591868E-2</v>
      </c>
      <c r="CJ735" s="129">
        <f t="shared" ref="CJ735" si="14077">AB735/AB746</f>
        <v>7.3210827475524029E-2</v>
      </c>
      <c r="CK735" s="130">
        <f t="shared" ref="CK735" si="14078">AC735/AC746</f>
        <v>7.3103143852077099E-2</v>
      </c>
    </row>
    <row r="736" spans="1:89" x14ac:dyDescent="0.2">
      <c r="A736" s="139" t="s">
        <v>30</v>
      </c>
      <c r="B736" s="181">
        <v>1041</v>
      </c>
      <c r="C736" s="175">
        <v>1519</v>
      </c>
      <c r="D736" s="176">
        <v>404</v>
      </c>
      <c r="E736" s="177">
        <v>629</v>
      </c>
      <c r="F736" s="174">
        <v>824</v>
      </c>
      <c r="G736" s="178">
        <v>1579</v>
      </c>
      <c r="H736" s="176">
        <v>1855</v>
      </c>
      <c r="I736" s="177">
        <v>2485</v>
      </c>
      <c r="J736" s="174">
        <v>263</v>
      </c>
      <c r="K736" s="175">
        <v>134</v>
      </c>
      <c r="L736" s="176">
        <v>1035</v>
      </c>
      <c r="M736" s="174">
        <v>487</v>
      </c>
      <c r="N736" s="179">
        <v>2243</v>
      </c>
      <c r="O736" s="182">
        <v>1479</v>
      </c>
      <c r="P736" s="174">
        <v>951</v>
      </c>
      <c r="Q736" s="175">
        <v>927</v>
      </c>
      <c r="R736" s="176">
        <v>1287</v>
      </c>
      <c r="S736" s="177">
        <v>1483</v>
      </c>
      <c r="T736" s="174">
        <v>196</v>
      </c>
      <c r="U736" s="178">
        <v>138</v>
      </c>
      <c r="V736" s="176">
        <v>1406</v>
      </c>
      <c r="W736" s="183">
        <v>929</v>
      </c>
      <c r="X736" s="174">
        <v>837</v>
      </c>
      <c r="Y736" s="178">
        <v>402</v>
      </c>
      <c r="Z736" s="176">
        <v>2476</v>
      </c>
      <c r="AA736" s="174">
        <v>2667</v>
      </c>
      <c r="AB736" s="149">
        <f t="shared" si="13722"/>
        <v>14818</v>
      </c>
      <c r="AC736" s="150">
        <f t="shared" si="13723"/>
        <v>14858</v>
      </c>
      <c r="BI736" s="139" t="s">
        <v>30</v>
      </c>
      <c r="BJ736" s="123">
        <f>B736/B746</f>
        <v>7.2236486017625431E-2</v>
      </c>
      <c r="BK736" s="124">
        <f t="shared" ref="BK736" si="14079">C736/C746</f>
        <v>7.917231314500156E-2</v>
      </c>
      <c r="BL736" s="125">
        <f t="shared" ref="BL736" si="14080">D736/D746</f>
        <v>5.8297258297258299E-2</v>
      </c>
      <c r="BM736" s="126">
        <f t="shared" ref="BM736" si="14081">E736/E746</f>
        <v>8.2992479218894313E-2</v>
      </c>
      <c r="BN736" s="123">
        <f t="shared" ref="BN736" si="14082">F736/F746</f>
        <v>5.2915489339840742E-2</v>
      </c>
      <c r="BO736" s="124">
        <f t="shared" ref="BO736" si="14083">G736/G746</f>
        <v>8.2678814535553466E-2</v>
      </c>
      <c r="BP736" s="125">
        <f t="shared" ref="BP736" si="14084">H736/H746</f>
        <v>6.8777575914871533E-2</v>
      </c>
      <c r="BQ736" s="126">
        <f t="shared" ref="BQ736" si="14085">I736/I746</f>
        <v>7.8066097009298813E-2</v>
      </c>
      <c r="BR736" s="123">
        <f t="shared" ref="BR736" si="14086">J736/J746</f>
        <v>9.5915390226112326E-2</v>
      </c>
      <c r="BS736" s="124">
        <f t="shared" ref="BS736" si="14087">K736/K746</f>
        <v>4.3762246897452645E-2</v>
      </c>
      <c r="BT736" s="125">
        <f t="shared" ref="BT736" si="14088">L736/L746</f>
        <v>8.902460003440564E-2</v>
      </c>
      <c r="BU736" s="123">
        <f t="shared" ref="BU736" si="14089">M736/M746</f>
        <v>4.6858462426633309E-2</v>
      </c>
      <c r="BV736" s="127">
        <f t="shared" ref="BV736" si="14090">N736/N746</f>
        <v>7.3698045013964181E-2</v>
      </c>
      <c r="BW736" s="128">
        <f t="shared" ref="BW736" si="14091">O736/O746</f>
        <v>5.8155080213903747E-2</v>
      </c>
      <c r="BX736" s="123">
        <f t="shared" ref="BX736" si="14092">P736/P746</f>
        <v>6.5735812538881597E-2</v>
      </c>
      <c r="BY736" s="124">
        <f t="shared" ref="BY736" si="14093">Q736/Q746</f>
        <v>8.6562704267438603E-2</v>
      </c>
      <c r="BZ736" s="125">
        <f t="shared" ref="BZ736" si="14094">R736/R746</f>
        <v>6.2792740046838408E-2</v>
      </c>
      <c r="CA736" s="126">
        <f t="shared" ref="CA736" si="14095">S736/S746</f>
        <v>8.6110788526303564E-2</v>
      </c>
      <c r="CB736" s="123">
        <f t="shared" ref="CB736" si="14096">T736/T746</f>
        <v>7.909604519774012E-2</v>
      </c>
      <c r="CC736" s="124">
        <f t="shared" ref="CC736" si="14097">U736/U746</f>
        <v>6.3888888888888884E-2</v>
      </c>
      <c r="CD736" s="125">
        <f t="shared" ref="CD736" si="14098">V736/V746</f>
        <v>9.004739336492891E-2</v>
      </c>
      <c r="CE736" s="126">
        <f t="shared" ref="CE736" si="14099">W736/W746</f>
        <v>5.658079054753639E-2</v>
      </c>
      <c r="CF736" s="123">
        <f t="shared" ref="CF736" si="14100">X736/X746</f>
        <v>6.8820917612234828E-2</v>
      </c>
      <c r="CG736" s="124">
        <f t="shared" ref="CG736" si="14101">Y736/Y746</f>
        <v>8.2563154651879231E-2</v>
      </c>
      <c r="CH736" s="125">
        <f t="shared" ref="CH736" si="14102">Z736/Z746</f>
        <v>7.9632071527353424E-2</v>
      </c>
      <c r="CI736" s="123">
        <f t="shared" ref="CI736" si="14103">AA736/AA746</f>
        <v>7.4229730858081211E-2</v>
      </c>
      <c r="CJ736" s="129">
        <f t="shared" ref="CJ736" si="14104">AB736/AB746</f>
        <v>7.2283984643677718E-2</v>
      </c>
      <c r="CK736" s="130">
        <f t="shared" ref="CK736" si="14105">AC736/AC746</f>
        <v>7.2872627397125897E-2</v>
      </c>
    </row>
    <row r="737" spans="1:89" x14ac:dyDescent="0.2">
      <c r="A737" s="131" t="s">
        <v>31</v>
      </c>
      <c r="B737" s="184">
        <v>1088</v>
      </c>
      <c r="C737" s="168">
        <v>1183</v>
      </c>
      <c r="D737" s="169">
        <v>351</v>
      </c>
      <c r="E737" s="170">
        <v>620</v>
      </c>
      <c r="F737" s="167">
        <v>650</v>
      </c>
      <c r="G737" s="171">
        <v>1566</v>
      </c>
      <c r="H737" s="169">
        <v>1689</v>
      </c>
      <c r="I737" s="170">
        <v>2463</v>
      </c>
      <c r="J737" s="167">
        <v>338</v>
      </c>
      <c r="K737" s="168">
        <v>134</v>
      </c>
      <c r="L737" s="169">
        <v>1096</v>
      </c>
      <c r="M737" s="167">
        <v>388</v>
      </c>
      <c r="N737" s="172">
        <v>2054</v>
      </c>
      <c r="O737" s="185">
        <v>1523</v>
      </c>
      <c r="P737" s="167">
        <v>799</v>
      </c>
      <c r="Q737" s="168">
        <v>980</v>
      </c>
      <c r="R737" s="169">
        <v>1204</v>
      </c>
      <c r="S737" s="170">
        <v>1372</v>
      </c>
      <c r="T737" s="167">
        <v>142</v>
      </c>
      <c r="U737" s="171">
        <v>111</v>
      </c>
      <c r="V737" s="169">
        <v>1576</v>
      </c>
      <c r="W737" s="186">
        <v>784</v>
      </c>
      <c r="X737" s="167">
        <v>707</v>
      </c>
      <c r="Y737" s="171">
        <v>312</v>
      </c>
      <c r="Z737" s="169">
        <v>2025</v>
      </c>
      <c r="AA737" s="167">
        <v>2562</v>
      </c>
      <c r="AB737" s="149">
        <f t="shared" si="13722"/>
        <v>13719</v>
      </c>
      <c r="AC737" s="150">
        <f t="shared" si="13723"/>
        <v>13998</v>
      </c>
      <c r="BI737" s="131" t="s">
        <v>31</v>
      </c>
      <c r="BJ737" s="123">
        <f>B737/B746</f>
        <v>7.5497883561168558E-2</v>
      </c>
      <c r="BK737" s="124">
        <f t="shared" ref="BK737" si="14106">C737/C746</f>
        <v>6.1659543417074948E-2</v>
      </c>
      <c r="BL737" s="125">
        <f t="shared" ref="BL737" si="14107">D737/D746</f>
        <v>5.0649350649350652E-2</v>
      </c>
      <c r="BM737" s="126">
        <f t="shared" ref="BM737" si="14108">E737/E746</f>
        <v>8.1804987465364826E-2</v>
      </c>
      <c r="BN737" s="123">
        <f t="shared" ref="BN737" si="14109">F737/F746</f>
        <v>4.1741587464680194E-2</v>
      </c>
      <c r="BO737" s="124">
        <f t="shared" ref="BO737" si="14110">G737/G746</f>
        <v>8.1998114985862389E-2</v>
      </c>
      <c r="BP737" s="125">
        <f t="shared" ref="BP737" si="14111">H737/H746</f>
        <v>6.2622817099847988E-2</v>
      </c>
      <c r="BQ737" s="126">
        <f t="shared" ref="BQ737" si="14112">I737/I746</f>
        <v>7.7374968585071632E-2</v>
      </c>
      <c r="BR737" s="123">
        <f t="shared" ref="BR737" si="14113">J737/J746</f>
        <v>0.12326768781911014</v>
      </c>
      <c r="BS737" s="124">
        <f t="shared" ref="BS737" si="14114">K737/K746</f>
        <v>4.3762246897452645E-2</v>
      </c>
      <c r="BT737" s="125">
        <f t="shared" ref="BT737" si="14115">L737/L746</f>
        <v>9.4271460519525202E-2</v>
      </c>
      <c r="BU737" s="123">
        <f t="shared" ref="BU737" si="14116">M737/M746</f>
        <v>3.7332820167420379E-2</v>
      </c>
      <c r="BV737" s="127">
        <f t="shared" ref="BV737" si="14117">N737/N746</f>
        <v>6.7488089370790205E-2</v>
      </c>
      <c r="BW737" s="128">
        <f t="shared" ref="BW737" si="14118">O737/O746</f>
        <v>5.9885184020132119E-2</v>
      </c>
      <c r="BX737" s="123">
        <f t="shared" ref="BX737" si="14119">P737/P746</f>
        <v>5.5229142185663924E-2</v>
      </c>
      <c r="BY737" s="124">
        <f t="shared" ref="BY737" si="14120">Q737/Q746</f>
        <v>9.1511812494163791E-2</v>
      </c>
      <c r="BZ737" s="125">
        <f t="shared" ref="BZ737" si="14121">R737/R746</f>
        <v>5.8743169398907107E-2</v>
      </c>
      <c r="CA737" s="126">
        <f t="shared" ref="CA737" si="14122">S737/S746</f>
        <v>7.9665544071536407E-2</v>
      </c>
      <c r="CB737" s="123">
        <f t="shared" ref="CB737" si="14123">T737/T746</f>
        <v>5.7304277643260695E-2</v>
      </c>
      <c r="CC737" s="124">
        <f t="shared" ref="CC737" si="14124">U737/U746</f>
        <v>5.1388888888888887E-2</v>
      </c>
      <c r="CD737" s="125">
        <f t="shared" ref="CD737" si="14125">V737/V746</f>
        <v>0.10093505828102985</v>
      </c>
      <c r="CE737" s="126">
        <f t="shared" ref="CE737" si="14126">W737/W746</f>
        <v>4.774955843839454E-2</v>
      </c>
      <c r="CF737" s="123">
        <f t="shared" ref="CF737" si="14127">X737/X746</f>
        <v>5.8131886202927148E-2</v>
      </c>
      <c r="CG737" s="124">
        <f t="shared" ref="CG737" si="14128">Y737/Y746</f>
        <v>6.4078866296980896E-2</v>
      </c>
      <c r="CH737" s="125">
        <f t="shared" ref="CH737" si="14129">Z737/Z746</f>
        <v>6.512719904801724E-2</v>
      </c>
      <c r="CI737" s="123">
        <f t="shared" ref="CI737" si="14130">AA737/AA746</f>
        <v>7.1307300509337868E-2</v>
      </c>
      <c r="CJ737" s="129">
        <f t="shared" ref="CJ737" si="14131">AB737/AB746</f>
        <v>6.6922930579471893E-2</v>
      </c>
      <c r="CK737" s="130">
        <f t="shared" ref="CK737" si="14132">AC737/AC746</f>
        <v>6.8654666732061401E-2</v>
      </c>
    </row>
    <row r="738" spans="1:89" x14ac:dyDescent="0.2">
      <c r="A738" s="139" t="s">
        <v>32</v>
      </c>
      <c r="B738" s="181">
        <v>838</v>
      </c>
      <c r="C738" s="175">
        <v>993</v>
      </c>
      <c r="D738" s="176">
        <v>187</v>
      </c>
      <c r="E738" s="177">
        <v>695</v>
      </c>
      <c r="F738" s="174">
        <v>484</v>
      </c>
      <c r="G738" s="178">
        <v>1712</v>
      </c>
      <c r="H738" s="176">
        <v>1362</v>
      </c>
      <c r="I738" s="177">
        <v>2438</v>
      </c>
      <c r="J738" s="174">
        <v>417</v>
      </c>
      <c r="K738" s="175">
        <v>126</v>
      </c>
      <c r="L738" s="176">
        <v>1293</v>
      </c>
      <c r="M738" s="174">
        <v>415</v>
      </c>
      <c r="N738" s="179">
        <v>2086</v>
      </c>
      <c r="O738" s="182">
        <v>1697</v>
      </c>
      <c r="P738" s="174">
        <v>599</v>
      </c>
      <c r="Q738" s="175">
        <v>1079</v>
      </c>
      <c r="R738" s="176">
        <v>1094</v>
      </c>
      <c r="S738" s="177">
        <v>1575</v>
      </c>
      <c r="T738" s="174">
        <v>122</v>
      </c>
      <c r="U738" s="178">
        <v>121</v>
      </c>
      <c r="V738" s="176">
        <v>2208</v>
      </c>
      <c r="W738" s="183">
        <v>737</v>
      </c>
      <c r="X738" s="174">
        <v>553</v>
      </c>
      <c r="Y738" s="178">
        <v>346</v>
      </c>
      <c r="Z738" s="176">
        <v>1771</v>
      </c>
      <c r="AA738" s="174">
        <v>2359</v>
      </c>
      <c r="AB738" s="149">
        <f t="shared" si="13722"/>
        <v>13014</v>
      </c>
      <c r="AC738" s="150">
        <f t="shared" si="13723"/>
        <v>14293</v>
      </c>
      <c r="BI738" s="139" t="s">
        <v>32</v>
      </c>
      <c r="BJ738" s="123">
        <f>B738/B746</f>
        <v>5.8150024287002985E-2</v>
      </c>
      <c r="BK738" s="124">
        <f t="shared" ref="BK738" si="14133">C738/C746</f>
        <v>5.1756489106640262E-2</v>
      </c>
      <c r="BL738" s="125">
        <f t="shared" ref="BL738" si="14134">D738/D746</f>
        <v>2.6984126984126985E-2</v>
      </c>
      <c r="BM738" s="126">
        <f t="shared" ref="BM738" si="14135">E738/E746</f>
        <v>9.170075207811057E-2</v>
      </c>
      <c r="BN738" s="123">
        <f t="shared" ref="BN738" si="14136">F738/F746</f>
        <v>3.1081428204469561E-2</v>
      </c>
      <c r="BO738" s="124">
        <f t="shared" ref="BO738" si="14137">G738/G746</f>
        <v>8.9642894543931304E-2</v>
      </c>
      <c r="BP738" s="125">
        <f t="shared" ref="BP738" si="14138">H738/H746</f>
        <v>5.0498683771458233E-2</v>
      </c>
      <c r="BQ738" s="126">
        <f t="shared" ref="BQ738" si="14139">I738/I746</f>
        <v>7.6589595375722547E-2</v>
      </c>
      <c r="BR738" s="123">
        <f t="shared" ref="BR738" si="14140">J738/J746</f>
        <v>0.15207877461706784</v>
      </c>
      <c r="BS738" s="124">
        <f t="shared" ref="BS738" si="14141">K738/K746</f>
        <v>4.1149575440888306E-2</v>
      </c>
      <c r="BT738" s="125">
        <f t="shared" ref="BT738" si="14142">L738/L746</f>
        <v>0.11121623946327197</v>
      </c>
      <c r="BU738" s="123">
        <f t="shared" ref="BU738" si="14143">M738/M746</f>
        <v>3.9930722601751178E-2</v>
      </c>
      <c r="BV738" s="127">
        <f t="shared" ref="BV738" si="14144">N738/N746</f>
        <v>6.8539510432068337E-2</v>
      </c>
      <c r="BW738" s="128">
        <f t="shared" ref="BW738" si="14145">O738/O746</f>
        <v>6.6726958162944328E-2</v>
      </c>
      <c r="BX738" s="123">
        <f t="shared" ref="BX738" si="14146">P738/P746</f>
        <v>4.1404575931430154E-2</v>
      </c>
      <c r="BY738" s="124">
        <f t="shared" ref="BY738" si="14147">Q738/Q746</f>
        <v>0.10075637314408442</v>
      </c>
      <c r="BZ738" s="125">
        <f t="shared" ref="BZ738" si="14148">R738/R746</f>
        <v>5.3376268540202963E-2</v>
      </c>
      <c r="CA738" s="126">
        <f t="shared" ref="CA738" si="14149">S738/S746</f>
        <v>9.1452792939263727E-2</v>
      </c>
      <c r="CB738" s="123">
        <f t="shared" ref="CB738" si="14150">T738/T746</f>
        <v>4.9233252623083132E-2</v>
      </c>
      <c r="CC738" s="124">
        <f t="shared" ref="CC738" si="14151">U738/U746</f>
        <v>5.6018518518518516E-2</v>
      </c>
      <c r="CD738" s="125">
        <f t="shared" ref="CD738" si="14152">V738/V746</f>
        <v>0.1414115537338286</v>
      </c>
      <c r="CE738" s="126">
        <f t="shared" ref="CE738" si="14153">W738/W746</f>
        <v>4.4887021134052012E-2</v>
      </c>
      <c r="CF738" s="123">
        <f t="shared" ref="CF738" si="14154">X738/X746</f>
        <v>4.5469495148824209E-2</v>
      </c>
      <c r="CG738" s="124">
        <f t="shared" ref="CG738" si="14155">Y738/Y746</f>
        <v>7.1061819675498045E-2</v>
      </c>
      <c r="CH738" s="125">
        <f t="shared" ref="CH738" si="14156">Z738/Z746</f>
        <v>5.6958157784710382E-2</v>
      </c>
      <c r="CI738" s="123">
        <f t="shared" ref="CI738" si="14157">AA738/AA746</f>
        <v>6.5657268501767369E-2</v>
      </c>
      <c r="CJ738" s="129">
        <f t="shared" ref="CJ738" si="14158">AB738/AB746</f>
        <v>6.3483855861305283E-2</v>
      </c>
      <c r="CK738" s="130">
        <f t="shared" ref="CK738" si="14159">AC738/AC746</f>
        <v>7.0101525332287015E-2</v>
      </c>
    </row>
    <row r="739" spans="1:89" x14ac:dyDescent="0.2">
      <c r="A739" s="131" t="s">
        <v>33</v>
      </c>
      <c r="B739" s="184">
        <v>0</v>
      </c>
      <c r="C739" s="168">
        <v>730</v>
      </c>
      <c r="D739" s="169">
        <v>4</v>
      </c>
      <c r="E739" s="170">
        <v>517</v>
      </c>
      <c r="F739" s="167">
        <v>48</v>
      </c>
      <c r="G739" s="171">
        <v>930</v>
      </c>
      <c r="H739" s="169">
        <v>183</v>
      </c>
      <c r="I739" s="170">
        <v>1222</v>
      </c>
      <c r="J739" s="167">
        <v>45</v>
      </c>
      <c r="K739" s="168">
        <v>59</v>
      </c>
      <c r="L739" s="169">
        <v>291</v>
      </c>
      <c r="M739" s="167">
        <v>220</v>
      </c>
      <c r="N739" s="172">
        <v>716</v>
      </c>
      <c r="O739" s="185">
        <v>503</v>
      </c>
      <c r="P739" s="167">
        <v>149</v>
      </c>
      <c r="Q739" s="168">
        <v>409</v>
      </c>
      <c r="R739" s="169">
        <v>564</v>
      </c>
      <c r="S739" s="170">
        <v>401</v>
      </c>
      <c r="T739" s="167">
        <v>40</v>
      </c>
      <c r="U739" s="171">
        <v>34</v>
      </c>
      <c r="V739" s="169">
        <v>389</v>
      </c>
      <c r="W739" s="186">
        <v>192</v>
      </c>
      <c r="X739" s="167">
        <v>177</v>
      </c>
      <c r="Y739" s="171">
        <v>98</v>
      </c>
      <c r="Z739" s="169">
        <v>707</v>
      </c>
      <c r="AA739" s="167">
        <v>623</v>
      </c>
      <c r="AB739" s="149">
        <f t="shared" si="13722"/>
        <v>3313</v>
      </c>
      <c r="AC739" s="150">
        <f t="shared" si="13723"/>
        <v>5938</v>
      </c>
      <c r="BI739" s="131" t="s">
        <v>33</v>
      </c>
      <c r="BJ739" s="123">
        <f>B739/B746</f>
        <v>0</v>
      </c>
      <c r="BK739" s="124">
        <f t="shared" ref="BK739" si="14160">C739/C746</f>
        <v>3.8048577087459609E-2</v>
      </c>
      <c r="BL739" s="125">
        <f t="shared" ref="BL739" si="14161">D739/D746</f>
        <v>5.772005772005772E-4</v>
      </c>
      <c r="BM739" s="126">
        <f t="shared" ref="BM739" si="14162">E739/E746</f>
        <v>6.8214804063860671E-2</v>
      </c>
      <c r="BN739" s="123">
        <f t="shared" ref="BN739" si="14163">F739/F746</f>
        <v>3.0824556896994607E-3</v>
      </c>
      <c r="BO739" s="124">
        <f t="shared" ref="BO739" si="14164">G739/G746</f>
        <v>4.8696198554822497E-2</v>
      </c>
      <c r="BP739" s="125">
        <f t="shared" ref="BP739" si="14165">H739/H746</f>
        <v>6.7850654406584852E-3</v>
      </c>
      <c r="BQ739" s="126">
        <f t="shared" ref="BQ739" si="14166">I739/I746</f>
        <v>3.8389042472983165E-2</v>
      </c>
      <c r="BR739" s="123">
        <f t="shared" ref="BR739" si="14167">J739/J746</f>
        <v>1.6411378555798686E-2</v>
      </c>
      <c r="BS739" s="124">
        <f t="shared" ref="BS739" si="14168">K739/K746</f>
        <v>1.9268451992161987E-2</v>
      </c>
      <c r="BT739" s="125">
        <f t="shared" ref="BT739" si="14169">L739/L746</f>
        <v>2.5030104937209703E-2</v>
      </c>
      <c r="BU739" s="123">
        <f t="shared" ref="BU739" si="14170">M739/M746</f>
        <v>2.1168093909362071E-2</v>
      </c>
      <c r="BV739" s="127">
        <f t="shared" ref="BV739" si="14171">N739/N746</f>
        <v>2.3525546246098244E-2</v>
      </c>
      <c r="BW739" s="128">
        <f t="shared" ref="BW739" si="14172">O739/O746</f>
        <v>1.9778232148474365E-2</v>
      </c>
      <c r="BX739" s="123">
        <f t="shared" ref="BX739" si="14173">P739/P746</f>
        <v>1.0299301859404161E-2</v>
      </c>
      <c r="BY739" s="124">
        <f t="shared" ref="BY739" si="14174">Q739/Q746</f>
        <v>3.8192174806237746E-2</v>
      </c>
      <c r="BZ739" s="125">
        <f t="shared" ref="BZ739" si="14175">R739/R746</f>
        <v>2.7517564402810304E-2</v>
      </c>
      <c r="CA739" s="126">
        <f t="shared" ref="CA739" si="14176">S739/S746</f>
        <v>2.3284171408663339E-2</v>
      </c>
      <c r="CB739" s="123">
        <f t="shared" ref="CB739" si="14177">T739/T746</f>
        <v>1.6142050040355124E-2</v>
      </c>
      <c r="CC739" s="124">
        <f t="shared" ref="CC739" si="14178">U739/U746</f>
        <v>1.5740740740740739E-2</v>
      </c>
      <c r="CD739" s="125">
        <f t="shared" ref="CD739" si="14179">V739/V746</f>
        <v>2.4913539131548611E-2</v>
      </c>
      <c r="CE739" s="126">
        <f t="shared" ref="CE739" si="14180">W739/W746</f>
        <v>1.1693769413484378E-2</v>
      </c>
      <c r="CF739" s="123">
        <f t="shared" ref="CF739" si="14181">X739/X746</f>
        <v>1.4553527380365071E-2</v>
      </c>
      <c r="CG739" s="124">
        <f t="shared" ref="CG739" si="14182">Y739/Y746</f>
        <v>2.0127336208667076E-2</v>
      </c>
      <c r="CH739" s="125">
        <f t="shared" ref="CH739" si="14183">Z739/Z746</f>
        <v>2.2738236902196635E-2</v>
      </c>
      <c r="CI739" s="123">
        <f t="shared" ref="CI739" si="14184">AA739/AA746</f>
        <v>1.7339753402543907E-2</v>
      </c>
      <c r="CJ739" s="129">
        <f t="shared" ref="CJ739" si="14185">AB739/AB746</f>
        <v>1.6161212115299247E-2</v>
      </c>
      <c r="CK739" s="130">
        <f t="shared" ref="CK739" si="14186">AC739/AC746</f>
        <v>2.9123547010642993E-2</v>
      </c>
    </row>
    <row r="740" spans="1:89" x14ac:dyDescent="0.2">
      <c r="A740" s="139" t="s">
        <v>34</v>
      </c>
      <c r="B740" s="181">
        <v>1</v>
      </c>
      <c r="C740" s="175">
        <v>1</v>
      </c>
      <c r="D740" s="176">
        <v>0</v>
      </c>
      <c r="E740" s="177">
        <v>0</v>
      </c>
      <c r="F740" s="174">
        <v>0</v>
      </c>
      <c r="G740" s="178">
        <v>0</v>
      </c>
      <c r="H740" s="176">
        <v>0</v>
      </c>
      <c r="I740" s="177">
        <v>0</v>
      </c>
      <c r="J740" s="174">
        <v>0</v>
      </c>
      <c r="K740" s="175">
        <v>0</v>
      </c>
      <c r="L740" s="176">
        <v>0</v>
      </c>
      <c r="M740" s="174">
        <v>0</v>
      </c>
      <c r="N740" s="179">
        <v>0</v>
      </c>
      <c r="O740" s="182">
        <v>0</v>
      </c>
      <c r="P740" s="174">
        <v>0</v>
      </c>
      <c r="Q740" s="175">
        <v>0</v>
      </c>
      <c r="R740" s="176">
        <v>0</v>
      </c>
      <c r="S740" s="177">
        <v>0</v>
      </c>
      <c r="T740" s="174">
        <v>0</v>
      </c>
      <c r="U740" s="178">
        <v>0</v>
      </c>
      <c r="V740" s="176">
        <v>0</v>
      </c>
      <c r="W740" s="183">
        <v>0</v>
      </c>
      <c r="X740" s="174">
        <v>0</v>
      </c>
      <c r="Y740" s="178">
        <v>0</v>
      </c>
      <c r="Z740" s="176">
        <v>0</v>
      </c>
      <c r="AA740" s="174">
        <v>0</v>
      </c>
      <c r="AB740" s="149">
        <f t="shared" si="13722"/>
        <v>1</v>
      </c>
      <c r="AC740" s="150">
        <f t="shared" si="13723"/>
        <v>1</v>
      </c>
      <c r="BI740" s="139" t="s">
        <v>34</v>
      </c>
      <c r="BJ740" s="123">
        <f>B740/B746</f>
        <v>6.9391437096662277E-5</v>
      </c>
      <c r="BK740" s="124">
        <f t="shared" ref="BK740" si="14187">C740/C746</f>
        <v>5.2121338475972061E-5</v>
      </c>
      <c r="BL740" s="125">
        <f t="shared" ref="BL740" si="14188">D740/D746</f>
        <v>0</v>
      </c>
      <c r="BM740" s="126">
        <f t="shared" ref="BM740" si="14189">E740/E746</f>
        <v>0</v>
      </c>
      <c r="BN740" s="123">
        <f t="shared" ref="BN740" si="14190">F740/F746</f>
        <v>0</v>
      </c>
      <c r="BO740" s="124">
        <f t="shared" ref="BO740" si="14191">G740/G746</f>
        <v>0</v>
      </c>
      <c r="BP740" s="125">
        <f t="shared" ref="BP740" si="14192">H740/H746</f>
        <v>0</v>
      </c>
      <c r="BQ740" s="126">
        <f t="shared" ref="BQ740" si="14193">I740/I746</f>
        <v>0</v>
      </c>
      <c r="BR740" s="123">
        <f t="shared" ref="BR740" si="14194">J740/J746</f>
        <v>0</v>
      </c>
      <c r="BS740" s="124">
        <f t="shared" ref="BS740" si="14195">K740/K746</f>
        <v>0</v>
      </c>
      <c r="BT740" s="125">
        <f t="shared" ref="BT740" si="14196">L740/L746</f>
        <v>0</v>
      </c>
      <c r="BU740" s="123">
        <f t="shared" ref="BU740" si="14197">M740/M746</f>
        <v>0</v>
      </c>
      <c r="BV740" s="127">
        <f t="shared" ref="BV740" si="14198">N740/N746</f>
        <v>0</v>
      </c>
      <c r="BW740" s="128">
        <f t="shared" ref="BW740" si="14199">O740/O746</f>
        <v>0</v>
      </c>
      <c r="BX740" s="123">
        <f t="shared" ref="BX740" si="14200">P740/P746</f>
        <v>0</v>
      </c>
      <c r="BY740" s="124">
        <f t="shared" ref="BY740" si="14201">Q740/Q746</f>
        <v>0</v>
      </c>
      <c r="BZ740" s="125">
        <f t="shared" ref="BZ740" si="14202">R740/R746</f>
        <v>0</v>
      </c>
      <c r="CA740" s="126">
        <f t="shared" ref="CA740" si="14203">S740/S746</f>
        <v>0</v>
      </c>
      <c r="CB740" s="123">
        <f t="shared" ref="CB740" si="14204">T740/T746</f>
        <v>0</v>
      </c>
      <c r="CC740" s="124">
        <f t="shared" ref="CC740" si="14205">U740/U746</f>
        <v>0</v>
      </c>
      <c r="CD740" s="125">
        <f t="shared" ref="CD740" si="14206">V740/V746</f>
        <v>0</v>
      </c>
      <c r="CE740" s="126">
        <f t="shared" ref="CE740" si="14207">W740/W746</f>
        <v>0</v>
      </c>
      <c r="CF740" s="123">
        <f t="shared" ref="CF740" si="14208">X740/X746</f>
        <v>0</v>
      </c>
      <c r="CG740" s="124">
        <f t="shared" ref="CG740" si="14209">Y740/Y746</f>
        <v>0</v>
      </c>
      <c r="CH740" s="125">
        <f t="shared" ref="CH740" si="14210">Z740/Z746</f>
        <v>0</v>
      </c>
      <c r="CI740" s="123">
        <f t="shared" ref="CI740" si="14211">AA740/AA746</f>
        <v>0</v>
      </c>
      <c r="CJ740" s="129">
        <f t="shared" ref="CJ740" si="14212">AB740/AB746</f>
        <v>4.8781201676122091E-6</v>
      </c>
      <c r="CK740" s="130">
        <f t="shared" ref="CK740" si="14213">AC740/AC746</f>
        <v>4.9046054244935998E-6</v>
      </c>
    </row>
    <row r="741" spans="1:89" x14ac:dyDescent="0.2">
      <c r="A741" s="131" t="s">
        <v>35</v>
      </c>
      <c r="B741" s="184"/>
      <c r="C741" s="168"/>
      <c r="D741" s="169"/>
      <c r="E741" s="170"/>
      <c r="F741" s="167"/>
      <c r="G741" s="171"/>
      <c r="H741" s="169"/>
      <c r="I741" s="170"/>
      <c r="J741" s="167"/>
      <c r="K741" s="168"/>
      <c r="L741" s="169"/>
      <c r="M741" s="167"/>
      <c r="N741" s="172"/>
      <c r="O741" s="185"/>
      <c r="P741" s="167"/>
      <c r="Q741" s="168"/>
      <c r="R741" s="169"/>
      <c r="S741" s="170"/>
      <c r="T741" s="167"/>
      <c r="U741" s="171"/>
      <c r="V741" s="169"/>
      <c r="W741" s="186"/>
      <c r="X741" s="167"/>
      <c r="Y741" s="171"/>
      <c r="Z741" s="169"/>
      <c r="AA741" s="167"/>
      <c r="AB741" s="149">
        <f t="shared" si="13722"/>
        <v>0</v>
      </c>
      <c r="AC741" s="150">
        <f t="shared" si="13723"/>
        <v>0</v>
      </c>
      <c r="BI741" s="131" t="s">
        <v>35</v>
      </c>
      <c r="BJ741" s="123">
        <f>B741/B746</f>
        <v>0</v>
      </c>
      <c r="BK741" s="124">
        <f t="shared" ref="BK741" si="14214">C741/C746</f>
        <v>0</v>
      </c>
      <c r="BL741" s="125">
        <f t="shared" ref="BL741" si="14215">D741/D746</f>
        <v>0</v>
      </c>
      <c r="BM741" s="126">
        <f t="shared" ref="BM741" si="14216">E741/E746</f>
        <v>0</v>
      </c>
      <c r="BN741" s="123">
        <f t="shared" ref="BN741" si="14217">F741/F746</f>
        <v>0</v>
      </c>
      <c r="BO741" s="124">
        <f t="shared" ref="BO741" si="14218">G741/G746</f>
        <v>0</v>
      </c>
      <c r="BP741" s="125">
        <f t="shared" ref="BP741" si="14219">H741/H746</f>
        <v>0</v>
      </c>
      <c r="BQ741" s="126">
        <f t="shared" ref="BQ741" si="14220">I741/I746</f>
        <v>0</v>
      </c>
      <c r="BR741" s="123">
        <f t="shared" ref="BR741" si="14221">J741/J746</f>
        <v>0</v>
      </c>
      <c r="BS741" s="124">
        <f t="shared" ref="BS741" si="14222">K741/K746</f>
        <v>0</v>
      </c>
      <c r="BT741" s="125">
        <f t="shared" ref="BT741" si="14223">L741/L746</f>
        <v>0</v>
      </c>
      <c r="BU741" s="123">
        <f t="shared" ref="BU741" si="14224">M741/M746</f>
        <v>0</v>
      </c>
      <c r="BV741" s="127">
        <f t="shared" ref="BV741" si="14225">N741/N746</f>
        <v>0</v>
      </c>
      <c r="BW741" s="128">
        <f t="shared" ref="BW741" si="14226">O741/O746</f>
        <v>0</v>
      </c>
      <c r="BX741" s="123">
        <f t="shared" ref="BX741" si="14227">P741/P746</f>
        <v>0</v>
      </c>
      <c r="BY741" s="124">
        <f t="shared" ref="BY741" si="14228">Q741/Q746</f>
        <v>0</v>
      </c>
      <c r="BZ741" s="125">
        <f t="shared" ref="BZ741" si="14229">R741/R746</f>
        <v>0</v>
      </c>
      <c r="CA741" s="126">
        <f t="shared" ref="CA741" si="14230">S741/S746</f>
        <v>0</v>
      </c>
      <c r="CB741" s="123">
        <f t="shared" ref="CB741" si="14231">T741/T746</f>
        <v>0</v>
      </c>
      <c r="CC741" s="124">
        <f t="shared" ref="CC741" si="14232">U741/U746</f>
        <v>0</v>
      </c>
      <c r="CD741" s="125">
        <f t="shared" ref="CD741" si="14233">V741/V746</f>
        <v>0</v>
      </c>
      <c r="CE741" s="126">
        <f t="shared" ref="CE741" si="14234">W741/W746</f>
        <v>0</v>
      </c>
      <c r="CF741" s="123">
        <f t="shared" ref="CF741" si="14235">X741/X746</f>
        <v>0</v>
      </c>
      <c r="CG741" s="124">
        <f t="shared" ref="CG741" si="14236">Y741/Y746</f>
        <v>0</v>
      </c>
      <c r="CH741" s="125">
        <f t="shared" ref="CH741" si="14237">Z741/Z746</f>
        <v>0</v>
      </c>
      <c r="CI741" s="123">
        <f t="shared" ref="CI741" si="14238">AA741/AA746</f>
        <v>0</v>
      </c>
      <c r="CJ741" s="129">
        <f t="shared" ref="CJ741" si="14239">AB741/AB746</f>
        <v>0</v>
      </c>
      <c r="CK741" s="130">
        <f t="shared" ref="CK741" si="14240">AC741/AC746</f>
        <v>0</v>
      </c>
    </row>
    <row r="742" spans="1:89" x14ac:dyDescent="0.2">
      <c r="A742" s="139" t="s">
        <v>36</v>
      </c>
      <c r="B742" s="181"/>
      <c r="C742" s="175"/>
      <c r="D742" s="176"/>
      <c r="E742" s="177"/>
      <c r="F742" s="174"/>
      <c r="G742" s="178"/>
      <c r="H742" s="176"/>
      <c r="I742" s="177"/>
      <c r="J742" s="174"/>
      <c r="K742" s="178"/>
      <c r="L742" s="176"/>
      <c r="M742" s="174"/>
      <c r="N742" s="179"/>
      <c r="O742" s="182"/>
      <c r="P742" s="174"/>
      <c r="Q742" s="178"/>
      <c r="R742" s="176"/>
      <c r="S742" s="177"/>
      <c r="T742" s="174"/>
      <c r="U742" s="178"/>
      <c r="V742" s="176"/>
      <c r="W742" s="177"/>
      <c r="X742" s="174"/>
      <c r="Y742" s="178"/>
      <c r="Z742" s="176"/>
      <c r="AA742" s="174"/>
      <c r="AB742" s="149">
        <f t="shared" si="13722"/>
        <v>0</v>
      </c>
      <c r="AC742" s="150">
        <f t="shared" si="13723"/>
        <v>0</v>
      </c>
      <c r="BI742" s="139" t="s">
        <v>36</v>
      </c>
      <c r="BJ742" s="123">
        <f>B742/B746</f>
        <v>0</v>
      </c>
      <c r="BK742" s="124">
        <f t="shared" ref="BK742" si="14241">C742/C746</f>
        <v>0</v>
      </c>
      <c r="BL742" s="125">
        <f t="shared" ref="BL742" si="14242">D742/D746</f>
        <v>0</v>
      </c>
      <c r="BM742" s="126">
        <f t="shared" ref="BM742" si="14243">E742/E746</f>
        <v>0</v>
      </c>
      <c r="BN742" s="123">
        <f t="shared" ref="BN742" si="14244">F742/F746</f>
        <v>0</v>
      </c>
      <c r="BO742" s="124">
        <f t="shared" ref="BO742" si="14245">G742/G746</f>
        <v>0</v>
      </c>
      <c r="BP742" s="125">
        <f t="shared" ref="BP742" si="14246">H742/H746</f>
        <v>0</v>
      </c>
      <c r="BQ742" s="126">
        <f t="shared" ref="BQ742" si="14247">I742/I746</f>
        <v>0</v>
      </c>
      <c r="BR742" s="123">
        <f t="shared" ref="BR742" si="14248">J742/J746</f>
        <v>0</v>
      </c>
      <c r="BS742" s="124">
        <f t="shared" ref="BS742" si="14249">K742/K746</f>
        <v>0</v>
      </c>
      <c r="BT742" s="125">
        <f t="shared" ref="BT742" si="14250">L742/L746</f>
        <v>0</v>
      </c>
      <c r="BU742" s="123">
        <f t="shared" ref="BU742" si="14251">M742/M746</f>
        <v>0</v>
      </c>
      <c r="BV742" s="127">
        <f t="shared" ref="BV742" si="14252">N742/N746</f>
        <v>0</v>
      </c>
      <c r="BW742" s="128">
        <f t="shared" ref="BW742" si="14253">O742/O746</f>
        <v>0</v>
      </c>
      <c r="BX742" s="123">
        <f t="shared" ref="BX742" si="14254">P742/P746</f>
        <v>0</v>
      </c>
      <c r="BY742" s="124">
        <f t="shared" ref="BY742" si="14255">Q742/Q746</f>
        <v>0</v>
      </c>
      <c r="BZ742" s="125">
        <f t="shared" ref="BZ742" si="14256">R742/R746</f>
        <v>0</v>
      </c>
      <c r="CA742" s="126">
        <f t="shared" ref="CA742" si="14257">S742/S746</f>
        <v>0</v>
      </c>
      <c r="CB742" s="123">
        <f t="shared" ref="CB742" si="14258">T742/T746</f>
        <v>0</v>
      </c>
      <c r="CC742" s="124">
        <f t="shared" ref="CC742" si="14259">U742/U746</f>
        <v>0</v>
      </c>
      <c r="CD742" s="125">
        <f t="shared" ref="CD742" si="14260">V742/V746</f>
        <v>0</v>
      </c>
      <c r="CE742" s="126">
        <f t="shared" ref="CE742" si="14261">W742/W746</f>
        <v>0</v>
      </c>
      <c r="CF742" s="123">
        <f t="shared" ref="CF742" si="14262">X742/X746</f>
        <v>0</v>
      </c>
      <c r="CG742" s="124">
        <f t="shared" ref="CG742" si="14263">Y742/Y746</f>
        <v>0</v>
      </c>
      <c r="CH742" s="125">
        <f t="shared" ref="CH742" si="14264">Z742/Z746</f>
        <v>0</v>
      </c>
      <c r="CI742" s="123">
        <f t="shared" ref="CI742" si="14265">AA742/AA746</f>
        <v>0</v>
      </c>
      <c r="CJ742" s="129">
        <f t="shared" ref="CJ742" si="14266">AB742/AB746</f>
        <v>0</v>
      </c>
      <c r="CK742" s="130">
        <f t="shared" ref="CK742" si="14267">AC742/AC746</f>
        <v>0</v>
      </c>
    </row>
    <row r="743" spans="1:89" x14ac:dyDescent="0.2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51">
        <f t="shared" ref="AB743:AB745" si="14268">SUM(B743,D743,F743,H743,J743,L743,N743,P743,R743,T743,V743,X743,Z743)</f>
        <v>0</v>
      </c>
      <c r="AC743" s="152">
        <f t="shared" ref="AC743:AC745" si="14269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0">C743/C746</f>
        <v>0</v>
      </c>
      <c r="BL743" s="125">
        <f t="shared" ref="BL743" si="14271">D743/D746</f>
        <v>0</v>
      </c>
      <c r="BM743" s="126">
        <f t="shared" ref="BM743" si="14272">E743/E746</f>
        <v>0</v>
      </c>
      <c r="BN743" s="123">
        <f t="shared" ref="BN743" si="14273">F743/F746</f>
        <v>0</v>
      </c>
      <c r="BO743" s="124">
        <f t="shared" ref="BO743" si="14274">G743/G746</f>
        <v>0</v>
      </c>
      <c r="BP743" s="125">
        <f t="shared" ref="BP743" si="14275">H743/H746</f>
        <v>0</v>
      </c>
      <c r="BQ743" s="126">
        <f t="shared" ref="BQ743" si="14276">I743/I746</f>
        <v>0</v>
      </c>
      <c r="BR743" s="123">
        <f t="shared" ref="BR743" si="14277">J743/J746</f>
        <v>0</v>
      </c>
      <c r="BS743" s="124">
        <f t="shared" ref="BS743" si="14278">K743/K746</f>
        <v>0</v>
      </c>
      <c r="BT743" s="125">
        <f t="shared" ref="BT743" si="14279">L743/L746</f>
        <v>0</v>
      </c>
      <c r="BU743" s="123">
        <f t="shared" ref="BU743" si="14280">M743/M746</f>
        <v>0</v>
      </c>
      <c r="BV743" s="127">
        <f t="shared" ref="BV743" si="14281">N743/N746</f>
        <v>0</v>
      </c>
      <c r="BW743" s="128">
        <f t="shared" ref="BW743" si="14282">O743/O746</f>
        <v>0</v>
      </c>
      <c r="BX743" s="123">
        <f t="shared" ref="BX743" si="14283">P743/P746</f>
        <v>0</v>
      </c>
      <c r="BY743" s="124">
        <f t="shared" ref="BY743" si="14284">Q743/Q746</f>
        <v>0</v>
      </c>
      <c r="BZ743" s="125">
        <f t="shared" ref="BZ743" si="14285">R743/R746</f>
        <v>0</v>
      </c>
      <c r="CA743" s="126">
        <f t="shared" ref="CA743" si="14286">S743/S746</f>
        <v>0</v>
      </c>
      <c r="CB743" s="123">
        <f t="shared" ref="CB743" si="14287">T743/T746</f>
        <v>0</v>
      </c>
      <c r="CC743" s="124">
        <f t="shared" ref="CC743" si="14288">U743/U746</f>
        <v>0</v>
      </c>
      <c r="CD743" s="125">
        <f t="shared" ref="CD743" si="14289">V743/V746</f>
        <v>0</v>
      </c>
      <c r="CE743" s="126">
        <f t="shared" ref="CE743" si="14290">W743/W746</f>
        <v>0</v>
      </c>
      <c r="CF743" s="123">
        <f t="shared" ref="CF743" si="14291">X743/X746</f>
        <v>0</v>
      </c>
      <c r="CG743" s="124">
        <f t="shared" ref="CG743" si="14292">Y743/Y746</f>
        <v>0</v>
      </c>
      <c r="CH743" s="125">
        <f t="shared" ref="CH743" si="14293">Z743/Z746</f>
        <v>0</v>
      </c>
      <c r="CI743" s="123">
        <f t="shared" ref="CI743" si="14294">AA743/AA746</f>
        <v>0</v>
      </c>
      <c r="CJ743" s="129">
        <f t="shared" ref="CJ743" si="14295">AB743/AB746</f>
        <v>0</v>
      </c>
      <c r="CK743" s="130">
        <f t="shared" ref="CK743" si="14296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68"/>
        <v>0</v>
      </c>
      <c r="AC744" s="152">
        <f t="shared" si="14269"/>
        <v>0</v>
      </c>
      <c r="BI744" s="139" t="s">
        <v>38</v>
      </c>
      <c r="BJ744" s="123">
        <f>B744/B746</f>
        <v>0</v>
      </c>
      <c r="BK744" s="124">
        <f t="shared" ref="BK744" si="14297">C744/C746</f>
        <v>0</v>
      </c>
      <c r="BL744" s="125">
        <f t="shared" ref="BL744" si="14298">D744/D746</f>
        <v>0</v>
      </c>
      <c r="BM744" s="126">
        <f t="shared" ref="BM744" si="14299">E744/E746</f>
        <v>0</v>
      </c>
      <c r="BN744" s="123">
        <f t="shared" ref="BN744" si="14300">F744/F746</f>
        <v>0</v>
      </c>
      <c r="BO744" s="124">
        <f t="shared" ref="BO744" si="14301">G744/G746</f>
        <v>0</v>
      </c>
      <c r="BP744" s="125">
        <f t="shared" ref="BP744" si="14302">H744/H746</f>
        <v>0</v>
      </c>
      <c r="BQ744" s="126">
        <f t="shared" ref="BQ744" si="14303">I744/I746</f>
        <v>0</v>
      </c>
      <c r="BR744" s="123">
        <f t="shared" ref="BR744" si="14304">J744/J746</f>
        <v>0</v>
      </c>
      <c r="BS744" s="124">
        <f t="shared" ref="BS744" si="14305">K744/K746</f>
        <v>0</v>
      </c>
      <c r="BT744" s="125">
        <f t="shared" ref="BT744" si="14306">L744/L746</f>
        <v>0</v>
      </c>
      <c r="BU744" s="123">
        <f t="shared" ref="BU744" si="14307">M744/M746</f>
        <v>0</v>
      </c>
      <c r="BV744" s="127">
        <f t="shared" ref="BV744" si="14308">N744/N746</f>
        <v>0</v>
      </c>
      <c r="BW744" s="128">
        <f t="shared" ref="BW744" si="14309">O744/O746</f>
        <v>0</v>
      </c>
      <c r="BX744" s="123">
        <f t="shared" ref="BX744" si="14310">P744/P746</f>
        <v>0</v>
      </c>
      <c r="BY744" s="124">
        <f t="shared" ref="BY744" si="14311">Q744/Q746</f>
        <v>0</v>
      </c>
      <c r="BZ744" s="125">
        <f t="shared" ref="BZ744" si="14312">R744/R746</f>
        <v>0</v>
      </c>
      <c r="CA744" s="126">
        <f t="shared" ref="CA744" si="14313">S744/S746</f>
        <v>0</v>
      </c>
      <c r="CB744" s="123">
        <f t="shared" ref="CB744" si="14314">T744/T746</f>
        <v>0</v>
      </c>
      <c r="CC744" s="124">
        <f t="shared" ref="CC744" si="14315">U744/U746</f>
        <v>0</v>
      </c>
      <c r="CD744" s="125">
        <f t="shared" ref="CD744" si="14316">V744/V746</f>
        <v>0</v>
      </c>
      <c r="CE744" s="126">
        <f t="shared" ref="CE744" si="14317">W744/W746</f>
        <v>0</v>
      </c>
      <c r="CF744" s="123">
        <f t="shared" ref="CF744" si="14318">X744/X746</f>
        <v>0</v>
      </c>
      <c r="CG744" s="124">
        <f t="shared" ref="CG744" si="14319">Y744/Y746</f>
        <v>0</v>
      </c>
      <c r="CH744" s="125">
        <f t="shared" ref="CH744" si="14320">Z744/Z746</f>
        <v>0</v>
      </c>
      <c r="CI744" s="123">
        <f t="shared" ref="CI744" si="14321">AA744/AA746</f>
        <v>0</v>
      </c>
      <c r="CJ744" s="129">
        <f t="shared" ref="CJ744" si="14322">AB744/AB746</f>
        <v>0</v>
      </c>
      <c r="CK744" s="130">
        <f t="shared" ref="CK744" si="14323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68"/>
        <v>0</v>
      </c>
      <c r="AC745" s="152">
        <f t="shared" si="14269"/>
        <v>0</v>
      </c>
      <c r="BI745" s="131" t="s">
        <v>39</v>
      </c>
      <c r="BJ745" s="123">
        <f>B745/B746</f>
        <v>0</v>
      </c>
      <c r="BK745" s="124">
        <f t="shared" ref="BK745" si="14324">C745/C746</f>
        <v>0</v>
      </c>
      <c r="BL745" s="125">
        <f t="shared" ref="BL745" si="14325">D745/D746</f>
        <v>0</v>
      </c>
      <c r="BM745" s="126">
        <f t="shared" ref="BM745" si="14326">E745/E746</f>
        <v>0</v>
      </c>
      <c r="BN745" s="123">
        <f t="shared" ref="BN745" si="14327">F745/F746</f>
        <v>0</v>
      </c>
      <c r="BO745" s="124">
        <f t="shared" ref="BO745" si="14328">G745/G746</f>
        <v>0</v>
      </c>
      <c r="BP745" s="125">
        <f t="shared" ref="BP745" si="14329">H745/H746</f>
        <v>0</v>
      </c>
      <c r="BQ745" s="126">
        <f t="shared" ref="BQ745" si="14330">I745/I746</f>
        <v>0</v>
      </c>
      <c r="BR745" s="123">
        <f t="shared" ref="BR745" si="14331">J745/J746</f>
        <v>0</v>
      </c>
      <c r="BS745" s="124">
        <f t="shared" ref="BS745" si="14332">K745/K746</f>
        <v>0</v>
      </c>
      <c r="BT745" s="125">
        <f t="shared" ref="BT745" si="14333">L745/L746</f>
        <v>0</v>
      </c>
      <c r="BU745" s="123">
        <f t="shared" ref="BU745" si="14334">M745/M746</f>
        <v>0</v>
      </c>
      <c r="BV745" s="127">
        <f t="shared" ref="BV745" si="14335">N745/N746</f>
        <v>0</v>
      </c>
      <c r="BW745" s="128">
        <f t="shared" ref="BW745" si="14336">O745/O746</f>
        <v>0</v>
      </c>
      <c r="BX745" s="123">
        <f t="shared" ref="BX745" si="14337">P745/P746</f>
        <v>0</v>
      </c>
      <c r="BY745" s="124">
        <f t="shared" ref="BY745" si="14338">Q745/Q746</f>
        <v>0</v>
      </c>
      <c r="BZ745" s="125">
        <f t="shared" ref="BZ745" si="14339">R745/R746</f>
        <v>0</v>
      </c>
      <c r="CA745" s="126">
        <f t="shared" ref="CA745" si="14340">S745/S746</f>
        <v>0</v>
      </c>
      <c r="CB745" s="123">
        <f t="shared" ref="CB745" si="14341">T745/T746</f>
        <v>0</v>
      </c>
      <c r="CC745" s="124">
        <f t="shared" ref="CC745" si="14342">U745/U746</f>
        <v>0</v>
      </c>
      <c r="CD745" s="125">
        <f t="shared" ref="CD745" si="14343">V745/V746</f>
        <v>0</v>
      </c>
      <c r="CE745" s="126">
        <f t="shared" ref="CE745" si="14344">W745/W746</f>
        <v>0</v>
      </c>
      <c r="CF745" s="123">
        <f t="shared" ref="CF745" si="14345">X745/X746</f>
        <v>0</v>
      </c>
      <c r="CG745" s="124">
        <f t="shared" ref="CG745" si="14346">Y745/Y746</f>
        <v>0</v>
      </c>
      <c r="CH745" s="125">
        <f t="shared" ref="CH745" si="14347">Z745/Z746</f>
        <v>0</v>
      </c>
      <c r="CI745" s="123">
        <f t="shared" ref="CI745" si="14348">AA745/AA746</f>
        <v>0</v>
      </c>
      <c r="CJ745" s="129">
        <f t="shared" ref="CJ745" si="14349">AB745/AB746</f>
        <v>0</v>
      </c>
      <c r="CK745" s="130">
        <f t="shared" ref="CK745" si="14350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1">SUM(B723:B745)</f>
        <v>14411</v>
      </c>
      <c r="C746" s="1">
        <f t="shared" si="14351"/>
        <v>19186</v>
      </c>
      <c r="D746" s="14">
        <f t="shared" si="14351"/>
        <v>6930</v>
      </c>
      <c r="E746" s="1">
        <f t="shared" si="14351"/>
        <v>7579</v>
      </c>
      <c r="F746" s="14">
        <f t="shared" si="14351"/>
        <v>15572</v>
      </c>
      <c r="G746" s="1">
        <f t="shared" si="14351"/>
        <v>19098</v>
      </c>
      <c r="H746" s="14">
        <f t="shared" si="14351"/>
        <v>26971</v>
      </c>
      <c r="I746" s="1">
        <f t="shared" si="14351"/>
        <v>31832</v>
      </c>
      <c r="J746" s="14">
        <f t="shared" si="14351"/>
        <v>2742</v>
      </c>
      <c r="K746" s="1">
        <f t="shared" si="14351"/>
        <v>3062</v>
      </c>
      <c r="L746" s="14">
        <f t="shared" si="14351"/>
        <v>11626</v>
      </c>
      <c r="M746" s="1">
        <f t="shared" si="14351"/>
        <v>10393</v>
      </c>
      <c r="N746" s="14">
        <f t="shared" si="14351"/>
        <v>30435</v>
      </c>
      <c r="O746" s="1">
        <f t="shared" si="14351"/>
        <v>25432</v>
      </c>
      <c r="P746" s="14">
        <f t="shared" si="14351"/>
        <v>14467</v>
      </c>
      <c r="Q746" s="1">
        <f t="shared" si="14351"/>
        <v>10709</v>
      </c>
      <c r="R746" s="14">
        <f t="shared" si="14351"/>
        <v>20496</v>
      </c>
      <c r="S746" s="1">
        <f t="shared" si="14351"/>
        <v>17222</v>
      </c>
      <c r="T746" s="14">
        <f t="shared" si="14351"/>
        <v>2478</v>
      </c>
      <c r="U746" s="1">
        <f t="shared" si="14351"/>
        <v>2160</v>
      </c>
      <c r="V746" s="14">
        <f t="shared" si="14351"/>
        <v>15614</v>
      </c>
      <c r="W746" s="1">
        <f t="shared" si="14351"/>
        <v>16419</v>
      </c>
      <c r="X746" s="14">
        <f t="shared" si="14351"/>
        <v>12162</v>
      </c>
      <c r="Y746" s="1">
        <f t="shared" si="14351"/>
        <v>4869</v>
      </c>
      <c r="Z746" s="14">
        <f t="shared" si="14351"/>
        <v>31093</v>
      </c>
      <c r="AA746" s="1">
        <f t="shared" si="14351"/>
        <v>35929</v>
      </c>
      <c r="AB746" s="153">
        <f>SUM(AB722:AB745)</f>
        <v>204997</v>
      </c>
      <c r="AC746" s="154">
        <f t="shared" ref="AC746" si="14352">SUM(AC722:AC745)</f>
        <v>203890</v>
      </c>
      <c r="BI746" s="221" t="s">
        <v>13</v>
      </c>
      <c r="BJ746" s="147">
        <f>SUM(BJ722:BJ745)</f>
        <v>1</v>
      </c>
      <c r="BK746" s="148">
        <f t="shared" ref="BK746:CK746" si="14353">SUM(BK722:BK745)</f>
        <v>1</v>
      </c>
      <c r="BL746" s="147">
        <f t="shared" si="14353"/>
        <v>1.0000000000000002</v>
      </c>
      <c r="BM746" s="148">
        <f t="shared" si="14353"/>
        <v>1</v>
      </c>
      <c r="BN746" s="147">
        <f t="shared" si="14353"/>
        <v>1</v>
      </c>
      <c r="BO746" s="148">
        <f t="shared" si="14353"/>
        <v>1</v>
      </c>
      <c r="BP746" s="147">
        <f t="shared" si="14353"/>
        <v>0.99999999999999989</v>
      </c>
      <c r="BQ746" s="148">
        <f t="shared" si="14353"/>
        <v>1</v>
      </c>
      <c r="BR746" s="147">
        <f t="shared" si="14353"/>
        <v>0.99999999999999989</v>
      </c>
      <c r="BS746" s="148">
        <f t="shared" si="14353"/>
        <v>0.99999999999999989</v>
      </c>
      <c r="BT746" s="147">
        <f t="shared" si="14353"/>
        <v>1</v>
      </c>
      <c r="BU746" s="148">
        <f t="shared" si="14353"/>
        <v>0.99999999999999989</v>
      </c>
      <c r="BV746" s="147">
        <f t="shared" si="14353"/>
        <v>1</v>
      </c>
      <c r="BW746" s="148">
        <f t="shared" si="14353"/>
        <v>0.99999999999999989</v>
      </c>
      <c r="BX746" s="147">
        <f t="shared" si="14353"/>
        <v>1</v>
      </c>
      <c r="BY746" s="148">
        <f t="shared" si="14353"/>
        <v>1</v>
      </c>
      <c r="BZ746" s="147">
        <f t="shared" si="14353"/>
        <v>0.99999999999999989</v>
      </c>
      <c r="CA746" s="148">
        <f t="shared" si="14353"/>
        <v>1</v>
      </c>
      <c r="CB746" s="147">
        <f t="shared" si="14353"/>
        <v>1</v>
      </c>
      <c r="CC746" s="148">
        <f t="shared" si="14353"/>
        <v>0.99999999999999989</v>
      </c>
      <c r="CD746" s="147">
        <f t="shared" si="14353"/>
        <v>1</v>
      </c>
      <c r="CE746" s="148">
        <f t="shared" si="14353"/>
        <v>1</v>
      </c>
      <c r="CF746" s="147">
        <f t="shared" si="14353"/>
        <v>1</v>
      </c>
      <c r="CG746" s="148">
        <f t="shared" si="14353"/>
        <v>0.99999999999999989</v>
      </c>
      <c r="CH746" s="147">
        <f t="shared" si="14353"/>
        <v>0.99999999999999989</v>
      </c>
      <c r="CI746" s="148">
        <f t="shared" si="14353"/>
        <v>1</v>
      </c>
      <c r="CJ746" s="147">
        <f t="shared" si="14353"/>
        <v>0.99999999999999978</v>
      </c>
      <c r="CK746" s="148">
        <f t="shared" si="14353"/>
        <v>0.99999999999999989</v>
      </c>
    </row>
    <row r="747" spans="1:89" ht="13.5" thickTop="1" x14ac:dyDescent="0.2">
      <c r="A747" s="165"/>
    </row>
    <row r="749" spans="1:89" x14ac:dyDescent="0.2">
      <c r="A749" s="285">
        <f>+A718+1</f>
        <v>44920</v>
      </c>
      <c r="B749" s="285"/>
      <c r="C749" s="285"/>
      <c r="D749" s="285"/>
      <c r="BI749" s="282">
        <f>+BI687+2</f>
        <v>44920</v>
      </c>
      <c r="BJ749" s="282"/>
      <c r="BK749" s="282"/>
      <c r="BL749" s="282"/>
    </row>
    <row r="750" spans="1:89" ht="13.5" thickBot="1" x14ac:dyDescent="0.25">
      <c r="AE750" t="s">
        <v>84</v>
      </c>
    </row>
    <row r="751" spans="1:89" ht="14.25" thickTop="1" thickBot="1" x14ac:dyDescent="0.25">
      <c r="A751" s="280" t="s">
        <v>0</v>
      </c>
      <c r="B751" s="274" t="s">
        <v>1</v>
      </c>
      <c r="C751" s="275"/>
      <c r="D751" s="274" t="s">
        <v>2</v>
      </c>
      <c r="E751" s="275"/>
      <c r="F751" s="274" t="s">
        <v>3</v>
      </c>
      <c r="G751" s="275"/>
      <c r="H751" s="274" t="s">
        <v>4</v>
      </c>
      <c r="I751" s="275"/>
      <c r="J751" s="274" t="s">
        <v>5</v>
      </c>
      <c r="K751" s="275"/>
      <c r="L751" s="274" t="s">
        <v>6</v>
      </c>
      <c r="M751" s="275"/>
      <c r="N751" s="274" t="s">
        <v>7</v>
      </c>
      <c r="O751" s="275"/>
      <c r="P751" s="274" t="s">
        <v>8</v>
      </c>
      <c r="Q751" s="275"/>
      <c r="R751" s="274" t="s">
        <v>9</v>
      </c>
      <c r="S751" s="275"/>
      <c r="T751" s="274" t="s">
        <v>10</v>
      </c>
      <c r="U751" s="275"/>
      <c r="V751" s="274" t="s">
        <v>11</v>
      </c>
      <c r="W751" s="275"/>
      <c r="X751" s="274" t="s">
        <v>12</v>
      </c>
      <c r="Y751" s="275"/>
      <c r="Z751" s="276" t="s">
        <v>40</v>
      </c>
      <c r="AA751" s="277"/>
      <c r="AB751" s="278" t="s">
        <v>41</v>
      </c>
      <c r="AC751" s="279"/>
      <c r="AE751" s="280" t="s">
        <v>0</v>
      </c>
      <c r="AF751" s="274" t="s">
        <v>1</v>
      </c>
      <c r="AG751" s="275"/>
      <c r="AH751" s="274" t="s">
        <v>2</v>
      </c>
      <c r="AI751" s="275"/>
      <c r="AJ751" s="274" t="s">
        <v>3</v>
      </c>
      <c r="AK751" s="275"/>
      <c r="AL751" s="274" t="s">
        <v>4</v>
      </c>
      <c r="AM751" s="275"/>
      <c r="AN751" s="274" t="s">
        <v>5</v>
      </c>
      <c r="AO751" s="275"/>
      <c r="AP751" s="274" t="s">
        <v>6</v>
      </c>
      <c r="AQ751" s="275"/>
      <c r="AR751" s="274" t="s">
        <v>7</v>
      </c>
      <c r="AS751" s="275"/>
      <c r="AT751" s="274" t="s">
        <v>8</v>
      </c>
      <c r="AU751" s="275"/>
      <c r="AV751" s="274" t="s">
        <v>9</v>
      </c>
      <c r="AW751" s="275"/>
      <c r="AX751" s="274" t="s">
        <v>10</v>
      </c>
      <c r="AY751" s="275"/>
      <c r="AZ751" s="274" t="s">
        <v>11</v>
      </c>
      <c r="BA751" s="275"/>
      <c r="BB751" s="274" t="s">
        <v>12</v>
      </c>
      <c r="BC751" s="275"/>
      <c r="BD751" s="276" t="s">
        <v>40</v>
      </c>
      <c r="BE751" s="277"/>
      <c r="BF751" s="278" t="s">
        <v>41</v>
      </c>
      <c r="BG751" s="279"/>
      <c r="BI751" s="280" t="s">
        <v>0</v>
      </c>
      <c r="BJ751" s="274" t="s">
        <v>1</v>
      </c>
      <c r="BK751" s="275"/>
      <c r="BL751" s="274" t="s">
        <v>2</v>
      </c>
      <c r="BM751" s="275"/>
      <c r="BN751" s="274" t="s">
        <v>3</v>
      </c>
      <c r="BO751" s="275"/>
      <c r="BP751" s="274" t="s">
        <v>4</v>
      </c>
      <c r="BQ751" s="275"/>
      <c r="BR751" s="274" t="s">
        <v>5</v>
      </c>
      <c r="BS751" s="275"/>
      <c r="BT751" s="274" t="s">
        <v>6</v>
      </c>
      <c r="BU751" s="275"/>
      <c r="BV751" s="274" t="s">
        <v>7</v>
      </c>
      <c r="BW751" s="275"/>
      <c r="BX751" s="274" t="s">
        <v>8</v>
      </c>
      <c r="BY751" s="275"/>
      <c r="BZ751" s="274" t="s">
        <v>9</v>
      </c>
      <c r="CA751" s="275"/>
      <c r="CB751" s="274" t="s">
        <v>10</v>
      </c>
      <c r="CC751" s="275"/>
      <c r="CD751" s="274" t="s">
        <v>11</v>
      </c>
      <c r="CE751" s="275"/>
      <c r="CF751" s="274" t="s">
        <v>12</v>
      </c>
      <c r="CG751" s="275"/>
      <c r="CH751" s="276" t="s">
        <v>40</v>
      </c>
      <c r="CI751" s="277"/>
      <c r="CJ751" s="274" t="s">
        <v>41</v>
      </c>
      <c r="CK751" s="275"/>
    </row>
    <row r="752" spans="1:89" ht="15" thickTop="1" thickBot="1" x14ac:dyDescent="0.3">
      <c r="A752" s="281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81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81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505</v>
      </c>
      <c r="AG753" s="164">
        <f t="shared" ref="AG753:AV755" si="14354">SUMIF($A$9:$A$32,$AE753,C$753:C$776)</f>
        <v>581</v>
      </c>
      <c r="AH753" s="121">
        <f t="shared" si="14354"/>
        <v>237</v>
      </c>
      <c r="AI753" s="159">
        <f t="shared" si="14354"/>
        <v>248</v>
      </c>
      <c r="AJ753" s="120">
        <f t="shared" si="14354"/>
        <v>884</v>
      </c>
      <c r="AK753" s="122">
        <f t="shared" si="14354"/>
        <v>752</v>
      </c>
      <c r="AL753" s="121">
        <f t="shared" si="14354"/>
        <v>977</v>
      </c>
      <c r="AM753" s="159">
        <f t="shared" si="14354"/>
        <v>1056</v>
      </c>
      <c r="AN753" s="120">
        <f t="shared" si="14354"/>
        <v>58</v>
      </c>
      <c r="AO753" s="122">
        <f t="shared" si="14354"/>
        <v>91</v>
      </c>
      <c r="AP753" s="121">
        <f t="shared" si="14354"/>
        <v>297</v>
      </c>
      <c r="AQ753" s="120">
        <f t="shared" si="14354"/>
        <v>364</v>
      </c>
      <c r="AR753" s="158">
        <f t="shared" si="14354"/>
        <v>1108</v>
      </c>
      <c r="AS753" s="160">
        <f t="shared" si="14354"/>
        <v>1176</v>
      </c>
      <c r="AT753" s="120">
        <f t="shared" si="14354"/>
        <v>411</v>
      </c>
      <c r="AU753" s="122">
        <f t="shared" si="14354"/>
        <v>413</v>
      </c>
      <c r="AV753" s="121">
        <f t="shared" si="14354"/>
        <v>681</v>
      </c>
      <c r="AW753" s="159">
        <f t="shared" ref="AW753:BE755" si="14355">SUMIF($A$9:$A$32,$AE753,S$753:S$776)</f>
        <v>601</v>
      </c>
      <c r="AX753" s="120">
        <f t="shared" si="14355"/>
        <v>114</v>
      </c>
      <c r="AY753" s="122">
        <f t="shared" si="14355"/>
        <v>97</v>
      </c>
      <c r="AZ753" s="121">
        <f t="shared" si="14355"/>
        <v>410</v>
      </c>
      <c r="BA753" s="159">
        <f t="shared" si="14355"/>
        <v>617</v>
      </c>
      <c r="BB753" s="120">
        <f t="shared" si="14355"/>
        <v>457</v>
      </c>
      <c r="BC753" s="122">
        <f t="shared" si="14355"/>
        <v>221</v>
      </c>
      <c r="BD753" s="21">
        <f t="shared" si="14355"/>
        <v>1136</v>
      </c>
      <c r="BE753" s="163">
        <f t="shared" si="14355"/>
        <v>1552</v>
      </c>
      <c r="BF753" s="149">
        <f>AF753+AH753+AJ753+AL753+AN753+AP753+AR753+AT753+AV753+AX753+AZ753+BB753+BD753</f>
        <v>7275</v>
      </c>
      <c r="BG753" s="150">
        <f>AG753+AI753+AK753+AM753+AO753+AQ753+AS753+AU753+AW753+AY753+BA753+BC753+BE753</f>
        <v>7769</v>
      </c>
      <c r="BI753" s="119" t="s">
        <v>16</v>
      </c>
      <c r="BJ753" s="123">
        <f>B753/B777</f>
        <v>0</v>
      </c>
      <c r="BK753" s="124">
        <f t="shared" ref="BK753" si="14356">C753/C777</f>
        <v>0</v>
      </c>
      <c r="BL753" s="125">
        <f t="shared" ref="BL753" si="14357">D753/D777</f>
        <v>0</v>
      </c>
      <c r="BM753" s="126">
        <f t="shared" ref="BM753" si="14358">E753/E777</f>
        <v>0</v>
      </c>
      <c r="BN753" s="123">
        <f t="shared" ref="BN753" si="14359">F753/F777</f>
        <v>0</v>
      </c>
      <c r="BO753" s="124">
        <f t="shared" ref="BO753" si="14360">G753/G777</f>
        <v>0</v>
      </c>
      <c r="BP753" s="125">
        <f t="shared" ref="BP753" si="14361">H753/H777</f>
        <v>0</v>
      </c>
      <c r="BQ753" s="126">
        <f t="shared" ref="BQ753" si="14362">I753/I777</f>
        <v>0</v>
      </c>
      <c r="BR753" s="123">
        <f t="shared" ref="BR753" si="14363">J753/J777</f>
        <v>0</v>
      </c>
      <c r="BS753" s="124">
        <f t="shared" ref="BS753" si="14364">K753/K777</f>
        <v>0</v>
      </c>
      <c r="BT753" s="125">
        <f t="shared" ref="BT753" si="14365">L753/L777</f>
        <v>0</v>
      </c>
      <c r="BU753" s="123">
        <f t="shared" ref="BU753" si="14366">M753/M777</f>
        <v>0</v>
      </c>
      <c r="BV753" s="127">
        <f t="shared" ref="BV753" si="14367">N753/N777</f>
        <v>0</v>
      </c>
      <c r="BW753" s="128">
        <f t="shared" ref="BW753" si="14368">O753/O777</f>
        <v>0</v>
      </c>
      <c r="BX753" s="123">
        <f t="shared" ref="BX753" si="14369">P753/P777</f>
        <v>0</v>
      </c>
      <c r="BY753" s="124">
        <f t="shared" ref="BY753" si="14370">Q753/Q777</f>
        <v>0</v>
      </c>
      <c r="BZ753" s="125">
        <f t="shared" ref="BZ753" si="14371">R753/R777</f>
        <v>0</v>
      </c>
      <c r="CA753" s="126">
        <f t="shared" ref="CA753" si="14372">S753/S777</f>
        <v>0</v>
      </c>
      <c r="CB753" s="123">
        <f t="shared" ref="CB753" si="14373">T753/T777</f>
        <v>0</v>
      </c>
      <c r="CC753" s="124">
        <f t="shared" ref="CC753" si="14374">U753/U777</f>
        <v>0</v>
      </c>
      <c r="CD753" s="125">
        <f t="shared" ref="CD753" si="14375">V753/V777</f>
        <v>0</v>
      </c>
      <c r="CE753" s="126">
        <f t="shared" ref="CE753" si="14376">W753/W777</f>
        <v>0</v>
      </c>
      <c r="CF753" s="123">
        <f t="shared" ref="CF753" si="14377">X753/X777</f>
        <v>0</v>
      </c>
      <c r="CG753" s="124">
        <f t="shared" ref="CG753" si="14378">Y753/Y777</f>
        <v>0</v>
      </c>
      <c r="CH753" s="125">
        <f t="shared" ref="CH753" si="14379">Z753/Z777</f>
        <v>0</v>
      </c>
      <c r="CI753" s="123">
        <f t="shared" ref="CI753" si="14380">AA753/AA777</f>
        <v>0</v>
      </c>
      <c r="CJ753" s="129">
        <f t="shared" ref="CJ753" si="14381">AB753/AB777</f>
        <v>0</v>
      </c>
      <c r="CK753" s="130">
        <f t="shared" ref="CK753" si="14382">AC753/AC777</f>
        <v>0</v>
      </c>
    </row>
    <row r="754" spans="1:89" x14ac:dyDescent="0.2">
      <c r="A754" s="131" t="s">
        <v>17</v>
      </c>
      <c r="B754" s="167">
        <v>0</v>
      </c>
      <c r="C754" s="168">
        <v>0</v>
      </c>
      <c r="D754" s="169">
        <v>0</v>
      </c>
      <c r="E754" s="170">
        <v>0</v>
      </c>
      <c r="F754" s="167">
        <v>0</v>
      </c>
      <c r="G754" s="171">
        <v>0</v>
      </c>
      <c r="H754" s="169">
        <v>0</v>
      </c>
      <c r="I754" s="170">
        <v>0</v>
      </c>
      <c r="J754" s="167">
        <v>0</v>
      </c>
      <c r="K754" s="171">
        <v>0</v>
      </c>
      <c r="L754" s="169">
        <v>0</v>
      </c>
      <c r="M754" s="167">
        <v>0</v>
      </c>
      <c r="N754" s="172">
        <v>0</v>
      </c>
      <c r="O754" s="173">
        <v>0</v>
      </c>
      <c r="P754" s="167">
        <v>0</v>
      </c>
      <c r="Q754" s="171">
        <v>0</v>
      </c>
      <c r="R754" s="169">
        <v>0</v>
      </c>
      <c r="S754" s="170">
        <v>0</v>
      </c>
      <c r="T754" s="167">
        <v>0</v>
      </c>
      <c r="U754" s="171">
        <v>0</v>
      </c>
      <c r="V754" s="169">
        <v>0</v>
      </c>
      <c r="W754" s="170">
        <v>0</v>
      </c>
      <c r="X754" s="167">
        <v>0</v>
      </c>
      <c r="Y754" s="171">
        <v>0</v>
      </c>
      <c r="Z754" s="169">
        <v>0</v>
      </c>
      <c r="AA754" s="167">
        <v>0</v>
      </c>
      <c r="AB754" s="149">
        <f t="shared" ref="AB754:AB773" si="14383">B754+D754+F754+H754+J754+L754+N754+P754+R754+T754+V754+X754+Z754</f>
        <v>0</v>
      </c>
      <c r="AC754" s="150">
        <f t="shared" ref="AC754:AC773" si="14384">C754+E754+G754+I754+K754+M754+O754+Q754+S754+U754+W754+Y754+AA754</f>
        <v>0</v>
      </c>
      <c r="AE754" s="226" t="str">
        <f>$AE$10</f>
        <v>08:00 - 08:59</v>
      </c>
      <c r="AF754" s="120">
        <f>SUMIF($A$9:$A$32,$AE754,B$753:B$776)</f>
        <v>600</v>
      </c>
      <c r="AG754" s="168">
        <f t="shared" si="14354"/>
        <v>522</v>
      </c>
      <c r="AH754" s="169">
        <f t="shared" si="14354"/>
        <v>339</v>
      </c>
      <c r="AI754" s="170">
        <f t="shared" si="14354"/>
        <v>257</v>
      </c>
      <c r="AJ754" s="167">
        <f t="shared" si="14354"/>
        <v>942</v>
      </c>
      <c r="AK754" s="171">
        <f t="shared" si="14354"/>
        <v>671</v>
      </c>
      <c r="AL754" s="169">
        <f t="shared" si="14354"/>
        <v>1260</v>
      </c>
      <c r="AM754" s="170">
        <f t="shared" si="14354"/>
        <v>1024</v>
      </c>
      <c r="AN754" s="167">
        <f t="shared" si="14354"/>
        <v>40</v>
      </c>
      <c r="AO754" s="171">
        <f t="shared" si="14354"/>
        <v>101</v>
      </c>
      <c r="AP754" s="169">
        <f t="shared" si="14354"/>
        <v>324</v>
      </c>
      <c r="AQ754" s="167">
        <f t="shared" si="14354"/>
        <v>467</v>
      </c>
      <c r="AR754" s="172">
        <f t="shared" si="14354"/>
        <v>1098</v>
      </c>
      <c r="AS754" s="173">
        <f t="shared" si="14354"/>
        <v>1036</v>
      </c>
      <c r="AT754" s="167">
        <f t="shared" si="14354"/>
        <v>575</v>
      </c>
      <c r="AU754" s="171">
        <f t="shared" si="14354"/>
        <v>386</v>
      </c>
      <c r="AV754" s="169">
        <f t="shared" si="14354"/>
        <v>774</v>
      </c>
      <c r="AW754" s="170">
        <f t="shared" si="14355"/>
        <v>642</v>
      </c>
      <c r="AX754" s="167">
        <f t="shared" si="14355"/>
        <v>70</v>
      </c>
      <c r="AY754" s="171">
        <f t="shared" si="14355"/>
        <v>87</v>
      </c>
      <c r="AZ754" s="169">
        <f t="shared" si="14355"/>
        <v>438</v>
      </c>
      <c r="BA754" s="170">
        <f t="shared" si="14355"/>
        <v>570</v>
      </c>
      <c r="BB754" s="167">
        <f t="shared" si="14355"/>
        <v>499</v>
      </c>
      <c r="BC754" s="171">
        <f t="shared" si="14355"/>
        <v>175</v>
      </c>
      <c r="BD754" s="169">
        <f t="shared" si="14355"/>
        <v>1373</v>
      </c>
      <c r="BE754" s="167">
        <f t="shared" si="14355"/>
        <v>1546</v>
      </c>
      <c r="BF754" s="151">
        <f>SUM(AF754,AH754,AJ754,AL754,AN754,AP754,AR754,AT754,AV754,AX754,AZ754,BB754,BD754)</f>
        <v>8332</v>
      </c>
      <c r="BG754" s="152">
        <f>SUM(AG754,AI754,AK754,AM754,AO754,AQ754,AS754,AU754,AW754,AY754,BA754,BC754,BE754)</f>
        <v>7484</v>
      </c>
      <c r="BI754" s="131" t="s">
        <v>17</v>
      </c>
      <c r="BJ754" s="123">
        <f>B754/B777</f>
        <v>0</v>
      </c>
      <c r="BK754" s="124">
        <f t="shared" ref="BK754" si="14385">C754/C777</f>
        <v>0</v>
      </c>
      <c r="BL754" s="125">
        <f t="shared" ref="BL754" si="14386">D754/D777</f>
        <v>0</v>
      </c>
      <c r="BM754" s="126">
        <f t="shared" ref="BM754" si="14387">E754/E777</f>
        <v>0</v>
      </c>
      <c r="BN754" s="123">
        <f t="shared" ref="BN754" si="14388">F754/F777</f>
        <v>0</v>
      </c>
      <c r="BO754" s="124">
        <f t="shared" ref="BO754" si="14389">G754/G777</f>
        <v>0</v>
      </c>
      <c r="BP754" s="125">
        <f t="shared" ref="BP754" si="14390">H754/H777</f>
        <v>0</v>
      </c>
      <c r="BQ754" s="126">
        <f t="shared" ref="BQ754" si="14391">I754/I777</f>
        <v>0</v>
      </c>
      <c r="BR754" s="123">
        <f t="shared" ref="BR754" si="14392">J754/J777</f>
        <v>0</v>
      </c>
      <c r="BS754" s="124">
        <f t="shared" ref="BS754" si="14393">K754/K777</f>
        <v>0</v>
      </c>
      <c r="BT754" s="125">
        <f t="shared" ref="BT754" si="14394">L754/L777</f>
        <v>0</v>
      </c>
      <c r="BU754" s="123">
        <f t="shared" ref="BU754" si="14395">M754/M777</f>
        <v>0</v>
      </c>
      <c r="BV754" s="127">
        <f t="shared" ref="BV754" si="14396">N754/N777</f>
        <v>0</v>
      </c>
      <c r="BW754" s="128">
        <f t="shared" ref="BW754" si="14397">O754/O777</f>
        <v>0</v>
      </c>
      <c r="BX754" s="123">
        <f t="shared" ref="BX754" si="14398">P754/P777</f>
        <v>0</v>
      </c>
      <c r="BY754" s="124">
        <f t="shared" ref="BY754" si="14399">Q754/Q777</f>
        <v>0</v>
      </c>
      <c r="BZ754" s="125">
        <f t="shared" ref="BZ754" si="14400">R754/R777</f>
        <v>0</v>
      </c>
      <c r="CA754" s="126">
        <f t="shared" ref="CA754" si="14401">S754/S777</f>
        <v>0</v>
      </c>
      <c r="CB754" s="123">
        <f t="shared" ref="CB754" si="14402">T754/T777</f>
        <v>0</v>
      </c>
      <c r="CC754" s="124">
        <f t="shared" ref="CC754" si="14403">U754/U777</f>
        <v>0</v>
      </c>
      <c r="CD754" s="125">
        <f t="shared" ref="CD754" si="14404">V754/V777</f>
        <v>0</v>
      </c>
      <c r="CE754" s="126">
        <f t="shared" ref="CE754" si="14405">W754/W777</f>
        <v>0</v>
      </c>
      <c r="CF754" s="123">
        <f t="shared" ref="CF754" si="14406">X754/X777</f>
        <v>0</v>
      </c>
      <c r="CG754" s="124">
        <f t="shared" ref="CG754" si="14407">Y754/Y777</f>
        <v>0</v>
      </c>
      <c r="CH754" s="125">
        <f t="shared" ref="CH754" si="14408">Z754/Z777</f>
        <v>0</v>
      </c>
      <c r="CI754" s="123">
        <f t="shared" ref="CI754" si="14409">AA754/AA777</f>
        <v>0</v>
      </c>
      <c r="CJ754" s="129">
        <f t="shared" ref="CJ754" si="14410">AB754/AB777</f>
        <v>0</v>
      </c>
      <c r="CK754" s="130">
        <f t="shared" ref="CK754" si="14411">AC754/AC777</f>
        <v>0</v>
      </c>
    </row>
    <row r="755" spans="1:89" ht="13.5" thickBot="1" x14ac:dyDescent="0.25">
      <c r="A755" s="139" t="s">
        <v>18</v>
      </c>
      <c r="B755" s="174">
        <v>0</v>
      </c>
      <c r="C755" s="175">
        <v>0</v>
      </c>
      <c r="D755" s="176">
        <v>0</v>
      </c>
      <c r="E755" s="177">
        <v>0</v>
      </c>
      <c r="F755" s="174">
        <v>0</v>
      </c>
      <c r="G755" s="178">
        <v>0</v>
      </c>
      <c r="H755" s="176">
        <v>0</v>
      </c>
      <c r="I755" s="177">
        <v>0</v>
      </c>
      <c r="J755" s="174">
        <v>0</v>
      </c>
      <c r="K755" s="178">
        <v>0</v>
      </c>
      <c r="L755" s="176">
        <v>1</v>
      </c>
      <c r="M755" s="174">
        <v>1</v>
      </c>
      <c r="N755" s="179">
        <v>0</v>
      </c>
      <c r="O755" s="180">
        <v>0</v>
      </c>
      <c r="P755" s="174">
        <v>0</v>
      </c>
      <c r="Q755" s="178">
        <v>0</v>
      </c>
      <c r="R755" s="176">
        <v>0</v>
      </c>
      <c r="S755" s="177">
        <v>0</v>
      </c>
      <c r="T755" s="174">
        <v>0</v>
      </c>
      <c r="U755" s="178">
        <v>0</v>
      </c>
      <c r="V755" s="176">
        <v>0</v>
      </c>
      <c r="W755" s="177">
        <v>0</v>
      </c>
      <c r="X755" s="174">
        <v>0</v>
      </c>
      <c r="Y755" s="178">
        <v>0</v>
      </c>
      <c r="Z755" s="176">
        <v>0</v>
      </c>
      <c r="AA755" s="174">
        <v>0</v>
      </c>
      <c r="AB755" s="149">
        <f t="shared" si="14383"/>
        <v>1</v>
      </c>
      <c r="AC755" s="150">
        <f t="shared" si="14384"/>
        <v>1</v>
      </c>
      <c r="AE755" s="224">
        <f>$AE$11</f>
        <v>0</v>
      </c>
      <c r="AF755" s="120">
        <f>SUMIF($A$9:$A$32,$AE755,B$753:B$776)</f>
        <v>0</v>
      </c>
      <c r="AG755" s="175">
        <f t="shared" si="14354"/>
        <v>0</v>
      </c>
      <c r="AH755" s="176">
        <f t="shared" si="14354"/>
        <v>0</v>
      </c>
      <c r="AI755" s="177">
        <f t="shared" si="14354"/>
        <v>0</v>
      </c>
      <c r="AJ755" s="174">
        <f t="shared" si="14354"/>
        <v>0</v>
      </c>
      <c r="AK755" s="178">
        <f t="shared" si="14354"/>
        <v>0</v>
      </c>
      <c r="AL755" s="176">
        <f t="shared" si="14354"/>
        <v>0</v>
      </c>
      <c r="AM755" s="177">
        <f t="shared" si="14354"/>
        <v>0</v>
      </c>
      <c r="AN755" s="174">
        <f t="shared" si="14354"/>
        <v>0</v>
      </c>
      <c r="AO755" s="178">
        <f t="shared" si="14354"/>
        <v>0</v>
      </c>
      <c r="AP755" s="176">
        <f t="shared" si="14354"/>
        <v>0</v>
      </c>
      <c r="AQ755" s="174">
        <f t="shared" si="14354"/>
        <v>0</v>
      </c>
      <c r="AR755" s="179">
        <f t="shared" si="14354"/>
        <v>0</v>
      </c>
      <c r="AS755" s="180">
        <f t="shared" si="14354"/>
        <v>0</v>
      </c>
      <c r="AT755" s="174">
        <f t="shared" si="14354"/>
        <v>0</v>
      </c>
      <c r="AU755" s="178">
        <f t="shared" si="14354"/>
        <v>0</v>
      </c>
      <c r="AV755" s="176">
        <f t="shared" si="14354"/>
        <v>0</v>
      </c>
      <c r="AW755" s="177">
        <f t="shared" si="14355"/>
        <v>0</v>
      </c>
      <c r="AX755" s="174">
        <f t="shared" si="14355"/>
        <v>0</v>
      </c>
      <c r="AY755" s="178">
        <f t="shared" si="14355"/>
        <v>0</v>
      </c>
      <c r="AZ755" s="176">
        <f t="shared" si="14355"/>
        <v>0</v>
      </c>
      <c r="BA755" s="177">
        <f t="shared" si="14355"/>
        <v>0</v>
      </c>
      <c r="BB755" s="174">
        <f t="shared" si="14355"/>
        <v>0</v>
      </c>
      <c r="BC755" s="178">
        <f t="shared" si="14355"/>
        <v>0</v>
      </c>
      <c r="BD755" s="176">
        <f t="shared" si="14355"/>
        <v>0</v>
      </c>
      <c r="BE755" s="174">
        <f t="shared" si="14355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0</v>
      </c>
      <c r="BK755" s="124">
        <f t="shared" ref="BK755" si="14412">C755/C777</f>
        <v>0</v>
      </c>
      <c r="BL755" s="125">
        <f t="shared" ref="BL755" si="14413">D755/D777</f>
        <v>0</v>
      </c>
      <c r="BM755" s="126">
        <f t="shared" ref="BM755" si="14414">E755/E777</f>
        <v>0</v>
      </c>
      <c r="BN755" s="123">
        <f t="shared" ref="BN755" si="14415">F755/F777</f>
        <v>0</v>
      </c>
      <c r="BO755" s="124">
        <f t="shared" ref="BO755" si="14416">G755/G777</f>
        <v>0</v>
      </c>
      <c r="BP755" s="125">
        <f t="shared" ref="BP755" si="14417">H755/H777</f>
        <v>0</v>
      </c>
      <c r="BQ755" s="126">
        <f t="shared" ref="BQ755" si="14418">I755/I777</f>
        <v>0</v>
      </c>
      <c r="BR755" s="123">
        <f t="shared" ref="BR755" si="14419">J755/J777</f>
        <v>0</v>
      </c>
      <c r="BS755" s="124">
        <f t="shared" ref="BS755" si="14420">K755/K777</f>
        <v>0</v>
      </c>
      <c r="BT755" s="125">
        <f t="shared" ref="BT755" si="14421">L755/L777</f>
        <v>9.7106234220236944E-5</v>
      </c>
      <c r="BU755" s="123">
        <f t="shared" ref="BU755" si="14422">M755/M777</f>
        <v>1.0047221943132724E-4</v>
      </c>
      <c r="BV755" s="127">
        <f t="shared" ref="BV755" si="14423">N755/N777</f>
        <v>0</v>
      </c>
      <c r="BW755" s="128">
        <f t="shared" ref="BW755" si="14424">O755/O777</f>
        <v>0</v>
      </c>
      <c r="BX755" s="123">
        <f t="shared" ref="BX755" si="14425">P755/P777</f>
        <v>0</v>
      </c>
      <c r="BY755" s="124">
        <f t="shared" ref="BY755" si="14426">Q755/Q777</f>
        <v>0</v>
      </c>
      <c r="BZ755" s="125">
        <f t="shared" ref="BZ755" si="14427">R755/R777</f>
        <v>0</v>
      </c>
      <c r="CA755" s="126">
        <f t="shared" ref="CA755" si="14428">S755/S777</f>
        <v>0</v>
      </c>
      <c r="CB755" s="123">
        <f t="shared" ref="CB755" si="14429">T755/T777</f>
        <v>0</v>
      </c>
      <c r="CC755" s="124">
        <f t="shared" ref="CC755" si="14430">U755/U777</f>
        <v>0</v>
      </c>
      <c r="CD755" s="125">
        <f t="shared" ref="CD755" si="14431">V755/V777</f>
        <v>0</v>
      </c>
      <c r="CE755" s="126">
        <f t="shared" ref="CE755" si="14432">W755/W777</f>
        <v>0</v>
      </c>
      <c r="CF755" s="123">
        <f t="shared" ref="CF755" si="14433">X755/X777</f>
        <v>0</v>
      </c>
      <c r="CG755" s="124">
        <f t="shared" ref="CG755" si="14434">Y755/Y777</f>
        <v>0</v>
      </c>
      <c r="CH755" s="125">
        <f t="shared" ref="CH755" si="14435">Z755/Z777</f>
        <v>0</v>
      </c>
      <c r="CI755" s="123">
        <f t="shared" ref="CI755" si="14436">AA755/AA777</f>
        <v>0</v>
      </c>
      <c r="CJ755" s="129">
        <f t="shared" ref="CJ755" si="14437">AB755/AB777</f>
        <v>4.9007356004136222E-6</v>
      </c>
      <c r="CK755" s="130">
        <f t="shared" ref="CK755" si="14438">AC755/AC777</f>
        <v>4.9388325587597604E-6</v>
      </c>
    </row>
    <row r="756" spans="1:89" ht="14.25" thickTop="1" thickBot="1" x14ac:dyDescent="0.25">
      <c r="A756" s="131" t="s">
        <v>19</v>
      </c>
      <c r="B756" s="167">
        <v>287</v>
      </c>
      <c r="C756" s="168">
        <v>139</v>
      </c>
      <c r="D756" s="169">
        <v>222</v>
      </c>
      <c r="E756" s="170">
        <v>68</v>
      </c>
      <c r="F756" s="167">
        <v>784</v>
      </c>
      <c r="G756" s="171">
        <v>209</v>
      </c>
      <c r="H756" s="169">
        <v>677</v>
      </c>
      <c r="I756" s="170">
        <v>361</v>
      </c>
      <c r="J756" s="167">
        <v>15</v>
      </c>
      <c r="K756" s="171">
        <v>38</v>
      </c>
      <c r="L756" s="169">
        <v>249</v>
      </c>
      <c r="M756" s="167">
        <v>165</v>
      </c>
      <c r="N756" s="172">
        <v>844</v>
      </c>
      <c r="O756" s="173">
        <v>387</v>
      </c>
      <c r="P756" s="167">
        <v>313</v>
      </c>
      <c r="Q756" s="171">
        <v>139</v>
      </c>
      <c r="R756" s="169">
        <v>374</v>
      </c>
      <c r="S756" s="170">
        <v>198</v>
      </c>
      <c r="T756" s="167">
        <v>74</v>
      </c>
      <c r="U756" s="171">
        <v>57</v>
      </c>
      <c r="V756" s="169">
        <v>276</v>
      </c>
      <c r="W756" s="170">
        <v>194</v>
      </c>
      <c r="X756" s="167">
        <v>321</v>
      </c>
      <c r="Y756" s="171">
        <v>85</v>
      </c>
      <c r="Z756" s="169">
        <v>823</v>
      </c>
      <c r="AA756" s="167">
        <v>378</v>
      </c>
      <c r="AB756" s="149">
        <f t="shared" si="14383"/>
        <v>5259</v>
      </c>
      <c r="AC756" s="150">
        <f t="shared" si="14384"/>
        <v>2418</v>
      </c>
      <c r="AE756" s="221" t="s">
        <v>13</v>
      </c>
      <c r="AF756" s="14">
        <f t="shared" ref="AF756:BG756" si="14439">SUM(AF753:AF755)</f>
        <v>1105</v>
      </c>
      <c r="AG756" s="1">
        <f t="shared" si="14439"/>
        <v>1103</v>
      </c>
      <c r="AH756" s="14">
        <f t="shared" si="14439"/>
        <v>576</v>
      </c>
      <c r="AI756" s="1">
        <f t="shared" si="14439"/>
        <v>505</v>
      </c>
      <c r="AJ756" s="14">
        <f t="shared" si="14439"/>
        <v>1826</v>
      </c>
      <c r="AK756" s="1">
        <f t="shared" si="14439"/>
        <v>1423</v>
      </c>
      <c r="AL756" s="14">
        <f t="shared" si="14439"/>
        <v>2237</v>
      </c>
      <c r="AM756" s="1">
        <f t="shared" si="14439"/>
        <v>2080</v>
      </c>
      <c r="AN756" s="14">
        <f t="shared" si="14439"/>
        <v>98</v>
      </c>
      <c r="AO756" s="1">
        <f t="shared" si="14439"/>
        <v>192</v>
      </c>
      <c r="AP756" s="14">
        <f t="shared" si="14439"/>
        <v>621</v>
      </c>
      <c r="AQ756" s="1">
        <f t="shared" si="14439"/>
        <v>831</v>
      </c>
      <c r="AR756" s="14">
        <f t="shared" si="14439"/>
        <v>2206</v>
      </c>
      <c r="AS756" s="1">
        <f t="shared" si="14439"/>
        <v>2212</v>
      </c>
      <c r="AT756" s="14">
        <f t="shared" si="14439"/>
        <v>986</v>
      </c>
      <c r="AU756" s="1">
        <f t="shared" si="14439"/>
        <v>799</v>
      </c>
      <c r="AV756" s="14">
        <f t="shared" si="14439"/>
        <v>1455</v>
      </c>
      <c r="AW756" s="1">
        <f t="shared" si="14439"/>
        <v>1243</v>
      </c>
      <c r="AX756" s="14">
        <f t="shared" si="14439"/>
        <v>184</v>
      </c>
      <c r="AY756" s="1">
        <f t="shared" si="14439"/>
        <v>184</v>
      </c>
      <c r="AZ756" s="14">
        <f t="shared" si="14439"/>
        <v>848</v>
      </c>
      <c r="BA756" s="1">
        <f t="shared" si="14439"/>
        <v>1187</v>
      </c>
      <c r="BB756" s="14">
        <f t="shared" si="14439"/>
        <v>956</v>
      </c>
      <c r="BC756" s="1">
        <f t="shared" si="14439"/>
        <v>396</v>
      </c>
      <c r="BD756" s="14">
        <f t="shared" si="14439"/>
        <v>2509</v>
      </c>
      <c r="BE756" s="1">
        <f t="shared" si="14439"/>
        <v>3098</v>
      </c>
      <c r="BF756" s="153">
        <f t="shared" si="14439"/>
        <v>15607</v>
      </c>
      <c r="BG756" s="154">
        <f t="shared" si="14439"/>
        <v>15253</v>
      </c>
      <c r="BI756" s="131" t="s">
        <v>19</v>
      </c>
      <c r="BJ756" s="123">
        <f>B756/B777</f>
        <v>1.5396169733383402E-2</v>
      </c>
      <c r="BK756" s="124">
        <f t="shared" ref="BK756" si="14440">C756/C777</f>
        <v>7.7329624478442282E-3</v>
      </c>
      <c r="BL756" s="125">
        <f t="shared" ref="BL756" si="14441">D756/D777</f>
        <v>2.6494808449695668E-2</v>
      </c>
      <c r="BM756" s="126">
        <f t="shared" ref="BM756" si="14442">E756/E777</f>
        <v>9.7115109968580401E-3</v>
      </c>
      <c r="BN756" s="123">
        <f t="shared" ref="BN756" si="14443">F756/F777</f>
        <v>4.4674910251296371E-2</v>
      </c>
      <c r="BO756" s="124">
        <f t="shared" ref="BO756" si="14444">G756/G777</f>
        <v>1.4465669988925803E-2</v>
      </c>
      <c r="BP756" s="125">
        <f t="shared" ref="BP756" si="14445">H756/H777</f>
        <v>2.3727744287116222E-2</v>
      </c>
      <c r="BQ756" s="126">
        <f t="shared" ref="BQ756" si="14446">I756/I777</f>
        <v>1.2656008974898332E-2</v>
      </c>
      <c r="BR756" s="123">
        <f t="shared" ref="BR756" si="14447">J756/J777</f>
        <v>7.462686567164179E-3</v>
      </c>
      <c r="BS756" s="124">
        <f t="shared" ref="BS756" si="14448">K756/K777</f>
        <v>1.6443098225876245E-2</v>
      </c>
      <c r="BT756" s="125">
        <f t="shared" ref="BT756" si="14449">L756/L777</f>
        <v>2.4179452320838998E-2</v>
      </c>
      <c r="BU756" s="123">
        <f t="shared" ref="BU756" si="14450">M756/M777</f>
        <v>1.6577916206168993E-2</v>
      </c>
      <c r="BV756" s="127">
        <f t="shared" ref="BV756" si="14451">N756/N777</f>
        <v>3.0721071597568522E-2</v>
      </c>
      <c r="BW756" s="128">
        <f t="shared" ref="BW756" si="14452">O756/O777</f>
        <v>1.5193749754622905E-2</v>
      </c>
      <c r="BX756" s="123">
        <f t="shared" ref="BX756" si="14453">P756/P777</f>
        <v>2.4831416104720349E-2</v>
      </c>
      <c r="BY756" s="124">
        <f t="shared" ref="BY756" si="14454">Q756/Q777</f>
        <v>1.2551923424236951E-2</v>
      </c>
      <c r="BZ756" s="125">
        <f t="shared" ref="BZ756" si="14455">R756/R777</f>
        <v>1.9039861528279793E-2</v>
      </c>
      <c r="CA756" s="126">
        <f t="shared" ref="CA756" si="14456">S756/S777</f>
        <v>9.8365542252471551E-3</v>
      </c>
      <c r="CB756" s="123">
        <f t="shared" ref="CB756" si="14457">T756/T777</f>
        <v>5.568096313017306E-2</v>
      </c>
      <c r="CC756" s="124">
        <f t="shared" ref="CC756" si="14458">U756/U777</f>
        <v>3.0777537796976243E-2</v>
      </c>
      <c r="CD756" s="125">
        <f t="shared" ref="CD756" si="14459">V756/V777</f>
        <v>2.087903774869506E-2</v>
      </c>
      <c r="CE756" s="126">
        <f t="shared" ref="CE756" si="14460">W756/W777</f>
        <v>1.1258124419684308E-2</v>
      </c>
      <c r="CF756" s="123">
        <f t="shared" ref="CF756" si="14461">X756/X777</f>
        <v>3.9590527873704984E-2</v>
      </c>
      <c r="CG756" s="124">
        <f t="shared" ref="CG756" si="14462">Y756/Y777</f>
        <v>2.1453811206461382E-2</v>
      </c>
      <c r="CH756" s="125">
        <f t="shared" ref="CH756" si="14463">Z756/Z777</f>
        <v>2.2694057631324968E-2</v>
      </c>
      <c r="CI756" s="123">
        <f t="shared" ref="CI756" si="14464">AA756/AA777</f>
        <v>8.8849191425347876E-3</v>
      </c>
      <c r="CJ756" s="129">
        <f t="shared" ref="CJ756" si="14465">AB756/AB777</f>
        <v>2.5772968522575237E-2</v>
      </c>
      <c r="CK756" s="130">
        <f t="shared" ref="CK756" si="14466">AC756/AC777</f>
        <v>1.1942097127081101E-2</v>
      </c>
    </row>
    <row r="757" spans="1:89" ht="13.5" thickTop="1" x14ac:dyDescent="0.2">
      <c r="A757" s="139" t="s">
        <v>20</v>
      </c>
      <c r="B757" s="174">
        <v>505</v>
      </c>
      <c r="C757" s="175">
        <v>581</v>
      </c>
      <c r="D757" s="176">
        <v>237</v>
      </c>
      <c r="E757" s="177">
        <v>248</v>
      </c>
      <c r="F757" s="174">
        <v>884</v>
      </c>
      <c r="G757" s="178">
        <v>752</v>
      </c>
      <c r="H757" s="176">
        <v>977</v>
      </c>
      <c r="I757" s="177">
        <v>1056</v>
      </c>
      <c r="J757" s="174">
        <v>58</v>
      </c>
      <c r="K757" s="178">
        <v>91</v>
      </c>
      <c r="L757" s="176">
        <v>297</v>
      </c>
      <c r="M757" s="174">
        <v>364</v>
      </c>
      <c r="N757" s="179">
        <v>1108</v>
      </c>
      <c r="O757" s="180">
        <v>1176</v>
      </c>
      <c r="P757" s="174">
        <v>411</v>
      </c>
      <c r="Q757" s="178">
        <v>413</v>
      </c>
      <c r="R757" s="176">
        <v>681</v>
      </c>
      <c r="S757" s="177">
        <v>601</v>
      </c>
      <c r="T757" s="174">
        <v>114</v>
      </c>
      <c r="U757" s="178">
        <v>97</v>
      </c>
      <c r="V757" s="176">
        <v>410</v>
      </c>
      <c r="W757" s="177">
        <v>617</v>
      </c>
      <c r="X757" s="174">
        <v>457</v>
      </c>
      <c r="Y757" s="178">
        <v>221</v>
      </c>
      <c r="Z757" s="176">
        <v>1136</v>
      </c>
      <c r="AA757" s="174">
        <v>1552</v>
      </c>
      <c r="AB757" s="149">
        <f t="shared" si="14383"/>
        <v>7275</v>
      </c>
      <c r="AC757" s="150">
        <f t="shared" si="14384"/>
        <v>7769</v>
      </c>
      <c r="BI757" s="139" t="s">
        <v>20</v>
      </c>
      <c r="BJ757" s="123">
        <f>B757/B777</f>
        <v>2.7090821307869748E-2</v>
      </c>
      <c r="BK757" s="124">
        <f t="shared" ref="BK757" si="14467">C757/C777</f>
        <v>3.2322670375521556E-2</v>
      </c>
      <c r="BL757" s="125">
        <f t="shared" ref="BL757" si="14468">D757/D777</f>
        <v>2.8284998209810241E-2</v>
      </c>
      <c r="BM757" s="126">
        <f t="shared" ref="BM757" si="14469">E757/E777</f>
        <v>3.5418451870894027E-2</v>
      </c>
      <c r="BN757" s="123">
        <f t="shared" ref="BN757" si="14470">F757/F777</f>
        <v>5.0373240640492332E-2</v>
      </c>
      <c r="BO757" s="124">
        <f t="shared" ref="BO757" si="14471">G757/G777</f>
        <v>5.2048726467331122E-2</v>
      </c>
      <c r="BP757" s="125">
        <f t="shared" ref="BP757" si="14472">H757/H777</f>
        <v>3.4242254310949106E-2</v>
      </c>
      <c r="BQ757" s="126">
        <f t="shared" ref="BQ757" si="14473">I757/I777</f>
        <v>3.7021455616323098E-2</v>
      </c>
      <c r="BR757" s="123">
        <f t="shared" ref="BR757" si="14474">J757/J777</f>
        <v>2.8855721393034824E-2</v>
      </c>
      <c r="BS757" s="124">
        <f t="shared" ref="BS757" si="14475">K757/K777</f>
        <v>3.9376893119861534E-2</v>
      </c>
      <c r="BT757" s="125">
        <f t="shared" ref="BT757" si="14476">L757/L777</f>
        <v>2.8840551563410369E-2</v>
      </c>
      <c r="BU757" s="123">
        <f t="shared" ref="BU757" si="14477">M757/M777</f>
        <v>3.6571887873003112E-2</v>
      </c>
      <c r="BV757" s="127">
        <f t="shared" ref="BV757" si="14478">N757/N777</f>
        <v>4.0330506315291378E-2</v>
      </c>
      <c r="BW757" s="128">
        <f t="shared" ref="BW757" si="14479">O757/O777</f>
        <v>4.617015429311766E-2</v>
      </c>
      <c r="BX757" s="123">
        <f t="shared" ref="BX757" si="14480">P757/P777</f>
        <v>3.2606108687028956E-2</v>
      </c>
      <c r="BY757" s="124">
        <f t="shared" ref="BY757" si="14481">Q757/Q777</f>
        <v>3.7294563843236407E-2</v>
      </c>
      <c r="BZ757" s="125">
        <f t="shared" ref="BZ757" si="14482">R757/R777</f>
        <v>3.4668838772081656E-2</v>
      </c>
      <c r="CA757" s="126">
        <f t="shared" ref="CA757" si="14483">S757/S777</f>
        <v>2.9857419643300711E-2</v>
      </c>
      <c r="CB757" s="123">
        <f t="shared" ref="CB757" si="14484">T757/T777</f>
        <v>8.5778781038374718E-2</v>
      </c>
      <c r="CC757" s="124">
        <f t="shared" ref="CC757" si="14485">U757/U777</f>
        <v>5.2375809935205186E-2</v>
      </c>
      <c r="CD757" s="125">
        <f t="shared" ref="CD757" si="14486">V757/V777</f>
        <v>3.1015961873061503E-2</v>
      </c>
      <c r="CE757" s="126">
        <f t="shared" ref="CE757" si="14487">W757/W777</f>
        <v>3.5805478180129989E-2</v>
      </c>
      <c r="CF757" s="123">
        <f t="shared" ref="CF757" si="14488">X757/X777</f>
        <v>5.6364084854464723E-2</v>
      </c>
      <c r="CG757" s="124">
        <f t="shared" ref="CG757" si="14489">Y757/Y777</f>
        <v>5.5779909136799595E-2</v>
      </c>
      <c r="CH757" s="125">
        <f t="shared" ref="CH757" si="14490">Z757/Z777</f>
        <v>3.1324968978353782E-2</v>
      </c>
      <c r="CI757" s="123">
        <f t="shared" ref="CI757" si="14491">AA757/AA777</f>
        <v>3.6479879654005266E-2</v>
      </c>
      <c r="CJ757" s="129">
        <f t="shared" ref="CJ757" si="14492">AB757/AB777</f>
        <v>3.5652851493009098E-2</v>
      </c>
      <c r="CK757" s="130">
        <f t="shared" ref="CK757" si="14493">AC757/AC777</f>
        <v>3.836979014900458E-2</v>
      </c>
    </row>
    <row r="758" spans="1:89" ht="13.5" thickBot="1" x14ac:dyDescent="0.25">
      <c r="A758" s="131" t="s">
        <v>21</v>
      </c>
      <c r="B758" s="167">
        <v>600</v>
      </c>
      <c r="C758" s="168">
        <v>522</v>
      </c>
      <c r="D758" s="169">
        <v>339</v>
      </c>
      <c r="E758" s="170">
        <v>257</v>
      </c>
      <c r="F758" s="167">
        <v>942</v>
      </c>
      <c r="G758" s="171">
        <v>671</v>
      </c>
      <c r="H758" s="169">
        <v>1260</v>
      </c>
      <c r="I758" s="170">
        <v>1024</v>
      </c>
      <c r="J758" s="167">
        <v>40</v>
      </c>
      <c r="K758" s="171">
        <v>101</v>
      </c>
      <c r="L758" s="169">
        <v>324</v>
      </c>
      <c r="M758" s="167">
        <v>467</v>
      </c>
      <c r="N758" s="172">
        <v>1098</v>
      </c>
      <c r="O758" s="173">
        <v>1036</v>
      </c>
      <c r="P758" s="167">
        <v>575</v>
      </c>
      <c r="Q758" s="171">
        <v>386</v>
      </c>
      <c r="R758" s="169">
        <v>774</v>
      </c>
      <c r="S758" s="170">
        <v>642</v>
      </c>
      <c r="T758" s="167">
        <v>70</v>
      </c>
      <c r="U758" s="171">
        <v>87</v>
      </c>
      <c r="V758" s="169">
        <v>438</v>
      </c>
      <c r="W758" s="170">
        <v>570</v>
      </c>
      <c r="X758" s="167">
        <v>499</v>
      </c>
      <c r="Y758" s="171">
        <v>175</v>
      </c>
      <c r="Z758" s="169">
        <v>1373</v>
      </c>
      <c r="AA758" s="167">
        <v>1546</v>
      </c>
      <c r="AB758" s="149">
        <f t="shared" si="14383"/>
        <v>8332</v>
      </c>
      <c r="AC758" s="150">
        <f t="shared" si="14384"/>
        <v>7484</v>
      </c>
      <c r="AE758" t="s">
        <v>85</v>
      </c>
      <c r="BI758" s="131" t="s">
        <v>21</v>
      </c>
      <c r="BJ758" s="123">
        <f>B758/B777</f>
        <v>3.218711442519178E-2</v>
      </c>
      <c r="BK758" s="124">
        <f t="shared" ref="BK758" si="14494">C758/C777</f>
        <v>2.9040333796940196E-2</v>
      </c>
      <c r="BL758" s="125">
        <f t="shared" ref="BL758" si="14495">D758/D777</f>
        <v>4.0458288578589331E-2</v>
      </c>
      <c r="BM758" s="126">
        <f t="shared" ref="BM758" si="14496">E758/E777</f>
        <v>3.6703798914595832E-2</v>
      </c>
      <c r="BN758" s="123">
        <f t="shared" ref="BN758" si="14497">F758/F777</f>
        <v>5.3678272266225999E-2</v>
      </c>
      <c r="BO758" s="124">
        <f t="shared" ref="BO758" si="14498">G758/G777</f>
        <v>4.6442414174972316E-2</v>
      </c>
      <c r="BP758" s="125">
        <f t="shared" ref="BP758" si="14499">H758/H777</f>
        <v>4.4160942100098133E-2</v>
      </c>
      <c r="BQ758" s="126">
        <f t="shared" ref="BQ758" si="14500">I758/I777</f>
        <v>3.5899593324919363E-2</v>
      </c>
      <c r="BR758" s="123">
        <f t="shared" ref="BR758" si="14501">J758/J777</f>
        <v>1.9900497512437811E-2</v>
      </c>
      <c r="BS758" s="124">
        <f t="shared" ref="BS758" si="14502">K758/K777</f>
        <v>4.370402423193423E-2</v>
      </c>
      <c r="BT758" s="125">
        <f t="shared" ref="BT758" si="14503">L758/L777</f>
        <v>3.146241988735677E-2</v>
      </c>
      <c r="BU758" s="123">
        <f t="shared" ref="BU758" si="14504">M758/M777</f>
        <v>4.6920526474429819E-2</v>
      </c>
      <c r="BV758" s="127">
        <f t="shared" ref="BV758" si="14505">N758/N777</f>
        <v>3.9966512575983694E-2</v>
      </c>
      <c r="BW758" s="128">
        <f t="shared" ref="BW758" si="14506">O758/O777</f>
        <v>4.0673707353460799E-2</v>
      </c>
      <c r="BX758" s="123">
        <f t="shared" ref="BX758" si="14507">P758/P777</f>
        <v>4.5616818722729074E-2</v>
      </c>
      <c r="BY758" s="124">
        <f t="shared" ref="BY758" si="14508">Q758/Q777</f>
        <v>3.4856420444283907E-2</v>
      </c>
      <c r="BZ758" s="125">
        <f t="shared" ref="BZ758" si="14509">R758/R777</f>
        <v>3.9403349793819681E-2</v>
      </c>
      <c r="CA758" s="126">
        <f t="shared" ref="CA758" si="14510">S758/S777</f>
        <v>3.189428188186199E-2</v>
      </c>
      <c r="CB758" s="123">
        <f t="shared" ref="CB758" si="14511">T758/T777</f>
        <v>5.2671181339352897E-2</v>
      </c>
      <c r="CC758" s="124">
        <f t="shared" ref="CC758" si="14512">U758/U777</f>
        <v>4.6976241900647947E-2</v>
      </c>
      <c r="CD758" s="125">
        <f t="shared" ref="CD758" si="14513">V758/V777</f>
        <v>3.3134125122929119E-2</v>
      </c>
      <c r="CE758" s="126">
        <f t="shared" ref="CE758" si="14514">W758/W777</f>
        <v>3.3077994428969359E-2</v>
      </c>
      <c r="CF758" s="123">
        <f t="shared" ref="CF758" si="14515">X758/X777</f>
        <v>6.1544153922052293E-2</v>
      </c>
      <c r="CG758" s="124">
        <f t="shared" ref="CG758" si="14516">Y758/Y777</f>
        <v>4.4169611307420496E-2</v>
      </c>
      <c r="CH758" s="125">
        <f t="shared" ref="CH758" si="14517">Z758/Z777</f>
        <v>3.7860195781056115E-2</v>
      </c>
      <c r="CI758" s="123">
        <f t="shared" ref="CI758" si="14518">AA758/AA777</f>
        <v>3.6338849191425347E-2</v>
      </c>
      <c r="CJ758" s="129">
        <f t="shared" ref="CJ758" si="14519">AB758/AB777</f>
        <v>4.0832929022646298E-2</v>
      </c>
      <c r="CK758" s="130">
        <f t="shared" ref="CK758" si="14520">AC758/AC777</f>
        <v>3.6962222869758046E-2</v>
      </c>
    </row>
    <row r="759" spans="1:89" ht="14.25" thickTop="1" thickBot="1" x14ac:dyDescent="0.25">
      <c r="A759" s="139" t="s">
        <v>22</v>
      </c>
      <c r="B759" s="174">
        <v>851</v>
      </c>
      <c r="C759" s="175">
        <v>957</v>
      </c>
      <c r="D759" s="176">
        <v>393</v>
      </c>
      <c r="E759" s="177">
        <v>300</v>
      </c>
      <c r="F759" s="174">
        <v>1331</v>
      </c>
      <c r="G759" s="178">
        <v>666</v>
      </c>
      <c r="H759" s="176">
        <v>1635</v>
      </c>
      <c r="I759" s="177">
        <v>1357</v>
      </c>
      <c r="J759" s="174">
        <v>66</v>
      </c>
      <c r="K759" s="178">
        <v>211</v>
      </c>
      <c r="L759" s="176">
        <v>286</v>
      </c>
      <c r="M759" s="174">
        <v>763</v>
      </c>
      <c r="N759" s="179">
        <v>1400</v>
      </c>
      <c r="O759" s="180">
        <v>1411</v>
      </c>
      <c r="P759" s="174">
        <v>674</v>
      </c>
      <c r="Q759" s="178">
        <v>450</v>
      </c>
      <c r="R759" s="176">
        <v>1090</v>
      </c>
      <c r="S759" s="177">
        <v>909</v>
      </c>
      <c r="T759" s="174">
        <v>77</v>
      </c>
      <c r="U759" s="178">
        <v>86</v>
      </c>
      <c r="V759" s="176">
        <v>374</v>
      </c>
      <c r="W759" s="177">
        <v>761</v>
      </c>
      <c r="X759" s="174">
        <v>532</v>
      </c>
      <c r="Y759" s="178">
        <v>167</v>
      </c>
      <c r="Z759" s="176">
        <v>1592</v>
      </c>
      <c r="AA759" s="174">
        <v>1863</v>
      </c>
      <c r="AB759" s="149">
        <f t="shared" si="14383"/>
        <v>10301</v>
      </c>
      <c r="AC759" s="150">
        <f t="shared" si="14384"/>
        <v>9901</v>
      </c>
      <c r="AE759" s="280" t="s">
        <v>0</v>
      </c>
      <c r="AF759" s="274" t="s">
        <v>1</v>
      </c>
      <c r="AG759" s="275"/>
      <c r="AH759" s="274" t="s">
        <v>2</v>
      </c>
      <c r="AI759" s="275"/>
      <c r="AJ759" s="274" t="s">
        <v>3</v>
      </c>
      <c r="AK759" s="275"/>
      <c r="AL759" s="274" t="s">
        <v>4</v>
      </c>
      <c r="AM759" s="275"/>
      <c r="AN759" s="274" t="s">
        <v>5</v>
      </c>
      <c r="AO759" s="275"/>
      <c r="AP759" s="274" t="s">
        <v>6</v>
      </c>
      <c r="AQ759" s="275"/>
      <c r="AR759" s="274" t="s">
        <v>7</v>
      </c>
      <c r="AS759" s="275"/>
      <c r="AT759" s="274" t="s">
        <v>8</v>
      </c>
      <c r="AU759" s="275"/>
      <c r="AV759" s="274" t="s">
        <v>9</v>
      </c>
      <c r="AW759" s="275"/>
      <c r="AX759" s="274" t="s">
        <v>10</v>
      </c>
      <c r="AY759" s="275"/>
      <c r="AZ759" s="274" t="s">
        <v>11</v>
      </c>
      <c r="BA759" s="275"/>
      <c r="BB759" s="274" t="s">
        <v>12</v>
      </c>
      <c r="BC759" s="275"/>
      <c r="BD759" s="276" t="s">
        <v>40</v>
      </c>
      <c r="BE759" s="277"/>
      <c r="BF759" s="278" t="s">
        <v>41</v>
      </c>
      <c r="BG759" s="279"/>
      <c r="BI759" s="139" t="s">
        <v>22</v>
      </c>
      <c r="BJ759" s="123">
        <f>B759/B777</f>
        <v>4.5652057293063673E-2</v>
      </c>
      <c r="BK759" s="124">
        <f t="shared" ref="BK759" si="14521">C759/C777</f>
        <v>5.3240611961057026E-2</v>
      </c>
      <c r="BL759" s="125">
        <f t="shared" ref="BL759" si="14522">D759/D777</f>
        <v>4.6902971715001789E-2</v>
      </c>
      <c r="BM759" s="126">
        <f t="shared" ref="BM759" si="14523">E759/E777</f>
        <v>4.2844901456726647E-2</v>
      </c>
      <c r="BN759" s="123">
        <f t="shared" ref="BN759" si="14524">F759/F777</f>
        <v>7.58447774801983E-2</v>
      </c>
      <c r="BO759" s="124">
        <f t="shared" ref="BO759" si="14525">G759/G777</f>
        <v>4.6096345514950163E-2</v>
      </c>
      <c r="BP759" s="125">
        <f t="shared" ref="BP759" si="14526">H759/H777</f>
        <v>5.7304079629889246E-2</v>
      </c>
      <c r="BQ759" s="126">
        <f t="shared" ref="BQ759" si="14527">I759/I777</f>
        <v>4.7573972794839436E-2</v>
      </c>
      <c r="BR759" s="123">
        <f t="shared" ref="BR759" si="14528">J759/J777</f>
        <v>3.2835820895522387E-2</v>
      </c>
      <c r="BS759" s="124">
        <f t="shared" ref="BS759" si="14529">K759/K777</f>
        <v>9.1302466464733875E-2</v>
      </c>
      <c r="BT759" s="125">
        <f t="shared" ref="BT759" si="14530">L759/L777</f>
        <v>2.7772382986987764E-2</v>
      </c>
      <c r="BU759" s="123">
        <f t="shared" ref="BU759" si="14531">M759/M777</f>
        <v>7.666030342610268E-2</v>
      </c>
      <c r="BV759" s="127">
        <f t="shared" ref="BV759" si="14532">N759/N777</f>
        <v>5.095912350307575E-2</v>
      </c>
      <c r="BW759" s="128">
        <f t="shared" ref="BW759" si="14533">O759/O777</f>
        <v>5.5396333084684543E-2</v>
      </c>
      <c r="BX759" s="123">
        <f t="shared" ref="BX759" si="14534">P759/P777</f>
        <v>5.3470844902816346E-2</v>
      </c>
      <c r="BY759" s="124">
        <f t="shared" ref="BY759" si="14535">Q759/Q777</f>
        <v>4.0635723315875019E-2</v>
      </c>
      <c r="BZ759" s="125">
        <f t="shared" ref="BZ759" si="14536">R759/R777</f>
        <v>5.549050552359619E-2</v>
      </c>
      <c r="CA759" s="126">
        <f t="shared" ref="CA759" si="14537">S759/S777</f>
        <v>4.5158726215907399E-2</v>
      </c>
      <c r="CB759" s="123">
        <f t="shared" ref="CB759" si="14538">T759/T777</f>
        <v>5.7938299473288185E-2</v>
      </c>
      <c r="CC759" s="124">
        <f t="shared" ref="CC759" si="14539">U759/U777</f>
        <v>4.6436285097192227E-2</v>
      </c>
      <c r="CD759" s="125">
        <f t="shared" ref="CD759" si="14540">V759/V777</f>
        <v>2.8292609123231713E-2</v>
      </c>
      <c r="CE759" s="126">
        <f t="shared" ref="CE759" si="14541">W759/W777</f>
        <v>4.4162024141132773E-2</v>
      </c>
      <c r="CF759" s="123">
        <f t="shared" ref="CF759" si="14542">X759/X777</f>
        <v>6.5614208189442524E-2</v>
      </c>
      <c r="CG759" s="124">
        <f t="shared" ref="CG759" si="14543">Y759/Y777</f>
        <v>4.2150429076224127E-2</v>
      </c>
      <c r="CH759" s="125">
        <f t="shared" ref="CH759" si="14544">Z759/Z777</f>
        <v>4.3899076244312697E-2</v>
      </c>
      <c r="CI759" s="123">
        <f t="shared" ref="CI759" si="14545">AA759/AA777</f>
        <v>4.3789958631064309E-2</v>
      </c>
      <c r="CJ759" s="129">
        <f t="shared" ref="CJ759" si="14546">AB759/AB777</f>
        <v>5.048247741986072E-2</v>
      </c>
      <c r="CK759" s="130">
        <f t="shared" ref="CK759" si="14547">AC759/AC777</f>
        <v>4.8899381164280387E-2</v>
      </c>
    </row>
    <row r="760" spans="1:89" ht="15" thickTop="1" thickBot="1" x14ac:dyDescent="0.3">
      <c r="A760" s="131" t="s">
        <v>23</v>
      </c>
      <c r="B760" s="167">
        <v>1091</v>
      </c>
      <c r="C760" s="168">
        <v>951</v>
      </c>
      <c r="D760" s="169">
        <v>484</v>
      </c>
      <c r="E760" s="170">
        <v>370</v>
      </c>
      <c r="F760" s="167">
        <v>1371</v>
      </c>
      <c r="G760" s="171">
        <v>665</v>
      </c>
      <c r="H760" s="169">
        <v>1829</v>
      </c>
      <c r="I760" s="170">
        <v>1345</v>
      </c>
      <c r="J760" s="167">
        <v>71</v>
      </c>
      <c r="K760" s="171">
        <v>197</v>
      </c>
      <c r="L760" s="169">
        <v>279</v>
      </c>
      <c r="M760" s="167">
        <v>628</v>
      </c>
      <c r="N760" s="172">
        <v>1607</v>
      </c>
      <c r="O760" s="173">
        <v>1733</v>
      </c>
      <c r="P760" s="167">
        <v>901</v>
      </c>
      <c r="Q760" s="171">
        <v>587</v>
      </c>
      <c r="R760" s="169">
        <v>1198</v>
      </c>
      <c r="S760" s="170">
        <v>1035</v>
      </c>
      <c r="T760" s="167">
        <v>67</v>
      </c>
      <c r="U760" s="171">
        <v>115</v>
      </c>
      <c r="V760" s="169">
        <v>518</v>
      </c>
      <c r="W760" s="170">
        <v>1027</v>
      </c>
      <c r="X760" s="167">
        <v>569</v>
      </c>
      <c r="Y760" s="171">
        <v>232</v>
      </c>
      <c r="Z760" s="169">
        <v>1951</v>
      </c>
      <c r="AA760" s="167">
        <v>2410</v>
      </c>
      <c r="AB760" s="149">
        <f t="shared" si="14383"/>
        <v>11936</v>
      </c>
      <c r="AC760" s="150">
        <f t="shared" si="14384"/>
        <v>11295</v>
      </c>
      <c r="AE760" s="281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5.8526903063140387E-2</v>
      </c>
      <c r="BK760" s="124">
        <f t="shared" ref="BK760" si="14548">C760/C777</f>
        <v>5.2906815020862308E-2</v>
      </c>
      <c r="BL760" s="125">
        <f t="shared" ref="BL760" si="14549">D760/D777</f>
        <v>5.7763456259696859E-2</v>
      </c>
      <c r="BM760" s="126">
        <f t="shared" ref="BM760" si="14550">E760/E777</f>
        <v>5.2842045129962871E-2</v>
      </c>
      <c r="BN760" s="123">
        <f t="shared" ref="BN760" si="14551">F760/F777</f>
        <v>7.8124109635876682E-2</v>
      </c>
      <c r="BO760" s="124">
        <f t="shared" ref="BO760" si="14552">G760/G777</f>
        <v>4.6027131782945735E-2</v>
      </c>
      <c r="BP760" s="125">
        <f t="shared" ref="BP760" si="14553">H760/H777</f>
        <v>6.4103462778634518E-2</v>
      </c>
      <c r="BQ760" s="126">
        <f t="shared" ref="BQ760" si="14554">I760/I777</f>
        <v>4.7153274435563032E-2</v>
      </c>
      <c r="BR760" s="123">
        <f t="shared" ref="BR760" si="14555">J760/J777</f>
        <v>3.5323383084577116E-2</v>
      </c>
      <c r="BS760" s="124">
        <f t="shared" ref="BS760" si="14556">K760/K777</f>
        <v>8.5244482907832111E-2</v>
      </c>
      <c r="BT760" s="125">
        <f t="shared" ref="BT760" si="14557">L760/L777</f>
        <v>2.7092639347446105E-2</v>
      </c>
      <c r="BU760" s="123">
        <f t="shared" ref="BU760" si="14558">M760/M777</f>
        <v>6.3096553802873503E-2</v>
      </c>
      <c r="BV760" s="127">
        <f t="shared" ref="BV760" si="14559">N760/N777</f>
        <v>5.8493793906744806E-2</v>
      </c>
      <c r="BW760" s="128">
        <f t="shared" ref="BW760" si="14560">O760/O777</f>
        <v>6.8038161045895329E-2</v>
      </c>
      <c r="BX760" s="123">
        <f t="shared" ref="BX760" si="14561">P760/P777</f>
        <v>7.1479571598571989E-2</v>
      </c>
      <c r="BY760" s="124">
        <f t="shared" ref="BY760" si="14562">Q760/Q777</f>
        <v>5.3007043525374754E-2</v>
      </c>
      <c r="BZ760" s="125">
        <f t="shared" ref="BZ760" si="14563">R760/R777</f>
        <v>6.0988647355291963E-2</v>
      </c>
      <c r="CA760" s="126">
        <f t="shared" ref="CA760" si="14564">S760/S777</f>
        <v>5.1418351631973766E-2</v>
      </c>
      <c r="CB760" s="123">
        <f t="shared" ref="CB760" si="14565">T760/T777</f>
        <v>5.0413844996237772E-2</v>
      </c>
      <c r="CC760" s="124">
        <f t="shared" ref="CC760" si="14566">U760/U777</f>
        <v>6.2095032397408205E-2</v>
      </c>
      <c r="CD760" s="125">
        <f t="shared" ref="CD760" si="14567">V760/V777</f>
        <v>3.9186020122550874E-2</v>
      </c>
      <c r="CE760" s="126">
        <f t="shared" ref="CE760" si="14568">W760/W777</f>
        <v>5.9598421541318475E-2</v>
      </c>
      <c r="CF760" s="123">
        <f t="shared" ref="CF760" si="14569">X760/X777</f>
        <v>7.0177602368031569E-2</v>
      </c>
      <c r="CG760" s="124">
        <f t="shared" ref="CG760" si="14570">Y760/Y777</f>
        <v>5.8556284704694601E-2</v>
      </c>
      <c r="CH760" s="125">
        <f t="shared" ref="CH760" si="14571">Z760/Z777</f>
        <v>5.3798428236591755E-2</v>
      </c>
      <c r="CI760" s="123">
        <f t="shared" ref="CI760" si="14572">AA760/AA777</f>
        <v>5.6647235802933432E-2</v>
      </c>
      <c r="CJ760" s="129">
        <f t="shared" ref="CJ760" si="14573">AB760/AB777</f>
        <v>5.849518012653699E-2</v>
      </c>
      <c r="CK760" s="130">
        <f t="shared" ref="CK760" si="14574">AC760/AC777</f>
        <v>5.5784113751191494E-2</v>
      </c>
    </row>
    <row r="761" spans="1:89" ht="13.5" thickTop="1" x14ac:dyDescent="0.2">
      <c r="A761" s="139" t="s">
        <v>24</v>
      </c>
      <c r="B761" s="181">
        <v>1325</v>
      </c>
      <c r="C761" s="175">
        <v>1138</v>
      </c>
      <c r="D761" s="176">
        <v>638</v>
      </c>
      <c r="E761" s="177">
        <v>365</v>
      </c>
      <c r="F761" s="174">
        <v>1385</v>
      </c>
      <c r="G761" s="178">
        <v>702</v>
      </c>
      <c r="H761" s="176">
        <v>2032</v>
      </c>
      <c r="I761" s="177">
        <v>1652</v>
      </c>
      <c r="J761" s="174">
        <v>106</v>
      </c>
      <c r="K761" s="178">
        <v>164</v>
      </c>
      <c r="L761" s="176">
        <v>441</v>
      </c>
      <c r="M761" s="174">
        <v>759</v>
      </c>
      <c r="N761" s="179">
        <v>1861</v>
      </c>
      <c r="O761" s="182">
        <v>2002</v>
      </c>
      <c r="P761" s="174">
        <v>1084</v>
      </c>
      <c r="Q761" s="178">
        <v>655</v>
      </c>
      <c r="R761" s="176">
        <v>1482</v>
      </c>
      <c r="S761" s="177">
        <v>1245</v>
      </c>
      <c r="T761" s="174">
        <v>83</v>
      </c>
      <c r="U761" s="178">
        <v>106</v>
      </c>
      <c r="V761" s="176">
        <v>513</v>
      </c>
      <c r="W761" s="183">
        <v>1724</v>
      </c>
      <c r="X761" s="174">
        <v>701</v>
      </c>
      <c r="Y761" s="178">
        <v>193</v>
      </c>
      <c r="Z761" s="176">
        <v>2410</v>
      </c>
      <c r="AA761" s="174">
        <v>2578</v>
      </c>
      <c r="AB761" s="149">
        <f t="shared" si="14383"/>
        <v>14061</v>
      </c>
      <c r="AC761" s="150">
        <f t="shared" si="14384"/>
        <v>13283</v>
      </c>
      <c r="AE761" s="224" t="str">
        <f>$AE$17</f>
        <v>17:00 - 17:59</v>
      </c>
      <c r="AF761" s="120">
        <f t="shared" ref="AF761:AU763" si="14575">SUMIF($A$9:$A$32,$AE761,B$753:B$776)</f>
        <v>1748</v>
      </c>
      <c r="AG761" s="164">
        <f t="shared" si="14575"/>
        <v>1369</v>
      </c>
      <c r="AH761" s="121">
        <f t="shared" si="14575"/>
        <v>738</v>
      </c>
      <c r="AI761" s="159">
        <f t="shared" si="14575"/>
        <v>566</v>
      </c>
      <c r="AJ761" s="120">
        <f t="shared" si="14575"/>
        <v>1168</v>
      </c>
      <c r="AK761" s="122">
        <f t="shared" si="14575"/>
        <v>1081</v>
      </c>
      <c r="AL761" s="121">
        <f t="shared" si="14575"/>
        <v>2302</v>
      </c>
      <c r="AM761" s="159">
        <f t="shared" si="14575"/>
        <v>2320</v>
      </c>
      <c r="AN761" s="120">
        <f t="shared" si="14575"/>
        <v>144</v>
      </c>
      <c r="AO761" s="122">
        <f t="shared" si="14575"/>
        <v>136</v>
      </c>
      <c r="AP761" s="121">
        <f t="shared" si="14575"/>
        <v>971</v>
      </c>
      <c r="AQ761" s="120">
        <f t="shared" si="14575"/>
        <v>736</v>
      </c>
      <c r="AR761" s="158">
        <f t="shared" si="14575"/>
        <v>2134</v>
      </c>
      <c r="AS761" s="160">
        <f t="shared" si="14575"/>
        <v>1827</v>
      </c>
      <c r="AT761" s="120">
        <f t="shared" si="14575"/>
        <v>996</v>
      </c>
      <c r="AU761" s="122">
        <f t="shared" si="14575"/>
        <v>880</v>
      </c>
      <c r="AV761" s="121">
        <f t="shared" ref="AP761:BE763" si="14576">SUMIF($A$9:$A$32,$AE761,R$753:R$776)</f>
        <v>1477</v>
      </c>
      <c r="AW761" s="159">
        <f t="shared" si="14576"/>
        <v>1765</v>
      </c>
      <c r="AX761" s="120">
        <f t="shared" si="14576"/>
        <v>87</v>
      </c>
      <c r="AY761" s="122">
        <f t="shared" si="14576"/>
        <v>178</v>
      </c>
      <c r="AZ761" s="121">
        <f t="shared" si="14576"/>
        <v>1099</v>
      </c>
      <c r="BA761" s="159">
        <f t="shared" si="14576"/>
        <v>1461</v>
      </c>
      <c r="BB761" s="120">
        <f t="shared" si="14576"/>
        <v>531</v>
      </c>
      <c r="BC761" s="122">
        <f t="shared" si="14576"/>
        <v>324</v>
      </c>
      <c r="BD761" s="21">
        <f t="shared" si="14576"/>
        <v>2985</v>
      </c>
      <c r="BE761" s="163">
        <f t="shared" si="14576"/>
        <v>3630</v>
      </c>
      <c r="BF761" s="149">
        <f>AF761+AH761+AJ761+AL761+AN761+AP761+AR761+AT761+AV761+AX761+AZ761+BB761+BD761</f>
        <v>16380</v>
      </c>
      <c r="BG761" s="150">
        <f>AG761+AI761+AK761+AM761+AO761+AQ761+AS761+AU761+AW761+AY761+BA761+BC761+BE761</f>
        <v>16273</v>
      </c>
      <c r="BI761" s="139" t="s">
        <v>24</v>
      </c>
      <c r="BJ761" s="123">
        <f>B761/B777</f>
        <v>7.107987768896519E-2</v>
      </c>
      <c r="BK761" s="124">
        <f t="shared" ref="BK761" si="14577">C761/C777</f>
        <v>6.3310152990264254E-2</v>
      </c>
      <c r="BL761" s="125">
        <f t="shared" ref="BL761" si="14578">D761/D777</f>
        <v>7.6142737796873139E-2</v>
      </c>
      <c r="BM761" s="126">
        <f t="shared" ref="BM761" si="14579">E761/E777</f>
        <v>5.2127963439017426E-2</v>
      </c>
      <c r="BN761" s="123">
        <f t="shared" ref="BN761" si="14580">F761/F777</f>
        <v>7.8921875890364118E-2</v>
      </c>
      <c r="BO761" s="124">
        <f t="shared" ref="BO761" si="14581">G761/G777</f>
        <v>4.8588039867109634E-2</v>
      </c>
      <c r="BP761" s="125">
        <f t="shared" ref="BP761" si="14582">H761/H777</f>
        <v>7.1218281228094774E-2</v>
      </c>
      <c r="BQ761" s="126">
        <f t="shared" ref="BQ761" si="14583">I761/I777</f>
        <v>5.7916140793717569E-2</v>
      </c>
      <c r="BR761" s="123">
        <f t="shared" ref="BR761" si="14584">J761/J777</f>
        <v>5.2736318407960198E-2</v>
      </c>
      <c r="BS761" s="124">
        <f t="shared" ref="BS761" si="14585">K761/K777</f>
        <v>7.0964950237992208E-2</v>
      </c>
      <c r="BT761" s="125">
        <f t="shared" ref="BT761" si="14586">L761/L777</f>
        <v>4.282384929112449E-2</v>
      </c>
      <c r="BU761" s="123">
        <f t="shared" ref="BU761" si="14587">M761/M777</f>
        <v>7.6258414548377368E-2</v>
      </c>
      <c r="BV761" s="127">
        <f t="shared" ref="BV761" si="14588">N761/N777</f>
        <v>6.7739234885159968E-2</v>
      </c>
      <c r="BW761" s="128">
        <f t="shared" ref="BW761" si="14589">O761/O777</f>
        <v>7.8599191237093163E-2</v>
      </c>
      <c r="BX761" s="123">
        <f t="shared" ref="BX761" si="14590">P761/P777</f>
        <v>8.5997619992066635E-2</v>
      </c>
      <c r="BY761" s="124">
        <f t="shared" ref="BY761" si="14591">Q761/Q777</f>
        <v>5.9147552826440311E-2</v>
      </c>
      <c r="BZ761" s="125">
        <f t="shared" ref="BZ761" si="14592">R761/R777</f>
        <v>7.5446724023825282E-2</v>
      </c>
      <c r="CA761" s="126">
        <f t="shared" ref="CA761" si="14593">S761/S777</f>
        <v>6.1851060658751053E-2</v>
      </c>
      <c r="CB761" s="123">
        <f t="shared" ref="CB761" si="14594">T761/T777</f>
        <v>6.2452972159518436E-2</v>
      </c>
      <c r="CC761" s="124">
        <f t="shared" ref="CC761" si="14595">U761/U777</f>
        <v>5.7235421166306692E-2</v>
      </c>
      <c r="CD761" s="125">
        <f t="shared" ref="CD761" si="14596">V761/V777</f>
        <v>3.8807776685074513E-2</v>
      </c>
      <c r="CE761" s="126">
        <f t="shared" ref="CE761" si="14597">W761/W777</f>
        <v>0.10004642525533891</v>
      </c>
      <c r="CF761" s="123">
        <f t="shared" ref="CF761" si="14598">X761/X777</f>
        <v>8.6457819437592495E-2</v>
      </c>
      <c r="CG761" s="124">
        <f t="shared" ref="CG761" si="14599">Y761/Y777</f>
        <v>4.8712771327612314E-2</v>
      </c>
      <c r="CH761" s="125">
        <f t="shared" ref="CH761" si="14600">Z761/Z777</f>
        <v>6.645525989245829E-2</v>
      </c>
      <c r="CI761" s="123">
        <f t="shared" ref="CI761" si="14601">AA761/AA777</f>
        <v>6.0596088755171119E-2</v>
      </c>
      <c r="CJ761" s="129">
        <f t="shared" ref="CJ761" si="14602">AB761/AB777</f>
        <v>6.8909243277415946E-2</v>
      </c>
      <c r="CK761" s="130">
        <f t="shared" ref="CK761" si="14603">AC761/AC777</f>
        <v>6.5602512878005892E-2</v>
      </c>
    </row>
    <row r="762" spans="1:89" x14ac:dyDescent="0.2">
      <c r="A762" s="131" t="s">
        <v>25</v>
      </c>
      <c r="B762" s="184">
        <v>1373</v>
      </c>
      <c r="C762" s="168">
        <v>1360</v>
      </c>
      <c r="D762" s="169">
        <v>611</v>
      </c>
      <c r="E762" s="170">
        <v>452</v>
      </c>
      <c r="F762" s="167">
        <v>1575</v>
      </c>
      <c r="G762" s="171">
        <v>701</v>
      </c>
      <c r="H762" s="169">
        <v>1962</v>
      </c>
      <c r="I762" s="170">
        <v>1856</v>
      </c>
      <c r="J762" s="167">
        <v>100</v>
      </c>
      <c r="K762" s="168">
        <v>219</v>
      </c>
      <c r="L762" s="169">
        <v>396</v>
      </c>
      <c r="M762" s="167">
        <v>909</v>
      </c>
      <c r="N762" s="172">
        <v>1950</v>
      </c>
      <c r="O762" s="185">
        <v>1753</v>
      </c>
      <c r="P762" s="167">
        <v>1169</v>
      </c>
      <c r="Q762" s="168">
        <v>612</v>
      </c>
      <c r="R762" s="169">
        <v>1425</v>
      </c>
      <c r="S762" s="170">
        <v>1251</v>
      </c>
      <c r="T762" s="176">
        <v>85</v>
      </c>
      <c r="U762" s="167">
        <v>134</v>
      </c>
      <c r="V762" s="169">
        <v>558</v>
      </c>
      <c r="W762" s="186">
        <v>1435</v>
      </c>
      <c r="X762" s="167">
        <v>639</v>
      </c>
      <c r="Y762" s="171">
        <v>249</v>
      </c>
      <c r="Z762" s="169">
        <v>2311</v>
      </c>
      <c r="AA762" s="167">
        <v>3121</v>
      </c>
      <c r="AB762" s="149">
        <f t="shared" si="14383"/>
        <v>14154</v>
      </c>
      <c r="AC762" s="150">
        <f t="shared" si="14384"/>
        <v>14052</v>
      </c>
      <c r="AE762" s="226" t="str">
        <f>$AE$18</f>
        <v>18:00 - 18:59</v>
      </c>
      <c r="AF762" s="120">
        <f t="shared" si="14575"/>
        <v>1765</v>
      </c>
      <c r="AG762" s="168">
        <f t="shared" si="14575"/>
        <v>1199</v>
      </c>
      <c r="AH762" s="169">
        <f t="shared" si="14575"/>
        <v>766</v>
      </c>
      <c r="AI762" s="170">
        <f t="shared" si="14575"/>
        <v>629</v>
      </c>
      <c r="AJ762" s="167">
        <f t="shared" si="14575"/>
        <v>977</v>
      </c>
      <c r="AK762" s="171">
        <f t="shared" si="14575"/>
        <v>1207</v>
      </c>
      <c r="AL762" s="169">
        <f t="shared" si="14575"/>
        <v>1992</v>
      </c>
      <c r="AM762" s="170">
        <f t="shared" si="14575"/>
        <v>2356</v>
      </c>
      <c r="AN762" s="167">
        <f t="shared" si="14575"/>
        <v>166</v>
      </c>
      <c r="AO762" s="171">
        <f t="shared" si="14575"/>
        <v>140</v>
      </c>
      <c r="AP762" s="169">
        <f t="shared" si="14576"/>
        <v>1117</v>
      </c>
      <c r="AQ762" s="167">
        <f t="shared" si="14576"/>
        <v>564</v>
      </c>
      <c r="AR762" s="172">
        <f t="shared" si="14576"/>
        <v>1945</v>
      </c>
      <c r="AS762" s="173">
        <f t="shared" si="14576"/>
        <v>1814</v>
      </c>
      <c r="AT762" s="167">
        <f t="shared" si="14576"/>
        <v>888</v>
      </c>
      <c r="AU762" s="171">
        <f t="shared" si="14576"/>
        <v>919</v>
      </c>
      <c r="AV762" s="169">
        <f t="shared" si="14576"/>
        <v>1429</v>
      </c>
      <c r="AW762" s="170">
        <f t="shared" si="14576"/>
        <v>1870</v>
      </c>
      <c r="AX762" s="167">
        <f t="shared" si="14576"/>
        <v>102</v>
      </c>
      <c r="AY762" s="171">
        <f t="shared" si="14576"/>
        <v>154</v>
      </c>
      <c r="AZ762" s="169">
        <f t="shared" si="14576"/>
        <v>1238</v>
      </c>
      <c r="BA762" s="170">
        <f t="shared" si="14576"/>
        <v>1415</v>
      </c>
      <c r="BB762" s="167">
        <f t="shared" si="14576"/>
        <v>452</v>
      </c>
      <c r="BC762" s="171">
        <f t="shared" si="14576"/>
        <v>350</v>
      </c>
      <c r="BD762" s="169">
        <f t="shared" si="14576"/>
        <v>2938</v>
      </c>
      <c r="BE762" s="167">
        <f t="shared" si="14576"/>
        <v>3373</v>
      </c>
      <c r="BF762" s="151">
        <f>SUM(AF762,AH762,AJ762,AL762,AN762,AP762,AR762,AT762,AV762,AX762,AZ762,BB762,BD762)</f>
        <v>15775</v>
      </c>
      <c r="BG762" s="152">
        <f>SUM(AG762,AI762,AK762,AM762,AO762,AQ762,AS762,AU762,AW762,AY762,BA762,BC762,BE762)</f>
        <v>15990</v>
      </c>
      <c r="BI762" s="131" t="s">
        <v>25</v>
      </c>
      <c r="BJ762" s="123">
        <f>B762/B777</f>
        <v>7.3654846842980529E-2</v>
      </c>
      <c r="BK762" s="124">
        <f t="shared" ref="BK762" si="14604">C762/C777</f>
        <v>7.5660639777468702E-2</v>
      </c>
      <c r="BL762" s="125">
        <f t="shared" ref="BL762" si="14605">D762/D777</f>
        <v>7.2920396228666903E-2</v>
      </c>
      <c r="BM762" s="126">
        <f t="shared" ref="BM762" si="14606">E762/E777</f>
        <v>6.4552984861468155E-2</v>
      </c>
      <c r="BN762" s="123">
        <f t="shared" ref="BN762" si="14607">F762/F777</f>
        <v>8.974870362983646E-2</v>
      </c>
      <c r="BO762" s="124">
        <f t="shared" ref="BO762" si="14608">G762/G777</f>
        <v>4.8518826135105206E-2</v>
      </c>
      <c r="BP762" s="125">
        <f t="shared" ref="BP762" si="14609">H762/H777</f>
        <v>6.8764895555867095E-2</v>
      </c>
      <c r="BQ762" s="126">
        <f t="shared" ref="BQ762" si="14610">I762/I777</f>
        <v>6.5068012901416353E-2</v>
      </c>
      <c r="BR762" s="123">
        <f t="shared" ref="BR762" si="14611">J762/J777</f>
        <v>4.975124378109453E-2</v>
      </c>
      <c r="BS762" s="124">
        <f t="shared" ref="BS762" si="14612">K762/K777</f>
        <v>9.4764171354392038E-2</v>
      </c>
      <c r="BT762" s="125">
        <f t="shared" ref="BT762" si="14613">L762/L777</f>
        <v>3.8454068751213828E-2</v>
      </c>
      <c r="BU762" s="123">
        <f t="shared" ref="BU762" si="14614">M762/M777</f>
        <v>9.1329247463076454E-2</v>
      </c>
      <c r="BV762" s="127">
        <f t="shared" ref="BV762" si="14615">N762/N777</f>
        <v>7.0978779164998368E-2</v>
      </c>
      <c r="BW762" s="128">
        <f t="shared" ref="BW762" si="14616">O762/O777</f>
        <v>6.8823367751560602E-2</v>
      </c>
      <c r="BX762" s="123">
        <f t="shared" ref="BX762" si="14617">P762/P777</f>
        <v>9.2740975803252676E-2</v>
      </c>
      <c r="BY762" s="124">
        <f t="shared" ref="BY762" si="14618">Q762/Q777</f>
        <v>5.5264583709590032E-2</v>
      </c>
      <c r="BZ762" s="125">
        <f t="shared" ref="BZ762" si="14619">R762/R777</f>
        <v>7.2544926945985841E-2</v>
      </c>
      <c r="CA762" s="126">
        <f t="shared" ref="CA762" si="14620">S762/S777</f>
        <v>6.2149138059516121E-2</v>
      </c>
      <c r="CB762" s="123">
        <f t="shared" ref="CB762" si="14621">T762/T777</f>
        <v>6.3957863054928524E-2</v>
      </c>
      <c r="CC762" s="124">
        <f t="shared" ref="CC762" si="14622">U762/U777</f>
        <v>7.235421166306695E-2</v>
      </c>
      <c r="CD762" s="125">
        <f t="shared" ref="CD762" si="14623">V762/V777</f>
        <v>4.2211967622361755E-2</v>
      </c>
      <c r="CE762" s="126">
        <f t="shared" ref="CE762" si="14624">W762/W777</f>
        <v>8.3275301764159704E-2</v>
      </c>
      <c r="CF762" s="123">
        <f t="shared" ref="CF762" si="14625">X762/X777</f>
        <v>7.8811050814010852E-2</v>
      </c>
      <c r="CG762" s="124">
        <f t="shared" ref="CG762" si="14626">Y762/Y777</f>
        <v>6.2847046945986876E-2</v>
      </c>
      <c r="CH762" s="125">
        <f t="shared" ref="CH762" si="14627">Z762/Z777</f>
        <v>6.3725355025506691E-2</v>
      </c>
      <c r="CI762" s="123">
        <f t="shared" ref="CI762" si="14628">AA762/AA777</f>
        <v>7.3359345618653635E-2</v>
      </c>
      <c r="CJ762" s="129">
        <f t="shared" ref="CJ762" si="14629">AB762/AB777</f>
        <v>6.9365011688254402E-2</v>
      </c>
      <c r="CK762" s="130">
        <f t="shared" ref="CK762" si="14630">AC762/AC777</f>
        <v>6.9400475115692153E-2</v>
      </c>
    </row>
    <row r="763" spans="1:89" ht="13.5" thickBot="1" x14ac:dyDescent="0.25">
      <c r="A763" s="139" t="s">
        <v>26</v>
      </c>
      <c r="B763" s="181">
        <v>1512</v>
      </c>
      <c r="C763" s="175">
        <v>1379</v>
      </c>
      <c r="D763" s="176">
        <v>732</v>
      </c>
      <c r="E763" s="177">
        <v>473</v>
      </c>
      <c r="F763" s="174">
        <v>1553</v>
      </c>
      <c r="G763" s="178">
        <v>807</v>
      </c>
      <c r="H763" s="176">
        <v>2374</v>
      </c>
      <c r="I763" s="177">
        <v>1782</v>
      </c>
      <c r="J763" s="174">
        <v>174</v>
      </c>
      <c r="K763" s="175">
        <v>153</v>
      </c>
      <c r="L763" s="176">
        <v>489</v>
      </c>
      <c r="M763" s="174">
        <v>861</v>
      </c>
      <c r="N763" s="179">
        <v>1984</v>
      </c>
      <c r="O763" s="182">
        <v>1866</v>
      </c>
      <c r="P763" s="174">
        <v>910</v>
      </c>
      <c r="Q763" s="175">
        <v>620</v>
      </c>
      <c r="R763" s="176">
        <v>1477</v>
      </c>
      <c r="S763" s="177">
        <v>1352</v>
      </c>
      <c r="T763" s="174">
        <v>95</v>
      </c>
      <c r="U763" s="178">
        <v>118</v>
      </c>
      <c r="V763" s="176">
        <v>731</v>
      </c>
      <c r="W763" s="183">
        <v>1405</v>
      </c>
      <c r="X763" s="174">
        <v>654</v>
      </c>
      <c r="Y763" s="178">
        <v>211</v>
      </c>
      <c r="Z763" s="176">
        <v>2553</v>
      </c>
      <c r="AA763" s="174">
        <v>3299</v>
      </c>
      <c r="AB763" s="149">
        <f t="shared" si="14383"/>
        <v>15238</v>
      </c>
      <c r="AC763" s="150">
        <f t="shared" si="14384"/>
        <v>14326</v>
      </c>
      <c r="AE763" s="224">
        <f>$AE$19</f>
        <v>0</v>
      </c>
      <c r="AF763" s="120">
        <f t="shared" si="14575"/>
        <v>0</v>
      </c>
      <c r="AG763" s="175">
        <f t="shared" si="14575"/>
        <v>0</v>
      </c>
      <c r="AH763" s="176">
        <f t="shared" si="14575"/>
        <v>0</v>
      </c>
      <c r="AI763" s="177">
        <f t="shared" si="14575"/>
        <v>0</v>
      </c>
      <c r="AJ763" s="174">
        <f t="shared" si="14575"/>
        <v>0</v>
      </c>
      <c r="AK763" s="178">
        <f t="shared" si="14575"/>
        <v>0</v>
      </c>
      <c r="AL763" s="176">
        <f t="shared" si="14575"/>
        <v>0</v>
      </c>
      <c r="AM763" s="177">
        <f t="shared" si="14575"/>
        <v>0</v>
      </c>
      <c r="AN763" s="174">
        <f t="shared" si="14575"/>
        <v>0</v>
      </c>
      <c r="AO763" s="178">
        <f t="shared" si="14575"/>
        <v>0</v>
      </c>
      <c r="AP763" s="176">
        <f t="shared" si="14576"/>
        <v>0</v>
      </c>
      <c r="AQ763" s="174">
        <f t="shared" si="14576"/>
        <v>0</v>
      </c>
      <c r="AR763" s="179">
        <f t="shared" si="14576"/>
        <v>0</v>
      </c>
      <c r="AS763" s="180">
        <f t="shared" si="14576"/>
        <v>0</v>
      </c>
      <c r="AT763" s="174">
        <f t="shared" si="14576"/>
        <v>0</v>
      </c>
      <c r="AU763" s="178">
        <f t="shared" si="14576"/>
        <v>0</v>
      </c>
      <c r="AV763" s="176">
        <f t="shared" si="14576"/>
        <v>0</v>
      </c>
      <c r="AW763" s="177">
        <f t="shared" si="14576"/>
        <v>0</v>
      </c>
      <c r="AX763" s="174">
        <f t="shared" si="14576"/>
        <v>0</v>
      </c>
      <c r="AY763" s="178">
        <f t="shared" si="14576"/>
        <v>0</v>
      </c>
      <c r="AZ763" s="176">
        <f t="shared" si="14576"/>
        <v>0</v>
      </c>
      <c r="BA763" s="177">
        <f t="shared" si="14576"/>
        <v>0</v>
      </c>
      <c r="BB763" s="174">
        <f t="shared" si="14576"/>
        <v>0</v>
      </c>
      <c r="BC763" s="178">
        <f t="shared" si="14576"/>
        <v>0</v>
      </c>
      <c r="BD763" s="176">
        <f t="shared" si="14576"/>
        <v>0</v>
      </c>
      <c r="BE763" s="174">
        <f t="shared" si="14576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8.1111528351483289E-2</v>
      </c>
      <c r="BK763" s="124">
        <f t="shared" ref="BK763" si="14631">C763/C777</f>
        <v>7.6717663421418641E-2</v>
      </c>
      <c r="BL763" s="125">
        <f t="shared" ref="BL763" si="14632">D763/D777</f>
        <v>8.736126029359112E-2</v>
      </c>
      <c r="BM763" s="126">
        <f t="shared" ref="BM763" si="14633">E763/E777</f>
        <v>6.7552127963439013E-2</v>
      </c>
      <c r="BN763" s="123">
        <f t="shared" ref="BN763" si="14634">F763/F777</f>
        <v>8.8495070944213342E-2</v>
      </c>
      <c r="BO763" s="124">
        <f t="shared" ref="BO763" si="14635">G763/G777</f>
        <v>5.5855481727574749E-2</v>
      </c>
      <c r="BP763" s="125">
        <f t="shared" ref="BP763" si="14636">H763/H777</f>
        <v>8.3204822655264271E-2</v>
      </c>
      <c r="BQ763" s="126">
        <f t="shared" ref="BQ763" si="14637">I763/I777</f>
        <v>6.2473706352545226E-2</v>
      </c>
      <c r="BR763" s="123">
        <f t="shared" ref="BR763" si="14638">J763/J777</f>
        <v>8.6567164179104483E-2</v>
      </c>
      <c r="BS763" s="124">
        <f t="shared" ref="BS763" si="14639">K763/K777</f>
        <v>6.6205106014712245E-2</v>
      </c>
      <c r="BT763" s="125">
        <f t="shared" ref="BT763" si="14640">L763/L777</f>
        <v>4.7484948533695864E-2</v>
      </c>
      <c r="BU763" s="123">
        <f t="shared" ref="BU763" si="14641">M763/M777</f>
        <v>8.6506580930372751E-2</v>
      </c>
      <c r="BV763" s="127">
        <f t="shared" ref="BV763" si="14642">N763/N777</f>
        <v>7.2216357878644485E-2</v>
      </c>
      <c r="BW763" s="128">
        <f t="shared" ref="BW763" si="14643">O763/O777</f>
        <v>7.3259785638569358E-2</v>
      </c>
      <c r="BX763" s="123">
        <f t="shared" ref="BX763" si="14644">P763/P777</f>
        <v>7.2193573978579922E-2</v>
      </c>
      <c r="BY763" s="124">
        <f t="shared" ref="BY763" si="14645">Q763/Q777</f>
        <v>5.5986996568538921E-2</v>
      </c>
      <c r="BZ763" s="125">
        <f t="shared" ref="BZ763" si="14646">R763/R777</f>
        <v>7.519218042050603E-2</v>
      </c>
      <c r="CA763" s="126">
        <f t="shared" ref="CA763" si="14647">S763/S777</f>
        <v>6.7166774305728053E-2</v>
      </c>
      <c r="CB763" s="123">
        <f t="shared" ref="CB763" si="14648">T763/T777</f>
        <v>7.1482317531978937E-2</v>
      </c>
      <c r="CC763" s="124">
        <f t="shared" ref="CC763" si="14649">U763/U777</f>
        <v>6.3714902807775378E-2</v>
      </c>
      <c r="CD763" s="125">
        <f t="shared" ref="CD763" si="14650">V763/V777</f>
        <v>5.5299190559043802E-2</v>
      </c>
      <c r="CE763" s="126">
        <f t="shared" ref="CE763" si="14651">W763/W777</f>
        <v>8.1534354688950789E-2</v>
      </c>
      <c r="CF763" s="123">
        <f t="shared" ref="CF763" si="14652">X763/X777</f>
        <v>8.0661075481006414E-2</v>
      </c>
      <c r="CG763" s="124">
        <f t="shared" ref="CG763" si="14653">Y763/Y777</f>
        <v>5.3255931347804139E-2</v>
      </c>
      <c r="CH763" s="125">
        <f t="shared" ref="CH763" si="14654">Z763/Z777</f>
        <v>7.0398455811388386E-2</v>
      </c>
      <c r="CI763" s="123">
        <f t="shared" ref="CI763" si="14655">AA763/AA777</f>
        <v>7.7543249341857842E-2</v>
      </c>
      <c r="CJ763" s="129">
        <f t="shared" ref="CJ763" si="14656">AB763/AB777</f>
        <v>7.467740907910278E-2</v>
      </c>
      <c r="CK763" s="130">
        <f t="shared" ref="CK763" si="14657">AC763/AC777</f>
        <v>7.0753715236792331E-2</v>
      </c>
    </row>
    <row r="764" spans="1:89" ht="14.25" thickTop="1" thickBot="1" x14ac:dyDescent="0.25">
      <c r="A764" s="131" t="s">
        <v>27</v>
      </c>
      <c r="B764" s="184">
        <v>1429</v>
      </c>
      <c r="C764" s="168">
        <v>1557</v>
      </c>
      <c r="D764" s="169">
        <v>774</v>
      </c>
      <c r="E764" s="170">
        <v>397</v>
      </c>
      <c r="F764" s="167">
        <v>1437</v>
      </c>
      <c r="G764" s="171">
        <v>831</v>
      </c>
      <c r="H764" s="169">
        <v>2626</v>
      </c>
      <c r="I764" s="170">
        <v>1792</v>
      </c>
      <c r="J764" s="167">
        <v>162</v>
      </c>
      <c r="K764" s="168">
        <v>163</v>
      </c>
      <c r="L764" s="169">
        <v>688</v>
      </c>
      <c r="M764" s="167">
        <v>957</v>
      </c>
      <c r="N764" s="172">
        <v>2165</v>
      </c>
      <c r="O764" s="185">
        <v>1899</v>
      </c>
      <c r="P764" s="167">
        <v>1105</v>
      </c>
      <c r="Q764" s="168">
        <v>693</v>
      </c>
      <c r="R764" s="169">
        <v>1714</v>
      </c>
      <c r="S764" s="170">
        <v>1381</v>
      </c>
      <c r="T764" s="167">
        <v>97</v>
      </c>
      <c r="U764" s="171">
        <v>127</v>
      </c>
      <c r="V764" s="169">
        <v>759</v>
      </c>
      <c r="W764" s="186">
        <v>1382</v>
      </c>
      <c r="X764" s="167">
        <v>631</v>
      </c>
      <c r="Y764" s="171">
        <v>222</v>
      </c>
      <c r="Z764" s="169">
        <v>2418</v>
      </c>
      <c r="AA764" s="167">
        <v>4011</v>
      </c>
      <c r="AB764" s="149">
        <f t="shared" si="14383"/>
        <v>16005</v>
      </c>
      <c r="AC764" s="150">
        <f t="shared" si="14384"/>
        <v>15412</v>
      </c>
      <c r="AE764" s="221" t="s">
        <v>13</v>
      </c>
      <c r="AF764" s="14">
        <f t="shared" ref="AF764:BG764" si="14658">SUM(AF761:AF763)</f>
        <v>3513</v>
      </c>
      <c r="AG764" s="1">
        <f t="shared" si="14658"/>
        <v>2568</v>
      </c>
      <c r="AH764" s="14">
        <f t="shared" si="14658"/>
        <v>1504</v>
      </c>
      <c r="AI764" s="1">
        <f t="shared" si="14658"/>
        <v>1195</v>
      </c>
      <c r="AJ764" s="14">
        <f t="shared" si="14658"/>
        <v>2145</v>
      </c>
      <c r="AK764" s="1">
        <f t="shared" si="14658"/>
        <v>2288</v>
      </c>
      <c r="AL764" s="14">
        <f t="shared" si="14658"/>
        <v>4294</v>
      </c>
      <c r="AM764" s="1">
        <f t="shared" si="14658"/>
        <v>4676</v>
      </c>
      <c r="AN764" s="14">
        <f t="shared" si="14658"/>
        <v>310</v>
      </c>
      <c r="AO764" s="1">
        <f t="shared" si="14658"/>
        <v>276</v>
      </c>
      <c r="AP764" s="14">
        <f t="shared" si="14658"/>
        <v>2088</v>
      </c>
      <c r="AQ764" s="1">
        <f t="shared" si="14658"/>
        <v>1300</v>
      </c>
      <c r="AR764" s="14">
        <f t="shared" si="14658"/>
        <v>4079</v>
      </c>
      <c r="AS764" s="1">
        <f t="shared" si="14658"/>
        <v>3641</v>
      </c>
      <c r="AT764" s="14">
        <f t="shared" si="14658"/>
        <v>1884</v>
      </c>
      <c r="AU764" s="1">
        <f t="shared" si="14658"/>
        <v>1799</v>
      </c>
      <c r="AV764" s="14">
        <f t="shared" si="14658"/>
        <v>2906</v>
      </c>
      <c r="AW764" s="1">
        <f t="shared" si="14658"/>
        <v>3635</v>
      </c>
      <c r="AX764" s="14">
        <f t="shared" si="14658"/>
        <v>189</v>
      </c>
      <c r="AY764" s="1">
        <f t="shared" si="14658"/>
        <v>332</v>
      </c>
      <c r="AZ764" s="14">
        <f t="shared" si="14658"/>
        <v>2337</v>
      </c>
      <c r="BA764" s="1">
        <f t="shared" si="14658"/>
        <v>2876</v>
      </c>
      <c r="BB764" s="14">
        <f t="shared" si="14658"/>
        <v>983</v>
      </c>
      <c r="BC764" s="1">
        <f t="shared" si="14658"/>
        <v>674</v>
      </c>
      <c r="BD764" s="14">
        <f t="shared" si="14658"/>
        <v>5923</v>
      </c>
      <c r="BE764" s="1">
        <f t="shared" si="14658"/>
        <v>7003</v>
      </c>
      <c r="BF764" s="153">
        <f t="shared" si="14658"/>
        <v>32155</v>
      </c>
      <c r="BG764" s="154">
        <f t="shared" si="14658"/>
        <v>32263</v>
      </c>
      <c r="BI764" s="131" t="s">
        <v>27</v>
      </c>
      <c r="BJ764" s="123">
        <f>B764/B777</f>
        <v>7.6658977522665095E-2</v>
      </c>
      <c r="BK764" s="124">
        <f t="shared" ref="BK764" si="14659">C764/C777</f>
        <v>8.6620305980528514E-2</v>
      </c>
      <c r="BL764" s="125">
        <f t="shared" ref="BL764" si="14660">D764/D777</f>
        <v>9.2373791621911922E-2</v>
      </c>
      <c r="BM764" s="126">
        <f t="shared" ref="BM764" si="14661">E764/E777</f>
        <v>5.6698086261068266E-2</v>
      </c>
      <c r="BN764" s="123">
        <f t="shared" ref="BN764" si="14662">F764/F777</f>
        <v>8.1885007692746023E-2</v>
      </c>
      <c r="BO764" s="124">
        <f t="shared" ref="BO764" si="14663">G764/G777</f>
        <v>5.7516611295681065E-2</v>
      </c>
      <c r="BP764" s="125">
        <f t="shared" ref="BP764" si="14664">H764/H777</f>
        <v>9.2037011075283892E-2</v>
      </c>
      <c r="BQ764" s="126">
        <f t="shared" ref="BQ764" si="14665">I764/I777</f>
        <v>6.2824288318608895E-2</v>
      </c>
      <c r="BR764" s="123">
        <f t="shared" ref="BR764" si="14666">J764/J777</f>
        <v>8.0597014925373134E-2</v>
      </c>
      <c r="BS764" s="124">
        <f t="shared" ref="BS764" si="14667">K764/K777</f>
        <v>7.0532237126784941E-2</v>
      </c>
      <c r="BT764" s="125">
        <f t="shared" ref="BT764" si="14668">L764/L777</f>
        <v>6.6809089143523015E-2</v>
      </c>
      <c r="BU764" s="123">
        <f t="shared" ref="BU764" si="14669">M764/M777</f>
        <v>9.6151913995780172E-2</v>
      </c>
      <c r="BV764" s="127">
        <f t="shared" ref="BV764" si="14670">N764/N777</f>
        <v>7.880464456011356E-2</v>
      </c>
      <c r="BW764" s="128">
        <f t="shared" ref="BW764" si="14671">O764/O777</f>
        <v>7.4555376702917037E-2</v>
      </c>
      <c r="BX764" s="123">
        <f t="shared" ref="BX764" si="14672">P764/P777</f>
        <v>8.7663625545418483E-2</v>
      </c>
      <c r="BY764" s="124">
        <f t="shared" ref="BY764" si="14673">Q764/Q777</f>
        <v>6.2579013906447531E-2</v>
      </c>
      <c r="BZ764" s="125">
        <f t="shared" ref="BZ764" si="14674">R764/R777</f>
        <v>8.7257547217838419E-2</v>
      </c>
      <c r="CA764" s="126">
        <f t="shared" ref="CA764" si="14675">S764/S777</f>
        <v>6.8607481742759199E-2</v>
      </c>
      <c r="CB764" s="123">
        <f t="shared" ref="CB764" si="14676">T764/T777</f>
        <v>7.2987208427389011E-2</v>
      </c>
      <c r="CC764" s="124">
        <f t="shared" ref="CC764" si="14677">U764/U777</f>
        <v>6.8574514038876891E-2</v>
      </c>
      <c r="CD764" s="125">
        <f t="shared" ref="CD764" si="14678">V764/V777</f>
        <v>5.7417353808911414E-2</v>
      </c>
      <c r="CE764" s="126">
        <f t="shared" ref="CE764" si="14679">W764/W777</f>
        <v>8.019962859795729E-2</v>
      </c>
      <c r="CF764" s="123">
        <f t="shared" ref="CF764" si="14680">X764/X777</f>
        <v>7.7824370991613226E-2</v>
      </c>
      <c r="CG764" s="124">
        <f t="shared" ref="CG764" si="14681">Y764/Y777</f>
        <v>5.6032306915699139E-2</v>
      </c>
      <c r="CH764" s="125">
        <f t="shared" ref="CH764" si="14682">Z764/Z777</f>
        <v>6.6675858265545285E-2</v>
      </c>
      <c r="CI764" s="123">
        <f t="shared" ref="CI764" si="14683">AA764/AA777</f>
        <v>9.4278864234674686E-2</v>
      </c>
      <c r="CJ764" s="129">
        <f t="shared" ref="CJ764" si="14684">AB764/AB777</f>
        <v>7.8436273284620023E-2</v>
      </c>
      <c r="CK764" s="130">
        <f t="shared" ref="CK764" si="14685">AC764/AC777</f>
        <v>7.6117287395605429E-2</v>
      </c>
    </row>
    <row r="765" spans="1:89" ht="13.5" thickTop="1" x14ac:dyDescent="0.2">
      <c r="A765" s="139" t="s">
        <v>28</v>
      </c>
      <c r="B765" s="181">
        <v>1548</v>
      </c>
      <c r="C765" s="175">
        <v>1335</v>
      </c>
      <c r="D765" s="176">
        <v>806</v>
      </c>
      <c r="E765" s="177">
        <v>502</v>
      </c>
      <c r="F765" s="174">
        <v>1257</v>
      </c>
      <c r="G765" s="178">
        <v>1112</v>
      </c>
      <c r="H765" s="176">
        <v>2356</v>
      </c>
      <c r="I765" s="177">
        <v>2297</v>
      </c>
      <c r="J765" s="174">
        <v>218</v>
      </c>
      <c r="K765" s="175">
        <v>172</v>
      </c>
      <c r="L765" s="176">
        <v>1014</v>
      </c>
      <c r="M765" s="174">
        <v>756</v>
      </c>
      <c r="N765" s="179">
        <v>2413</v>
      </c>
      <c r="O765" s="182">
        <v>1742</v>
      </c>
      <c r="P765" s="174">
        <v>1072</v>
      </c>
      <c r="Q765" s="175">
        <v>681</v>
      </c>
      <c r="R765" s="176">
        <v>1813</v>
      </c>
      <c r="S765" s="177">
        <v>1595</v>
      </c>
      <c r="T765" s="174">
        <v>95</v>
      </c>
      <c r="U765" s="178">
        <v>85</v>
      </c>
      <c r="V765" s="176">
        <v>979</v>
      </c>
      <c r="W765" s="183">
        <v>1415</v>
      </c>
      <c r="X765" s="174">
        <v>564</v>
      </c>
      <c r="Y765" s="178">
        <v>296</v>
      </c>
      <c r="Z765" s="176">
        <v>2702</v>
      </c>
      <c r="AA765" s="174">
        <v>4345</v>
      </c>
      <c r="AB765" s="149">
        <f t="shared" si="14383"/>
        <v>16837</v>
      </c>
      <c r="AC765" s="150">
        <f t="shared" si="14384"/>
        <v>16333</v>
      </c>
      <c r="BI765" s="139" t="s">
        <v>28</v>
      </c>
      <c r="BJ765" s="123">
        <f>B765/B777</f>
        <v>8.3042755216994793E-2</v>
      </c>
      <c r="BK765" s="124">
        <f t="shared" ref="BK765" si="14686">C765/C777</f>
        <v>7.4269819193324066E-2</v>
      </c>
      <c r="BL765" s="125">
        <f t="shared" ref="BL765" si="14687">D765/D777</f>
        <v>9.6192863110156346E-2</v>
      </c>
      <c r="BM765" s="126">
        <f t="shared" ref="BM765" si="14688">E765/E777</f>
        <v>7.1693801770922591E-2</v>
      </c>
      <c r="BN765" s="123">
        <f t="shared" ref="BN765" si="14689">F765/F777</f>
        <v>7.1628012992193291E-2</v>
      </c>
      <c r="BO765" s="124">
        <f t="shared" ref="BO765" si="14690">G765/G777</f>
        <v>7.6965669988925803E-2</v>
      </c>
      <c r="BP765" s="125">
        <f t="shared" ref="BP765" si="14691">H765/H777</f>
        <v>8.257395205383429E-2</v>
      </c>
      <c r="BQ765" s="126">
        <f t="shared" ref="BQ765" si="14692">I765/I777</f>
        <v>8.0528677604824003E-2</v>
      </c>
      <c r="BR765" s="123">
        <f t="shared" ref="BR765" si="14693">J765/J777</f>
        <v>0.10845771144278607</v>
      </c>
      <c r="BS765" s="124">
        <f t="shared" ref="BS765" si="14694">K765/K777</f>
        <v>7.4426655127650371E-2</v>
      </c>
      <c r="BT765" s="125">
        <f t="shared" ref="BT765" si="14695">L765/L777</f>
        <v>9.8465721499320258E-2</v>
      </c>
      <c r="BU765" s="123">
        <f t="shared" ref="BU765" si="14696">M765/M777</f>
        <v>7.5956997890083394E-2</v>
      </c>
      <c r="BV765" s="127">
        <f t="shared" ref="BV765" si="14697">N765/N777</f>
        <v>8.7831689294944129E-2</v>
      </c>
      <c r="BW765" s="128">
        <f t="shared" ref="BW765" si="14698">O765/O777</f>
        <v>6.83915040634447E-2</v>
      </c>
      <c r="BX765" s="123">
        <f t="shared" ref="BX765" si="14699">P765/P777</f>
        <v>8.5045616818722733E-2</v>
      </c>
      <c r="BY765" s="124">
        <f t="shared" ref="BY765" si="14700">Q765/Q777</f>
        <v>6.1495394618024203E-2</v>
      </c>
      <c r="BZ765" s="125">
        <f t="shared" ref="BZ765" si="14701">R765/R777</f>
        <v>9.2297510563559532E-2</v>
      </c>
      <c r="CA765" s="126">
        <f t="shared" ref="CA765" si="14702">S765/S777</f>
        <v>7.9238909036713198E-2</v>
      </c>
      <c r="CB765" s="123">
        <f t="shared" ref="CB765" si="14703">T765/T777</f>
        <v>7.1482317531978937E-2</v>
      </c>
      <c r="CC765" s="124">
        <f t="shared" ref="CC765" si="14704">U765/U777</f>
        <v>4.5896328293736501E-2</v>
      </c>
      <c r="CD765" s="125">
        <f t="shared" ref="CD765" si="14705">V765/V777</f>
        <v>7.4060065057871244E-2</v>
      </c>
      <c r="CE765" s="126">
        <f t="shared" ref="CE765" si="14706">W765/W777</f>
        <v>8.2114670380687094E-2</v>
      </c>
      <c r="CF765" s="123">
        <f t="shared" ref="CF765" si="14707">X765/X777</f>
        <v>6.9560927479033058E-2</v>
      </c>
      <c r="CG765" s="124">
        <f t="shared" ref="CG765" si="14708">Y765/Y777</f>
        <v>7.4709742554265518E-2</v>
      </c>
      <c r="CH765" s="125">
        <f t="shared" ref="CH765" si="14709">Z765/Z777</f>
        <v>7.4507100510133734E-2</v>
      </c>
      <c r="CI765" s="123">
        <f t="shared" ref="CI765" si="14710">AA765/AA777</f>
        <v>0.10212955998495675</v>
      </c>
      <c r="CJ765" s="129">
        <f t="shared" ref="CJ765" si="14711">AB765/AB777</f>
        <v>8.2513685304164155E-2</v>
      </c>
      <c r="CK765" s="130">
        <f t="shared" ref="CK765" si="14712">AC765/AC777</f>
        <v>8.0665952182223166E-2</v>
      </c>
    </row>
    <row r="766" spans="1:89" x14ac:dyDescent="0.2">
      <c r="A766" s="131" t="s">
        <v>29</v>
      </c>
      <c r="B766" s="184">
        <v>1846</v>
      </c>
      <c r="C766" s="168">
        <v>1808</v>
      </c>
      <c r="D766" s="169">
        <v>919</v>
      </c>
      <c r="E766" s="170">
        <v>573</v>
      </c>
      <c r="F766" s="167">
        <v>1208</v>
      </c>
      <c r="G766" s="171">
        <v>1227</v>
      </c>
      <c r="H766" s="169">
        <v>2490</v>
      </c>
      <c r="I766" s="170">
        <v>2468</v>
      </c>
      <c r="J766" s="167">
        <v>174</v>
      </c>
      <c r="K766" s="168">
        <v>177</v>
      </c>
      <c r="L766" s="169">
        <v>1107</v>
      </c>
      <c r="M766" s="167">
        <v>827</v>
      </c>
      <c r="N766" s="172">
        <v>2220</v>
      </c>
      <c r="O766" s="185">
        <v>1786</v>
      </c>
      <c r="P766" s="167">
        <v>1118</v>
      </c>
      <c r="Q766" s="168">
        <v>765</v>
      </c>
      <c r="R766" s="169">
        <v>1832</v>
      </c>
      <c r="S766" s="170">
        <v>1762</v>
      </c>
      <c r="T766" s="167">
        <v>89</v>
      </c>
      <c r="U766" s="171">
        <v>159</v>
      </c>
      <c r="V766" s="169">
        <v>1199</v>
      </c>
      <c r="W766" s="186">
        <v>1431</v>
      </c>
      <c r="X766" s="167">
        <v>674</v>
      </c>
      <c r="Y766" s="171">
        <v>274</v>
      </c>
      <c r="Z766" s="169">
        <v>2502</v>
      </c>
      <c r="AA766" s="167">
        <v>4454</v>
      </c>
      <c r="AB766" s="149">
        <f t="shared" si="14383"/>
        <v>17378</v>
      </c>
      <c r="AC766" s="150">
        <f t="shared" si="14384"/>
        <v>17711</v>
      </c>
      <c r="BI766" s="131" t="s">
        <v>29</v>
      </c>
      <c r="BJ766" s="123">
        <f>B766/B777</f>
        <v>9.9029022048173376E-2</v>
      </c>
      <c r="BK766" s="124">
        <f t="shared" ref="BK766" si="14713">C766/C777</f>
        <v>0.10058414464534075</v>
      </c>
      <c r="BL766" s="125">
        <f t="shared" ref="BL766" si="14714">D766/D777</f>
        <v>0.10967895930301945</v>
      </c>
      <c r="BM766" s="126">
        <f t="shared" ref="BM766" si="14715">E766/E777</f>
        <v>8.18337617823479E-2</v>
      </c>
      <c r="BN766" s="123">
        <f t="shared" ref="BN766" si="14716">F766/F777</f>
        <v>6.8835831101487263E-2</v>
      </c>
      <c r="BO766" s="124">
        <f t="shared" ref="BO766" si="14717">G766/G777</f>
        <v>8.492524916943521E-2</v>
      </c>
      <c r="BP766" s="125">
        <f t="shared" ref="BP766" si="14718">H766/H777</f>
        <v>8.7270433197812983E-2</v>
      </c>
      <c r="BQ766" s="126">
        <f t="shared" ref="BQ766" si="14719">I766/I777</f>
        <v>8.6523629224512691E-2</v>
      </c>
      <c r="BR766" s="123">
        <f t="shared" ref="BR766" si="14720">J766/J777</f>
        <v>8.6567164179104483E-2</v>
      </c>
      <c r="BS766" s="124">
        <f t="shared" ref="BS766" si="14721">K766/K777</f>
        <v>7.6590220683686719E-2</v>
      </c>
      <c r="BT766" s="125">
        <f t="shared" ref="BT766" si="14722">L766/L777</f>
        <v>0.10749660128180229</v>
      </c>
      <c r="BU766" s="123">
        <f t="shared" ref="BU766" si="14723">M766/M777</f>
        <v>8.3090525469707632E-2</v>
      </c>
      <c r="BV766" s="127">
        <f t="shared" ref="BV766" si="14724">N766/N777</f>
        <v>8.0806610126305828E-2</v>
      </c>
      <c r="BW766" s="128">
        <f t="shared" ref="BW766" si="14725">O766/O777</f>
        <v>7.0118958815908294E-2</v>
      </c>
      <c r="BX766" s="123">
        <f t="shared" ref="BX766" si="14726">P766/P777</f>
        <v>8.8694962316541059E-2</v>
      </c>
      <c r="BY766" s="124">
        <f t="shared" ref="BY766" si="14727">Q766/Q777</f>
        <v>6.908072963698754E-2</v>
      </c>
      <c r="BZ766" s="125">
        <f t="shared" ref="BZ766" si="14728">R766/R777</f>
        <v>9.3264776256172688E-2</v>
      </c>
      <c r="CA766" s="126">
        <f t="shared" ref="CA766" si="14729">S766/S777</f>
        <v>8.7535396691340847E-2</v>
      </c>
      <c r="CB766" s="123">
        <f t="shared" ref="CB766" si="14730">T766/T777</f>
        <v>6.6967644845748686E-2</v>
      </c>
      <c r="CC766" s="124">
        <f t="shared" ref="CC766" si="14731">U766/U777</f>
        <v>8.5853131749460049E-2</v>
      </c>
      <c r="CD766" s="125">
        <f t="shared" ref="CD766" si="14732">V766/V777</f>
        <v>9.0702776306831073E-2</v>
      </c>
      <c r="CE766" s="126">
        <f t="shared" ref="CE766" si="14733">W766/W777</f>
        <v>8.3043175487465176E-2</v>
      </c>
      <c r="CF766" s="123">
        <f t="shared" ref="CF766" si="14734">X766/X777</f>
        <v>8.3127775037000487E-2</v>
      </c>
      <c r="CG766" s="124">
        <f t="shared" ref="CG766" si="14735">Y766/Y777</f>
        <v>6.9156991418475519E-2</v>
      </c>
      <c r="CH766" s="125">
        <f t="shared" ref="CH766" si="14736">Z766/Z777</f>
        <v>6.899214118295878E-2</v>
      </c>
      <c r="CI766" s="123">
        <f t="shared" ref="CI766" si="14737">AA766/AA777</f>
        <v>0.10469161338849191</v>
      </c>
      <c r="CJ766" s="129">
        <f t="shared" ref="CJ766" si="14738">AB766/AB777</f>
        <v>8.5164983263987928E-2</v>
      </c>
      <c r="CK766" s="130">
        <f t="shared" ref="CK766" si="14739">AC766/AC777</f>
        <v>8.7471663448194112E-2</v>
      </c>
    </row>
    <row r="767" spans="1:89" x14ac:dyDescent="0.2">
      <c r="A767" s="139" t="s">
        <v>30</v>
      </c>
      <c r="B767" s="181">
        <v>1748</v>
      </c>
      <c r="C767" s="175">
        <v>1369</v>
      </c>
      <c r="D767" s="176">
        <v>738</v>
      </c>
      <c r="E767" s="177">
        <v>566</v>
      </c>
      <c r="F767" s="174">
        <v>1168</v>
      </c>
      <c r="G767" s="178">
        <v>1081</v>
      </c>
      <c r="H767" s="176">
        <v>2302</v>
      </c>
      <c r="I767" s="177">
        <v>2320</v>
      </c>
      <c r="J767" s="174">
        <v>144</v>
      </c>
      <c r="K767" s="175">
        <v>136</v>
      </c>
      <c r="L767" s="176">
        <v>971</v>
      </c>
      <c r="M767" s="174">
        <v>736</v>
      </c>
      <c r="N767" s="179">
        <v>2134</v>
      </c>
      <c r="O767" s="182">
        <v>1827</v>
      </c>
      <c r="P767" s="174">
        <v>996</v>
      </c>
      <c r="Q767" s="175">
        <v>880</v>
      </c>
      <c r="R767" s="176">
        <v>1477</v>
      </c>
      <c r="S767" s="177">
        <v>1765</v>
      </c>
      <c r="T767" s="174">
        <v>87</v>
      </c>
      <c r="U767" s="178">
        <v>178</v>
      </c>
      <c r="V767" s="176">
        <v>1099</v>
      </c>
      <c r="W767" s="183">
        <v>1461</v>
      </c>
      <c r="X767" s="174">
        <v>531</v>
      </c>
      <c r="Y767" s="178">
        <v>324</v>
      </c>
      <c r="Z767" s="176">
        <v>2985</v>
      </c>
      <c r="AA767" s="174">
        <v>3630</v>
      </c>
      <c r="AB767" s="149">
        <f t="shared" si="14383"/>
        <v>16380</v>
      </c>
      <c r="AC767" s="150">
        <f t="shared" si="14384"/>
        <v>16273</v>
      </c>
      <c r="BI767" s="139" t="s">
        <v>30</v>
      </c>
      <c r="BJ767" s="123">
        <f>B767/B777</f>
        <v>9.3771793358725389E-2</v>
      </c>
      <c r="BK767" s="124">
        <f t="shared" ref="BK767" si="14740">C767/C777</f>
        <v>7.6161335187760776E-2</v>
      </c>
      <c r="BL767" s="125">
        <f t="shared" ref="BL767" si="14741">D767/D777</f>
        <v>8.8077336197636955E-2</v>
      </c>
      <c r="BM767" s="126">
        <f t="shared" ref="BM767" si="14742">E767/E777</f>
        <v>8.0834047415024285E-2</v>
      </c>
      <c r="BN767" s="123">
        <f t="shared" ref="BN767" si="14743">F767/F777</f>
        <v>6.6556498945808881E-2</v>
      </c>
      <c r="BO767" s="124">
        <f t="shared" ref="BO767" si="14744">G767/G777</f>
        <v>7.4820044296788485E-2</v>
      </c>
      <c r="BP767" s="125">
        <f t="shared" ref="BP767" si="14745">H767/H777</f>
        <v>8.0681340249544375E-2</v>
      </c>
      <c r="BQ767" s="126">
        <f t="shared" ref="BQ767" si="14746">I767/I777</f>
        <v>8.1335016126770437E-2</v>
      </c>
      <c r="BR767" s="123">
        <f t="shared" ref="BR767" si="14747">J767/J777</f>
        <v>7.1641791044776124E-2</v>
      </c>
      <c r="BS767" s="124">
        <f t="shared" ref="BS767" si="14748">K767/K777</f>
        <v>5.884898312418866E-2</v>
      </c>
      <c r="BT767" s="125">
        <f t="shared" ref="BT767" si="14749">L767/L777</f>
        <v>9.4290153427850062E-2</v>
      </c>
      <c r="BU767" s="123">
        <f t="shared" ref="BU767" si="14750">M767/M777</f>
        <v>7.3947553501456847E-2</v>
      </c>
      <c r="BV767" s="127">
        <f t="shared" ref="BV767" si="14751">N767/N777</f>
        <v>7.7676263968259746E-2</v>
      </c>
      <c r="BW767" s="128">
        <f t="shared" ref="BW767" si="14752">O767/O777</f>
        <v>7.1728632562522085E-2</v>
      </c>
      <c r="BX767" s="123">
        <f t="shared" ref="BX767" si="14753">P767/P777</f>
        <v>7.9016263387544625E-2</v>
      </c>
      <c r="BY767" s="124">
        <f t="shared" ref="BY767" si="14754">Q767/Q777</f>
        <v>7.9465414484377828E-2</v>
      </c>
      <c r="BZ767" s="125">
        <f t="shared" ref="BZ767" si="14755">R767/R777</f>
        <v>7.519218042050603E-2</v>
      </c>
      <c r="CA767" s="126">
        <f t="shared" ref="CA767" si="14756">S767/S777</f>
        <v>8.7684435391723381E-2</v>
      </c>
      <c r="CB767" s="123">
        <f t="shared" ref="CB767" si="14757">T767/T777</f>
        <v>6.5462753950338598E-2</v>
      </c>
      <c r="CC767" s="124">
        <f t="shared" ref="CC767" si="14758">U767/U777</f>
        <v>9.6112311015118787E-2</v>
      </c>
      <c r="CD767" s="125">
        <f t="shared" ref="CD767" si="14759">V767/V777</f>
        <v>8.3137907557303881E-2</v>
      </c>
      <c r="CE767" s="126">
        <f t="shared" ref="CE767" si="14760">W767/W777</f>
        <v>8.4784122562674091E-2</v>
      </c>
      <c r="CF767" s="123">
        <f t="shared" ref="CF767" si="14761">X767/X777</f>
        <v>6.5490873211642819E-2</v>
      </c>
      <c r="CG767" s="124">
        <f t="shared" ref="CG767" si="14762">Y767/Y777</f>
        <v>8.1776880363452806E-2</v>
      </c>
      <c r="CH767" s="125">
        <f t="shared" ref="CH767" si="14763">Z767/Z777</f>
        <v>8.2310767958086312E-2</v>
      </c>
      <c r="CI767" s="123">
        <f t="shared" ref="CI767" si="14764">AA767/AA777</f>
        <v>8.5323429860849939E-2</v>
      </c>
      <c r="CJ767" s="129">
        <f t="shared" ref="CJ767" si="14765">AB767/AB777</f>
        <v>8.0274049134775136E-2</v>
      </c>
      <c r="CK767" s="130">
        <f t="shared" ref="CK767" si="14766">AC767/AC777</f>
        <v>8.0369622228697576E-2</v>
      </c>
    </row>
    <row r="768" spans="1:89" x14ac:dyDescent="0.2">
      <c r="A768" s="131" t="s">
        <v>31</v>
      </c>
      <c r="B768" s="184">
        <v>1765</v>
      </c>
      <c r="C768" s="168">
        <v>1199</v>
      </c>
      <c r="D768" s="169">
        <v>766</v>
      </c>
      <c r="E768" s="170">
        <v>629</v>
      </c>
      <c r="F768" s="167">
        <v>977</v>
      </c>
      <c r="G768" s="171">
        <v>1207</v>
      </c>
      <c r="H768" s="169">
        <v>1992</v>
      </c>
      <c r="I768" s="170">
        <v>2356</v>
      </c>
      <c r="J768" s="167">
        <v>166</v>
      </c>
      <c r="K768" s="168">
        <v>140</v>
      </c>
      <c r="L768" s="169">
        <v>1117</v>
      </c>
      <c r="M768" s="167">
        <v>564</v>
      </c>
      <c r="N768" s="172">
        <v>1945</v>
      </c>
      <c r="O768" s="185">
        <v>1814</v>
      </c>
      <c r="P768" s="167">
        <v>888</v>
      </c>
      <c r="Q768" s="168">
        <v>919</v>
      </c>
      <c r="R768" s="169">
        <v>1429</v>
      </c>
      <c r="S768" s="170">
        <v>1870</v>
      </c>
      <c r="T768" s="167">
        <v>102</v>
      </c>
      <c r="U768" s="171">
        <v>154</v>
      </c>
      <c r="V768" s="169">
        <v>1238</v>
      </c>
      <c r="W768" s="186">
        <v>1415</v>
      </c>
      <c r="X768" s="167">
        <v>452</v>
      </c>
      <c r="Y768" s="171">
        <v>350</v>
      </c>
      <c r="Z768" s="169">
        <v>2938</v>
      </c>
      <c r="AA768" s="167">
        <v>3373</v>
      </c>
      <c r="AB768" s="149">
        <f t="shared" si="14383"/>
        <v>15775</v>
      </c>
      <c r="AC768" s="150">
        <f t="shared" si="14384"/>
        <v>15990</v>
      </c>
      <c r="BI768" s="131" t="s">
        <v>31</v>
      </c>
      <c r="BJ768" s="123">
        <f>B768/B777</f>
        <v>9.4683761600772492E-2</v>
      </c>
      <c r="BK768" s="124">
        <f t="shared" ref="BK768" si="14767">C768/C777</f>
        <v>6.6703755215577185E-2</v>
      </c>
      <c r="BL768" s="125">
        <f t="shared" ref="BL768" si="14768">D768/D777</f>
        <v>9.1419023749850822E-2</v>
      </c>
      <c r="BM768" s="126">
        <f t="shared" ref="BM768" si="14769">E768/E777</f>
        <v>8.9831476720936873E-2</v>
      </c>
      <c r="BN768" s="123">
        <f t="shared" ref="BN768" si="14770">F768/F777</f>
        <v>5.5672687902444583E-2</v>
      </c>
      <c r="BO768" s="124">
        <f t="shared" ref="BO768" si="14771">G768/G777</f>
        <v>8.3540974529346626E-2</v>
      </c>
      <c r="BP768" s="125">
        <f t="shared" ref="BP768" si="14772">H768/H777</f>
        <v>6.9816346558250392E-2</v>
      </c>
      <c r="BQ768" s="126">
        <f t="shared" ref="BQ768" si="14773">I768/I777</f>
        <v>8.259711120459963E-2</v>
      </c>
      <c r="BR768" s="123">
        <f t="shared" ref="BR768" si="14774">J768/J777</f>
        <v>8.2587064676616917E-2</v>
      </c>
      <c r="BS768" s="124">
        <f t="shared" ref="BS768" si="14775">K768/K777</f>
        <v>6.0579835569017741E-2</v>
      </c>
      <c r="BT768" s="125">
        <f t="shared" ref="BT768" si="14776">L768/L777</f>
        <v>0.10846766362400466</v>
      </c>
      <c r="BU768" s="123">
        <f t="shared" ref="BU768" si="14777">M768/M777</f>
        <v>5.6666331759268565E-2</v>
      </c>
      <c r="BV768" s="127">
        <f t="shared" ref="BV768" si="14778">N768/N777</f>
        <v>7.0796782295344515E-2</v>
      </c>
      <c r="BW768" s="128">
        <f t="shared" ref="BW768" si="14779">O768/O777</f>
        <v>7.1218248203839665E-2</v>
      </c>
      <c r="BX768" s="123">
        <f t="shared" ref="BX768" si="14780">P768/P777</f>
        <v>7.0448234827449427E-2</v>
      </c>
      <c r="BY768" s="124">
        <f t="shared" ref="BY768" si="14781">Q768/Q777</f>
        <v>8.2987177171753662E-2</v>
      </c>
      <c r="BZ768" s="125">
        <f t="shared" ref="BZ768" si="14782">R768/R777</f>
        <v>7.2748561828641242E-2</v>
      </c>
      <c r="CA768" s="126">
        <f t="shared" ref="CA768" si="14783">S768/S777</f>
        <v>9.2900789905112025E-2</v>
      </c>
      <c r="CB768" s="123">
        <f t="shared" ref="CB768" si="14784">T768/T777</f>
        <v>7.6749435665914217E-2</v>
      </c>
      <c r="CC768" s="124">
        <f t="shared" ref="CC768" si="14785">U768/U777</f>
        <v>8.3153347732181429E-2</v>
      </c>
      <c r="CD768" s="125">
        <f t="shared" ref="CD768" si="14786">V768/V777</f>
        <v>9.3653075119146681E-2</v>
      </c>
      <c r="CE768" s="126">
        <f t="shared" ref="CE768" si="14787">W768/W777</f>
        <v>8.2114670380687094E-2</v>
      </c>
      <c r="CF768" s="123">
        <f t="shared" ref="CF768" si="14788">X768/X777</f>
        <v>5.5747409965466205E-2</v>
      </c>
      <c r="CG768" s="124">
        <f t="shared" ref="CG768" si="14789">Y768/Y777</f>
        <v>8.8339222614840993E-2</v>
      </c>
      <c r="CH768" s="125">
        <f t="shared" ref="CH768" si="14790">Z768/Z777</f>
        <v>8.1014752516200189E-2</v>
      </c>
      <c r="CI768" s="123">
        <f t="shared" ref="CI768" si="14791">AA768/AA777</f>
        <v>7.9282625047010155E-2</v>
      </c>
      <c r="CJ768" s="129">
        <f t="shared" ref="CJ768" si="14792">AB768/AB777</f>
        <v>7.7309104096524889E-2</v>
      </c>
      <c r="CK768" s="130">
        <f t="shared" ref="CK768" si="14793">AC768/AC777</f>
        <v>7.8971932614568571E-2</v>
      </c>
    </row>
    <row r="769" spans="1:89" x14ac:dyDescent="0.2">
      <c r="A769" s="139" t="s">
        <v>32</v>
      </c>
      <c r="B769" s="181">
        <v>1341</v>
      </c>
      <c r="C769" s="175">
        <v>1283</v>
      </c>
      <c r="D769" s="176">
        <v>342</v>
      </c>
      <c r="E769" s="177">
        <v>575</v>
      </c>
      <c r="F769" s="174">
        <v>829</v>
      </c>
      <c r="G769" s="178">
        <v>1116</v>
      </c>
      <c r="H769" s="176">
        <v>1756</v>
      </c>
      <c r="I769" s="177">
        <v>2262</v>
      </c>
      <c r="J769" s="174">
        <v>154</v>
      </c>
      <c r="K769" s="175">
        <v>118</v>
      </c>
      <c r="L769" s="176">
        <v>974</v>
      </c>
      <c r="M769" s="174">
        <v>438</v>
      </c>
      <c r="N769" s="179">
        <v>1706</v>
      </c>
      <c r="O769" s="182">
        <v>1692</v>
      </c>
      <c r="P769" s="174">
        <v>611</v>
      </c>
      <c r="Q769" s="175">
        <v>1087</v>
      </c>
      <c r="R769" s="176">
        <v>1074</v>
      </c>
      <c r="S769" s="177">
        <v>1835</v>
      </c>
      <c r="T769" s="174">
        <v>95</v>
      </c>
      <c r="U769" s="178">
        <v>142</v>
      </c>
      <c r="V769" s="176">
        <v>1291</v>
      </c>
      <c r="W769" s="183">
        <v>1122</v>
      </c>
      <c r="X769" s="174">
        <v>334</v>
      </c>
      <c r="Y769" s="178">
        <v>352</v>
      </c>
      <c r="Z769" s="176">
        <v>2897</v>
      </c>
      <c r="AA769" s="174">
        <v>2518</v>
      </c>
      <c r="AB769" s="149">
        <f t="shared" si="14383"/>
        <v>13404</v>
      </c>
      <c r="AC769" s="150">
        <f t="shared" si="14384"/>
        <v>14540</v>
      </c>
      <c r="BI769" s="139" t="s">
        <v>32</v>
      </c>
      <c r="BJ769" s="123">
        <f>B769/B777</f>
        <v>7.1938200740303632E-2</v>
      </c>
      <c r="BK769" s="124">
        <f t="shared" ref="BK769" si="14794">C769/C777</f>
        <v>7.1376912378303195E-2</v>
      </c>
      <c r="BL769" s="125">
        <f t="shared" ref="BL769" si="14795">D769/D777</f>
        <v>4.0816326530612242E-2</v>
      </c>
      <c r="BM769" s="126">
        <f t="shared" ref="BM769" si="14796">E769/E777</f>
        <v>8.2119394458726083E-2</v>
      </c>
      <c r="BN769" s="123">
        <f t="shared" ref="BN769" si="14797">F769/F777</f>
        <v>4.7239158926434557E-2</v>
      </c>
      <c r="BO769" s="124">
        <f t="shared" ref="BO769" si="14798">G769/G777</f>
        <v>7.7242524916943528E-2</v>
      </c>
      <c r="BP769" s="125">
        <f t="shared" ref="BP769" si="14799">H769/H777</f>
        <v>6.1544932006168514E-2</v>
      </c>
      <c r="BQ769" s="126">
        <f t="shared" ref="BQ769" si="14800">I769/I777</f>
        <v>7.9301640723601172E-2</v>
      </c>
      <c r="BR769" s="123">
        <f t="shared" ref="BR769" si="14801">J769/J777</f>
        <v>7.6616915422885568E-2</v>
      </c>
      <c r="BS769" s="124">
        <f t="shared" ref="BS769" si="14802">K769/K777</f>
        <v>5.1060147122457808E-2</v>
      </c>
      <c r="BT769" s="125">
        <f t="shared" ref="BT769" si="14803">L769/L777</f>
        <v>9.4581472130510783E-2</v>
      </c>
      <c r="BU769" s="123">
        <f t="shared" ref="BU769" si="14804">M769/M777</f>
        <v>4.400683211092133E-2</v>
      </c>
      <c r="BV769" s="127">
        <f t="shared" ref="BV769" si="14805">N769/N777</f>
        <v>6.2097331925890877E-2</v>
      </c>
      <c r="BW769" s="128">
        <f t="shared" ref="BW769" si="14806">O769/O777</f>
        <v>6.6428487299281538E-2</v>
      </c>
      <c r="BX769" s="123">
        <f t="shared" ref="BX769" si="14807">P769/P777</f>
        <v>4.8472828242760807E-2</v>
      </c>
      <c r="BY769" s="124">
        <f t="shared" ref="BY769" si="14808">Q769/Q777</f>
        <v>9.8157847209680335E-2</v>
      </c>
      <c r="BZ769" s="125">
        <f t="shared" ref="BZ769" si="14809">R769/R777</f>
        <v>5.4675965992974598E-2</v>
      </c>
      <c r="CA769" s="126">
        <f t="shared" ref="CA769" si="14810">S769/S777</f>
        <v>9.116200506731581E-2</v>
      </c>
      <c r="CB769" s="123">
        <f t="shared" ref="CB769" si="14811">T769/T777</f>
        <v>7.1482317531978937E-2</v>
      </c>
      <c r="CC769" s="124">
        <f t="shared" ref="CC769" si="14812">U769/U777</f>
        <v>7.6673866090712736E-2</v>
      </c>
      <c r="CD769" s="125">
        <f t="shared" ref="CD769" si="14813">V769/V777</f>
        <v>9.7662455556396091E-2</v>
      </c>
      <c r="CE769" s="126">
        <f t="shared" ref="CE769" si="14814">W769/W777</f>
        <v>6.5111420612813373E-2</v>
      </c>
      <c r="CF769" s="123">
        <f t="shared" ref="CF769" si="14815">X769/X777</f>
        <v>4.1193882585101135E-2</v>
      </c>
      <c r="CG769" s="124">
        <f t="shared" ref="CG769" si="14816">Y769/Y777</f>
        <v>8.884401817264008E-2</v>
      </c>
      <c r="CH769" s="125">
        <f t="shared" ref="CH769" si="14817">Z769/Z777</f>
        <v>7.9884185854129319E-2</v>
      </c>
      <c r="CI769" s="123">
        <f t="shared" ref="CI769" si="14818">AA769/AA777</f>
        <v>5.9185784129371942E-2</v>
      </c>
      <c r="CJ769" s="129">
        <f t="shared" ref="CJ769" si="14819">AB769/AB777</f>
        <v>6.568945998794419E-2</v>
      </c>
      <c r="CK769" s="130">
        <f t="shared" ref="CK769" si="14820">AC769/AC777</f>
        <v>7.1810625404366918E-2</v>
      </c>
    </row>
    <row r="770" spans="1:89" x14ac:dyDescent="0.2">
      <c r="A770" s="131" t="s">
        <v>33</v>
      </c>
      <c r="B770" s="184">
        <v>1078</v>
      </c>
      <c r="C770" s="168">
        <v>1131</v>
      </c>
      <c r="D770" s="169">
        <v>290</v>
      </c>
      <c r="E770" s="170">
        <v>472</v>
      </c>
      <c r="F770" s="167">
        <v>582</v>
      </c>
      <c r="G770" s="171">
        <v>1009</v>
      </c>
      <c r="H770" s="169">
        <v>1439</v>
      </c>
      <c r="I770" s="170">
        <v>2014</v>
      </c>
      <c r="J770" s="167">
        <v>167</v>
      </c>
      <c r="K770" s="168">
        <v>121</v>
      </c>
      <c r="L770" s="169">
        <v>747</v>
      </c>
      <c r="M770" s="167">
        <v>421</v>
      </c>
      <c r="N770" s="172">
        <v>1529</v>
      </c>
      <c r="O770" s="185">
        <v>1732</v>
      </c>
      <c r="P770" s="167">
        <v>425</v>
      </c>
      <c r="Q770" s="168">
        <v>1039</v>
      </c>
      <c r="R770" s="169">
        <v>903</v>
      </c>
      <c r="S770" s="170">
        <v>1331</v>
      </c>
      <c r="T770" s="167">
        <v>44</v>
      </c>
      <c r="U770" s="171">
        <v>127</v>
      </c>
      <c r="V770" s="169">
        <v>1324</v>
      </c>
      <c r="W770" s="186">
        <v>724</v>
      </c>
      <c r="X770" s="167">
        <v>356</v>
      </c>
      <c r="Y770" s="171">
        <v>306</v>
      </c>
      <c r="Z770" s="169">
        <v>3350</v>
      </c>
      <c r="AA770" s="167">
        <v>1882</v>
      </c>
      <c r="AB770" s="149">
        <f t="shared" si="14383"/>
        <v>12234</v>
      </c>
      <c r="AC770" s="150">
        <f t="shared" si="14384"/>
        <v>12309</v>
      </c>
      <c r="BI770" s="131" t="s">
        <v>33</v>
      </c>
      <c r="BJ770" s="123">
        <f>B770/B777</f>
        <v>5.7829515583927904E-2</v>
      </c>
      <c r="BK770" s="124">
        <f t="shared" ref="BK770" si="14821">C770/C777</f>
        <v>6.2920723226703751E-2</v>
      </c>
      <c r="BL770" s="125">
        <f t="shared" ref="BL770" si="14822">D770/D777</f>
        <v>3.4610335362215063E-2</v>
      </c>
      <c r="BM770" s="126">
        <f t="shared" ref="BM770" si="14823">E770/E777</f>
        <v>6.7409311625249935E-2</v>
      </c>
      <c r="BN770" s="123">
        <f t="shared" ref="BN770" si="14824">F770/F777</f>
        <v>3.316428286512052E-2</v>
      </c>
      <c r="BO770" s="124">
        <f t="shared" ref="BO770" si="14825">G770/G777</f>
        <v>6.9836655592469543E-2</v>
      </c>
      <c r="BP770" s="125">
        <f t="shared" ref="BP770" si="14826">H770/H777</f>
        <v>5.0434599747651757E-2</v>
      </c>
      <c r="BQ770" s="126">
        <f t="shared" ref="BQ770" si="14827">I770/I777</f>
        <v>7.0607207965222268E-2</v>
      </c>
      <c r="BR770" s="123">
        <f t="shared" ref="BR770" si="14828">J770/J777</f>
        <v>8.3084577114427863E-2</v>
      </c>
      <c r="BS770" s="124">
        <f t="shared" ref="BS770" si="14829">K770/K777</f>
        <v>5.2358286456079622E-2</v>
      </c>
      <c r="BT770" s="125">
        <f t="shared" ref="BT770" si="14830">L770/L777</f>
        <v>7.2538356962516995E-2</v>
      </c>
      <c r="BU770" s="123">
        <f t="shared" ref="BU770" si="14831">M770/M777</f>
        <v>4.2298804380588764E-2</v>
      </c>
      <c r="BV770" s="127">
        <f t="shared" ref="BV770" si="14832">N770/N777</f>
        <v>5.5654642740144866E-2</v>
      </c>
      <c r="BW770" s="128">
        <f t="shared" ref="BW770" si="14833">O770/O777</f>
        <v>6.799890071061207E-2</v>
      </c>
      <c r="BX770" s="123">
        <f t="shared" ref="BX770" si="14834">P770/P777</f>
        <v>3.3716779055930186E-2</v>
      </c>
      <c r="BY770" s="124">
        <f t="shared" ref="BY770" si="14835">Q770/Q777</f>
        <v>9.3823370055986996E-2</v>
      </c>
      <c r="BZ770" s="125">
        <f t="shared" ref="BZ770" si="14836">R770/R777</f>
        <v>4.5970574759456297E-2</v>
      </c>
      <c r="CA770" s="126">
        <f t="shared" ref="CA770" si="14837">S770/S777</f>
        <v>6.6123503403050329E-2</v>
      </c>
      <c r="CB770" s="123">
        <f t="shared" ref="CB770" si="14838">T770/T777</f>
        <v>3.3107599699021821E-2</v>
      </c>
      <c r="CC770" s="124">
        <f t="shared" ref="CC770" si="14839">U770/U777</f>
        <v>6.8574514038876891E-2</v>
      </c>
      <c r="CD770" s="125">
        <f t="shared" ref="CD770" si="14840">V770/V777</f>
        <v>0.10015886224374007</v>
      </c>
      <c r="CE770" s="126">
        <f t="shared" ref="CE770" si="14841">W770/W777</f>
        <v>4.2014856081708449E-2</v>
      </c>
      <c r="CF770" s="123">
        <f t="shared" ref="CF770" si="14842">X770/X777</f>
        <v>4.3907252096694625E-2</v>
      </c>
      <c r="CG770" s="124">
        <f t="shared" ref="CG770" si="14843">Y770/Y777</f>
        <v>7.7233720343260981E-2</v>
      </c>
      <c r="CH770" s="125">
        <f t="shared" ref="CH770" si="14844">Z770/Z777</f>
        <v>9.2375568730180616E-2</v>
      </c>
      <c r="CI770" s="123">
        <f t="shared" ref="CI770" si="14845">AA770/AA777</f>
        <v>4.4236555095900715E-2</v>
      </c>
      <c r="CJ770" s="129">
        <f t="shared" ref="CJ770" si="14846">AB770/AB777</f>
        <v>5.9955599335460255E-2</v>
      </c>
      <c r="CK770" s="130">
        <f t="shared" ref="CK770" si="14847">AC770/AC777</f>
        <v>6.0792089965773892E-2</v>
      </c>
    </row>
    <row r="771" spans="1:89" x14ac:dyDescent="0.2">
      <c r="A771" s="139" t="s">
        <v>34</v>
      </c>
      <c r="B771" s="181">
        <v>342</v>
      </c>
      <c r="C771" s="175">
        <v>825</v>
      </c>
      <c r="D771" s="176">
        <v>87</v>
      </c>
      <c r="E771" s="177">
        <v>512</v>
      </c>
      <c r="F771" s="174">
        <v>265</v>
      </c>
      <c r="G771" s="178">
        <v>1141</v>
      </c>
      <c r="H771" s="176">
        <v>770</v>
      </c>
      <c r="I771" s="177">
        <v>1857</v>
      </c>
      <c r="J771" s="174">
        <v>134</v>
      </c>
      <c r="K771" s="175">
        <v>79</v>
      </c>
      <c r="L771" s="176">
        <v>574</v>
      </c>
      <c r="M771" s="174">
        <v>260</v>
      </c>
      <c r="N771" s="179">
        <v>1296</v>
      </c>
      <c r="O771" s="182">
        <v>1301</v>
      </c>
      <c r="P771" s="174">
        <v>301</v>
      </c>
      <c r="Q771" s="175">
        <v>910</v>
      </c>
      <c r="R771" s="176">
        <v>737</v>
      </c>
      <c r="S771" s="177">
        <v>1211</v>
      </c>
      <c r="T771" s="174">
        <v>49</v>
      </c>
      <c r="U771" s="178">
        <v>73</v>
      </c>
      <c r="V771" s="176">
        <v>1285</v>
      </c>
      <c r="W771" s="183">
        <v>527</v>
      </c>
      <c r="X771" s="174">
        <v>176</v>
      </c>
      <c r="Y771" s="178">
        <v>294</v>
      </c>
      <c r="Z771" s="176">
        <v>2204</v>
      </c>
      <c r="AA771" s="174">
        <v>1485</v>
      </c>
      <c r="AB771" s="149">
        <f t="shared" si="14383"/>
        <v>8220</v>
      </c>
      <c r="AC771" s="150">
        <f t="shared" si="14384"/>
        <v>10475</v>
      </c>
      <c r="BI771" s="139" t="s">
        <v>34</v>
      </c>
      <c r="BJ771" s="123">
        <f>B771/B777</f>
        <v>1.8346655222359315E-2</v>
      </c>
      <c r="BK771" s="124">
        <f t="shared" ref="BK771" si="14848">C771/C777</f>
        <v>4.5897079276773299E-2</v>
      </c>
      <c r="BL771" s="125">
        <f t="shared" ref="BL771" si="14849">D771/D777</f>
        <v>1.0383100608664519E-2</v>
      </c>
      <c r="BM771" s="126">
        <f t="shared" ref="BM771" si="14850">E771/E777</f>
        <v>7.3121965152813481E-2</v>
      </c>
      <c r="BN771" s="123">
        <f t="shared" ref="BN771" si="14851">F771/F777</f>
        <v>1.5100575531369309E-2</v>
      </c>
      <c r="BO771" s="124">
        <f t="shared" ref="BO771" si="14852">G771/G777</f>
        <v>7.8972868217054265E-2</v>
      </c>
      <c r="BP771" s="125">
        <f t="shared" ref="BP771" si="14853">H771/H777</f>
        <v>2.6987242394504417E-2</v>
      </c>
      <c r="BQ771" s="126">
        <f t="shared" ref="BQ771" si="14854">I771/I777</f>
        <v>6.5103071098022713E-2</v>
      </c>
      <c r="BR771" s="123">
        <f t="shared" ref="BR771" si="14855">J771/J777</f>
        <v>6.6666666666666666E-2</v>
      </c>
      <c r="BS771" s="124">
        <f t="shared" ref="BS771" si="14856">K771/K777</f>
        <v>3.4184335785374297E-2</v>
      </c>
      <c r="BT771" s="125">
        <f t="shared" ref="BT771" si="14857">L771/L777</f>
        <v>5.5738978442416001E-2</v>
      </c>
      <c r="BU771" s="123">
        <f t="shared" ref="BU771" si="14858">M771/M777</f>
        <v>2.6122777052145083E-2</v>
      </c>
      <c r="BV771" s="127">
        <f t="shared" ref="BV771" si="14859">N771/N777</f>
        <v>4.7173588614275834E-2</v>
      </c>
      <c r="BW771" s="128">
        <f t="shared" ref="BW771" si="14860">O771/O777</f>
        <v>5.1077696203525577E-2</v>
      </c>
      <c r="BX771" s="123">
        <f t="shared" ref="BX771" si="14861">P771/P777</f>
        <v>2.3879412931376437E-2</v>
      </c>
      <c r="BY771" s="124">
        <f t="shared" ref="BY771" si="14862">Q771/Q777</f>
        <v>8.2174462705436158E-2</v>
      </c>
      <c r="BZ771" s="125">
        <f t="shared" ref="BZ771" si="14863">R771/R777</f>
        <v>3.751972712925724E-2</v>
      </c>
      <c r="CA771" s="126">
        <f t="shared" ref="CA771" si="14864">S771/S777</f>
        <v>6.0161955387749017E-2</v>
      </c>
      <c r="CB771" s="123">
        <f t="shared" ref="CB771" si="14865">T771/T777</f>
        <v>3.6869826937547028E-2</v>
      </c>
      <c r="CC771" s="124">
        <f t="shared" ref="CC771" si="14866">U771/U777</f>
        <v>3.9416846652267822E-2</v>
      </c>
      <c r="CD771" s="125">
        <f t="shared" ref="CD771" si="14867">V771/V777</f>
        <v>9.7208563431424463E-2</v>
      </c>
      <c r="CE771" s="126">
        <f t="shared" ref="CE771" si="14868">W771/W777</f>
        <v>3.0582636954503251E-2</v>
      </c>
      <c r="CF771" s="123">
        <f t="shared" ref="CF771" si="14869">X771/X777</f>
        <v>2.1706956092747903E-2</v>
      </c>
      <c r="CG771" s="124">
        <f t="shared" ref="CG771" si="14870">Y771/Y777</f>
        <v>7.4204946996466431E-2</v>
      </c>
      <c r="CH771" s="125">
        <f t="shared" ref="CH771" si="14871">Z771/Z777</f>
        <v>6.0774851785468084E-2</v>
      </c>
      <c r="CI771" s="123">
        <f t="shared" ref="CI771" si="14872">AA771/AA777</f>
        <v>3.4905039488529521E-2</v>
      </c>
      <c r="CJ771" s="129">
        <f t="shared" ref="CJ771" si="14873">AB771/AB777</f>
        <v>4.0284046635399973E-2</v>
      </c>
      <c r="CK771" s="130">
        <f t="shared" ref="CK771" si="14874">AC771/AC777</f>
        <v>5.1734271053008492E-2</v>
      </c>
    </row>
    <row r="772" spans="1:89" x14ac:dyDescent="0.2">
      <c r="A772" s="131" t="s">
        <v>35</v>
      </c>
      <c r="B772" s="184">
        <v>0</v>
      </c>
      <c r="C772" s="168">
        <v>441</v>
      </c>
      <c r="D772" s="169">
        <v>1</v>
      </c>
      <c r="E772" s="170">
        <v>243</v>
      </c>
      <c r="F772" s="167">
        <v>1</v>
      </c>
      <c r="G772" s="171">
        <v>551</v>
      </c>
      <c r="H772" s="169">
        <v>55</v>
      </c>
      <c r="I772" s="170">
        <v>721</v>
      </c>
      <c r="J772" s="167">
        <v>61</v>
      </c>
      <c r="K772" s="168">
        <v>31</v>
      </c>
      <c r="L772" s="169">
        <v>344</v>
      </c>
      <c r="M772" s="167">
        <v>77</v>
      </c>
      <c r="N772" s="172">
        <v>213</v>
      </c>
      <c r="O772" s="185">
        <v>314</v>
      </c>
      <c r="P772" s="167">
        <v>52</v>
      </c>
      <c r="Q772" s="168">
        <v>238</v>
      </c>
      <c r="R772" s="169">
        <v>163</v>
      </c>
      <c r="S772" s="170">
        <v>146</v>
      </c>
      <c r="T772" s="167">
        <v>6</v>
      </c>
      <c r="U772" s="171">
        <v>7</v>
      </c>
      <c r="V772" s="169">
        <v>227</v>
      </c>
      <c r="W772" s="186">
        <v>22</v>
      </c>
      <c r="X772" s="167">
        <v>18</v>
      </c>
      <c r="Y772" s="171">
        <v>11</v>
      </c>
      <c r="Z772" s="169">
        <v>120</v>
      </c>
      <c r="AA772" s="167">
        <v>99</v>
      </c>
      <c r="AB772" s="149">
        <f t="shared" si="14383"/>
        <v>1261</v>
      </c>
      <c r="AC772" s="150">
        <f t="shared" si="14384"/>
        <v>2901</v>
      </c>
      <c r="BI772" s="131" t="s">
        <v>35</v>
      </c>
      <c r="BJ772" s="123">
        <f>B772/B777</f>
        <v>0</v>
      </c>
      <c r="BK772" s="124">
        <f t="shared" ref="BK772" si="14875">C772/C777</f>
        <v>2.4534075104311544E-2</v>
      </c>
      <c r="BL772" s="125">
        <f t="shared" ref="BL772" si="14876">D772/D777</f>
        <v>1.1934598400763814E-4</v>
      </c>
      <c r="BM772" s="126">
        <f t="shared" ref="BM772" si="14877">E772/E777</f>
        <v>3.4704370179948589E-2</v>
      </c>
      <c r="BN772" s="123">
        <f t="shared" ref="BN772" si="14878">F772/F777</f>
        <v>5.6983303891959658E-5</v>
      </c>
      <c r="BO772" s="124">
        <f t="shared" ref="BO772" si="14879">G772/G777</f>
        <v>3.8136766334440755E-2</v>
      </c>
      <c r="BP772" s="125">
        <f t="shared" ref="BP772" si="14880">H772/H777</f>
        <v>1.9276601710360296E-3</v>
      </c>
      <c r="BQ772" s="126">
        <f t="shared" ref="BQ772" si="14881">I772/I777</f>
        <v>2.5276959753190296E-2</v>
      </c>
      <c r="BR772" s="123">
        <f t="shared" ref="BR772" si="14882">J772/J777</f>
        <v>3.0348258706467662E-2</v>
      </c>
      <c r="BS772" s="124">
        <f t="shared" ref="BS772" si="14883">K772/K777</f>
        <v>1.3414106447425357E-2</v>
      </c>
      <c r="BT772" s="125">
        <f t="shared" ref="BT772" si="14884">L772/L777</f>
        <v>3.3404544571761507E-2</v>
      </c>
      <c r="BU772" s="123">
        <f t="shared" ref="BU772" si="14885">M772/M777</f>
        <v>7.7363608962121976E-3</v>
      </c>
      <c r="BV772" s="127">
        <f t="shared" ref="BV772" si="14886">N772/N777</f>
        <v>7.7530666472536676E-3</v>
      </c>
      <c r="BW772" s="128">
        <f t="shared" ref="BW772" si="14887">O772/O777</f>
        <v>1.2327745278944683E-2</v>
      </c>
      <c r="BX772" s="123">
        <f t="shared" ref="BX772" si="14888">P772/P777</f>
        <v>4.1253470844902817E-3</v>
      </c>
      <c r="BY772" s="124">
        <f t="shared" ref="BY772" si="14889">Q772/Q777</f>
        <v>2.1491782553729456E-2</v>
      </c>
      <c r="BZ772" s="125">
        <f t="shared" ref="BZ772" si="14890">R772/R777</f>
        <v>8.2981214682075043E-3</v>
      </c>
      <c r="CA772" s="126">
        <f t="shared" ref="CA772" si="14891">S772/S777</f>
        <v>7.2532167519499232E-3</v>
      </c>
      <c r="CB772" s="123">
        <f t="shared" ref="CB772" si="14892">T772/T777</f>
        <v>4.5146726862302479E-3</v>
      </c>
      <c r="CC772" s="124">
        <f t="shared" ref="CC772" si="14893">U772/U777</f>
        <v>3.7796976241900649E-3</v>
      </c>
      <c r="CD772" s="125">
        <f t="shared" ref="CD772" si="14894">V772/V777</f>
        <v>1.7172252061426734E-2</v>
      </c>
      <c r="CE772" s="126">
        <f t="shared" ref="CE772" si="14895">W772/W777</f>
        <v>1.27669452181987E-3</v>
      </c>
      <c r="CF772" s="123">
        <f t="shared" ref="CF772" si="14896">X772/X777</f>
        <v>2.220029600394672E-3</v>
      </c>
      <c r="CG772" s="124">
        <f t="shared" ref="CG772" si="14897">Y772/Y777</f>
        <v>2.7763755678950025E-3</v>
      </c>
      <c r="CH772" s="125">
        <f t="shared" ref="CH772" si="14898">Z772/Z777</f>
        <v>3.3089755963049772E-3</v>
      </c>
      <c r="CI772" s="123">
        <f t="shared" ref="CI772" si="14899">AA772/AA777</f>
        <v>2.3270026325686349E-3</v>
      </c>
      <c r="CJ772" s="129">
        <f t="shared" ref="CJ772" si="14900">AB772/AB777</f>
        <v>6.1798275921215772E-3</v>
      </c>
      <c r="CK772" s="130">
        <f t="shared" ref="CK772" si="14901">AC772/AC777</f>
        <v>1.4327553252962064E-2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4</v>
      </c>
      <c r="J773" s="174">
        <v>0</v>
      </c>
      <c r="K773" s="178">
        <v>0</v>
      </c>
      <c r="L773" s="176">
        <v>0</v>
      </c>
      <c r="M773" s="174">
        <v>0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0</v>
      </c>
      <c r="AA773" s="174">
        <v>0</v>
      </c>
      <c r="AB773" s="149">
        <f t="shared" si="14383"/>
        <v>0</v>
      </c>
      <c r="AC773" s="150">
        <f t="shared" si="14384"/>
        <v>4</v>
      </c>
      <c r="BI773" s="139" t="s">
        <v>36</v>
      </c>
      <c r="BJ773" s="123">
        <f>B773/B777</f>
        <v>0</v>
      </c>
      <c r="BK773" s="124">
        <f t="shared" ref="BK773" si="14902">C773/C777</f>
        <v>0</v>
      </c>
      <c r="BL773" s="125">
        <f t="shared" ref="BL773" si="14903">D773/D777</f>
        <v>0</v>
      </c>
      <c r="BM773" s="126">
        <f t="shared" ref="BM773" si="14904">E773/E777</f>
        <v>0</v>
      </c>
      <c r="BN773" s="123">
        <f t="shared" ref="BN773" si="14905">F773/F777</f>
        <v>0</v>
      </c>
      <c r="BO773" s="124">
        <f t="shared" ref="BO773" si="14906">G773/G777</f>
        <v>0</v>
      </c>
      <c r="BP773" s="125">
        <f t="shared" ref="BP773" si="14907">H773/H777</f>
        <v>0</v>
      </c>
      <c r="BQ773" s="126">
        <f t="shared" ref="BQ773" si="14908">I773/I777</f>
        <v>1.4023278642546626E-4</v>
      </c>
      <c r="BR773" s="123">
        <f t="shared" ref="BR773" si="14909">J773/J777</f>
        <v>0</v>
      </c>
      <c r="BS773" s="124">
        <f t="shared" ref="BS773" si="14910">K773/K777</f>
        <v>0</v>
      </c>
      <c r="BT773" s="125">
        <f t="shared" ref="BT773" si="14911">L773/L777</f>
        <v>0</v>
      </c>
      <c r="BU773" s="123">
        <f t="shared" ref="BU773" si="14912">M773/M777</f>
        <v>0</v>
      </c>
      <c r="BV773" s="127">
        <f t="shared" ref="BV773" si="14913">N773/N777</f>
        <v>0</v>
      </c>
      <c r="BW773" s="128">
        <f t="shared" ref="BW773" si="14914">O773/O777</f>
        <v>0</v>
      </c>
      <c r="BX773" s="123">
        <f t="shared" ref="BX773" si="14915">P773/P777</f>
        <v>0</v>
      </c>
      <c r="BY773" s="124">
        <f t="shared" ref="BY773" si="14916">Q773/Q777</f>
        <v>0</v>
      </c>
      <c r="BZ773" s="125">
        <f t="shared" ref="BZ773" si="14917">R773/R777</f>
        <v>0</v>
      </c>
      <c r="CA773" s="126">
        <f t="shared" ref="CA773" si="14918">S773/S777</f>
        <v>0</v>
      </c>
      <c r="CB773" s="123">
        <f t="shared" ref="CB773" si="14919">T773/T777</f>
        <v>0</v>
      </c>
      <c r="CC773" s="124">
        <f t="shared" ref="CC773" si="14920">U773/U777</f>
        <v>0</v>
      </c>
      <c r="CD773" s="125">
        <f t="shared" ref="CD773" si="14921">V773/V777</f>
        <v>0</v>
      </c>
      <c r="CE773" s="126">
        <f t="shared" ref="CE773" si="14922">W773/W777</f>
        <v>0</v>
      </c>
      <c r="CF773" s="123">
        <f t="shared" ref="CF773" si="14923">X773/X777</f>
        <v>0</v>
      </c>
      <c r="CG773" s="124">
        <f t="shared" ref="CG773" si="14924">Y773/Y777</f>
        <v>0</v>
      </c>
      <c r="CH773" s="125">
        <f t="shared" ref="CH773" si="14925">Z773/Z777</f>
        <v>0</v>
      </c>
      <c r="CI773" s="123">
        <f t="shared" ref="CI773" si="14926">AA773/AA777</f>
        <v>0</v>
      </c>
      <c r="CJ773" s="129">
        <f t="shared" ref="CJ773" si="14927">AB773/AB777</f>
        <v>0</v>
      </c>
      <c r="CK773" s="130">
        <f t="shared" ref="CK773" si="14928">AC773/AC777</f>
        <v>1.9755330235039042E-5</v>
      </c>
    </row>
    <row r="774" spans="1:89" x14ac:dyDescent="0.2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51">
        <f t="shared" ref="AB774:AB776" si="14929">SUM(B774,D774,F774,H774,J774,L774,N774,P774,R774,T774,V774,X774,Z774)</f>
        <v>0</v>
      </c>
      <c r="AC774" s="152">
        <f t="shared" ref="AC774:AC776" si="14930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1">C774/C777</f>
        <v>0</v>
      </c>
      <c r="BL774" s="125">
        <f t="shared" ref="BL774" si="14932">D774/D777</f>
        <v>0</v>
      </c>
      <c r="BM774" s="126">
        <f t="shared" ref="BM774" si="14933">E774/E777</f>
        <v>0</v>
      </c>
      <c r="BN774" s="123">
        <f t="shared" ref="BN774" si="14934">F774/F777</f>
        <v>0</v>
      </c>
      <c r="BO774" s="124">
        <f t="shared" ref="BO774" si="14935">G774/G777</f>
        <v>0</v>
      </c>
      <c r="BP774" s="125">
        <f t="shared" ref="BP774" si="14936">H774/H777</f>
        <v>0</v>
      </c>
      <c r="BQ774" s="126">
        <f t="shared" ref="BQ774" si="14937">I774/I777</f>
        <v>0</v>
      </c>
      <c r="BR774" s="123">
        <f t="shared" ref="BR774" si="14938">J774/J777</f>
        <v>0</v>
      </c>
      <c r="BS774" s="124">
        <f t="shared" ref="BS774" si="14939">K774/K777</f>
        <v>0</v>
      </c>
      <c r="BT774" s="125">
        <f t="shared" ref="BT774" si="14940">L774/L777</f>
        <v>0</v>
      </c>
      <c r="BU774" s="123">
        <f t="shared" ref="BU774" si="14941">M774/M777</f>
        <v>0</v>
      </c>
      <c r="BV774" s="127">
        <f t="shared" ref="BV774" si="14942">N774/N777</f>
        <v>0</v>
      </c>
      <c r="BW774" s="128">
        <f t="shared" ref="BW774" si="14943">O774/O777</f>
        <v>0</v>
      </c>
      <c r="BX774" s="123">
        <f t="shared" ref="BX774" si="14944">P774/P777</f>
        <v>0</v>
      </c>
      <c r="BY774" s="124">
        <f t="shared" ref="BY774" si="14945">Q774/Q777</f>
        <v>0</v>
      </c>
      <c r="BZ774" s="125">
        <f t="shared" ref="BZ774" si="14946">R774/R777</f>
        <v>0</v>
      </c>
      <c r="CA774" s="126">
        <f t="shared" ref="CA774" si="14947">S774/S777</f>
        <v>0</v>
      </c>
      <c r="CB774" s="123">
        <f t="shared" ref="CB774" si="14948">T774/T777</f>
        <v>0</v>
      </c>
      <c r="CC774" s="124">
        <f t="shared" ref="CC774" si="14949">U774/U777</f>
        <v>0</v>
      </c>
      <c r="CD774" s="125">
        <f t="shared" ref="CD774" si="14950">V774/V777</f>
        <v>0</v>
      </c>
      <c r="CE774" s="126">
        <f t="shared" ref="CE774" si="14951">W774/W777</f>
        <v>0</v>
      </c>
      <c r="CF774" s="123">
        <f t="shared" ref="CF774" si="14952">X774/X777</f>
        <v>0</v>
      </c>
      <c r="CG774" s="124">
        <f t="shared" ref="CG774" si="14953">Y774/Y777</f>
        <v>0</v>
      </c>
      <c r="CH774" s="125">
        <f t="shared" ref="CH774" si="14954">Z774/Z777</f>
        <v>0</v>
      </c>
      <c r="CI774" s="123">
        <f t="shared" ref="CI774" si="14955">AA774/AA777</f>
        <v>0</v>
      </c>
      <c r="CJ774" s="129">
        <f t="shared" ref="CJ774" si="14956">AB774/AB777</f>
        <v>0</v>
      </c>
      <c r="CK774" s="130">
        <f t="shared" ref="CK774" si="14957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29"/>
        <v>0</v>
      </c>
      <c r="AC775" s="152">
        <f t="shared" si="14930"/>
        <v>0</v>
      </c>
      <c r="BI775" s="139" t="s">
        <v>38</v>
      </c>
      <c r="BJ775" s="123">
        <f>B775/B777</f>
        <v>0</v>
      </c>
      <c r="BK775" s="124">
        <f t="shared" ref="BK775" si="14958">C775/C777</f>
        <v>0</v>
      </c>
      <c r="BL775" s="125">
        <f t="shared" ref="BL775" si="14959">D775/D777</f>
        <v>0</v>
      </c>
      <c r="BM775" s="126">
        <f t="shared" ref="BM775" si="14960">E775/E777</f>
        <v>0</v>
      </c>
      <c r="BN775" s="123">
        <f t="shared" ref="BN775" si="14961">F775/F777</f>
        <v>0</v>
      </c>
      <c r="BO775" s="124">
        <f t="shared" ref="BO775" si="14962">G775/G777</f>
        <v>0</v>
      </c>
      <c r="BP775" s="125">
        <f t="shared" ref="BP775" si="14963">H775/H777</f>
        <v>0</v>
      </c>
      <c r="BQ775" s="126">
        <f t="shared" ref="BQ775" si="14964">I775/I777</f>
        <v>0</v>
      </c>
      <c r="BR775" s="123">
        <f t="shared" ref="BR775" si="14965">J775/J777</f>
        <v>0</v>
      </c>
      <c r="BS775" s="124">
        <f t="shared" ref="BS775" si="14966">K775/K777</f>
        <v>0</v>
      </c>
      <c r="BT775" s="125">
        <f t="shared" ref="BT775" si="14967">L775/L777</f>
        <v>0</v>
      </c>
      <c r="BU775" s="123">
        <f t="shared" ref="BU775" si="14968">M775/M777</f>
        <v>0</v>
      </c>
      <c r="BV775" s="127">
        <f t="shared" ref="BV775" si="14969">N775/N777</f>
        <v>0</v>
      </c>
      <c r="BW775" s="128">
        <f t="shared" ref="BW775" si="14970">O775/O777</f>
        <v>0</v>
      </c>
      <c r="BX775" s="123">
        <f t="shared" ref="BX775" si="14971">P775/P777</f>
        <v>0</v>
      </c>
      <c r="BY775" s="124">
        <f t="shared" ref="BY775" si="14972">Q775/Q777</f>
        <v>0</v>
      </c>
      <c r="BZ775" s="125">
        <f t="shared" ref="BZ775" si="14973">R775/R777</f>
        <v>0</v>
      </c>
      <c r="CA775" s="126">
        <f t="shared" ref="CA775" si="14974">S775/S777</f>
        <v>0</v>
      </c>
      <c r="CB775" s="123">
        <f t="shared" ref="CB775" si="14975">T775/T777</f>
        <v>0</v>
      </c>
      <c r="CC775" s="124">
        <f t="shared" ref="CC775" si="14976">U775/U777</f>
        <v>0</v>
      </c>
      <c r="CD775" s="125">
        <f t="shared" ref="CD775" si="14977">V775/V777</f>
        <v>0</v>
      </c>
      <c r="CE775" s="126">
        <f t="shared" ref="CE775" si="14978">W775/W777</f>
        <v>0</v>
      </c>
      <c r="CF775" s="123">
        <f t="shared" ref="CF775" si="14979">X775/X777</f>
        <v>0</v>
      </c>
      <c r="CG775" s="124">
        <f t="shared" ref="CG775" si="14980">Y775/Y777</f>
        <v>0</v>
      </c>
      <c r="CH775" s="125">
        <f t="shared" ref="CH775" si="14981">Z775/Z777</f>
        <v>0</v>
      </c>
      <c r="CI775" s="123">
        <f t="shared" ref="CI775" si="14982">AA775/AA777</f>
        <v>0</v>
      </c>
      <c r="CJ775" s="129">
        <f t="shared" ref="CJ775" si="14983">AB775/AB777</f>
        <v>0</v>
      </c>
      <c r="CK775" s="130">
        <f t="shared" ref="CK775" si="14984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29"/>
        <v>0</v>
      </c>
      <c r="AC776" s="152">
        <f t="shared" si="14930"/>
        <v>0</v>
      </c>
      <c r="BI776" s="131" t="s">
        <v>39</v>
      </c>
      <c r="BJ776" s="123">
        <f>B776/B777</f>
        <v>0</v>
      </c>
      <c r="BK776" s="124">
        <f t="shared" ref="BK776" si="14985">C776/C777</f>
        <v>0</v>
      </c>
      <c r="BL776" s="125">
        <f t="shared" ref="BL776" si="14986">D776/D777</f>
        <v>0</v>
      </c>
      <c r="BM776" s="126">
        <f t="shared" ref="BM776" si="14987">E776/E777</f>
        <v>0</v>
      </c>
      <c r="BN776" s="123">
        <f t="shared" ref="BN776" si="14988">F776/F777</f>
        <v>0</v>
      </c>
      <c r="BO776" s="124">
        <f t="shared" ref="BO776" si="14989">G776/G777</f>
        <v>0</v>
      </c>
      <c r="BP776" s="125">
        <f t="shared" ref="BP776" si="14990">H776/H777</f>
        <v>0</v>
      </c>
      <c r="BQ776" s="126">
        <f t="shared" ref="BQ776" si="14991">I776/I777</f>
        <v>0</v>
      </c>
      <c r="BR776" s="123">
        <f t="shared" ref="BR776" si="14992">J776/J777</f>
        <v>0</v>
      </c>
      <c r="BS776" s="124">
        <f t="shared" ref="BS776" si="14993">K776/K777</f>
        <v>0</v>
      </c>
      <c r="BT776" s="125">
        <f t="shared" ref="BT776" si="14994">L776/L777</f>
        <v>0</v>
      </c>
      <c r="BU776" s="123">
        <f t="shared" ref="BU776" si="14995">M776/M777</f>
        <v>0</v>
      </c>
      <c r="BV776" s="127">
        <f t="shared" ref="BV776" si="14996">N776/N777</f>
        <v>0</v>
      </c>
      <c r="BW776" s="128">
        <f t="shared" ref="BW776" si="14997">O776/O777</f>
        <v>0</v>
      </c>
      <c r="BX776" s="123">
        <f t="shared" ref="BX776" si="14998">P776/P777</f>
        <v>0</v>
      </c>
      <c r="BY776" s="124">
        <f t="shared" ref="BY776" si="14999">Q776/Q777</f>
        <v>0</v>
      </c>
      <c r="BZ776" s="125">
        <f t="shared" ref="BZ776" si="15000">R776/R777</f>
        <v>0</v>
      </c>
      <c r="CA776" s="126">
        <f t="shared" ref="CA776" si="15001">S776/S777</f>
        <v>0</v>
      </c>
      <c r="CB776" s="123">
        <f t="shared" ref="CB776" si="15002">T776/T777</f>
        <v>0</v>
      </c>
      <c r="CC776" s="124">
        <f t="shared" ref="CC776" si="15003">U776/U777</f>
        <v>0</v>
      </c>
      <c r="CD776" s="125">
        <f t="shared" ref="CD776" si="15004">V776/V777</f>
        <v>0</v>
      </c>
      <c r="CE776" s="126">
        <f t="shared" ref="CE776" si="15005">W776/W777</f>
        <v>0</v>
      </c>
      <c r="CF776" s="123">
        <f t="shared" ref="CF776" si="15006">X776/X777</f>
        <v>0</v>
      </c>
      <c r="CG776" s="124">
        <f t="shared" ref="CG776" si="15007">Y776/Y777</f>
        <v>0</v>
      </c>
      <c r="CH776" s="125">
        <f t="shared" ref="CH776" si="15008">Z776/Z777</f>
        <v>0</v>
      </c>
      <c r="CI776" s="123">
        <f t="shared" ref="CI776" si="15009">AA776/AA777</f>
        <v>0</v>
      </c>
      <c r="CJ776" s="129">
        <f t="shared" ref="CJ776" si="15010">AB776/AB777</f>
        <v>0</v>
      </c>
      <c r="CK776" s="130">
        <f t="shared" ref="CK776" si="15011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2">SUM(B754:B776)</f>
        <v>18641</v>
      </c>
      <c r="C777" s="1">
        <f t="shared" si="15012"/>
        <v>17975</v>
      </c>
      <c r="D777" s="14">
        <f t="shared" si="15012"/>
        <v>8379</v>
      </c>
      <c r="E777" s="1">
        <f t="shared" si="15012"/>
        <v>7002</v>
      </c>
      <c r="F777" s="14">
        <f t="shared" si="15012"/>
        <v>17549</v>
      </c>
      <c r="G777" s="1">
        <f t="shared" si="15012"/>
        <v>14448</v>
      </c>
      <c r="H777" s="14">
        <f t="shared" si="15012"/>
        <v>28532</v>
      </c>
      <c r="I777" s="1">
        <f t="shared" si="15012"/>
        <v>28524</v>
      </c>
      <c r="J777" s="14">
        <f t="shared" si="15012"/>
        <v>2010</v>
      </c>
      <c r="K777" s="1">
        <f t="shared" si="15012"/>
        <v>2311</v>
      </c>
      <c r="L777" s="14">
        <f t="shared" si="15012"/>
        <v>10298</v>
      </c>
      <c r="M777" s="1">
        <f t="shared" si="15012"/>
        <v>9953</v>
      </c>
      <c r="N777" s="14">
        <f t="shared" si="15012"/>
        <v>27473</v>
      </c>
      <c r="O777" s="1">
        <f t="shared" si="15012"/>
        <v>25471</v>
      </c>
      <c r="P777" s="14">
        <f t="shared" si="15012"/>
        <v>12605</v>
      </c>
      <c r="Q777" s="1">
        <f t="shared" si="15012"/>
        <v>11074</v>
      </c>
      <c r="R777" s="14">
        <f t="shared" si="15012"/>
        <v>19643</v>
      </c>
      <c r="S777" s="1">
        <f t="shared" si="15012"/>
        <v>20129</v>
      </c>
      <c r="T777" s="14">
        <f t="shared" si="15012"/>
        <v>1329</v>
      </c>
      <c r="U777" s="1">
        <f t="shared" si="15012"/>
        <v>1852</v>
      </c>
      <c r="V777" s="14">
        <f t="shared" si="15012"/>
        <v>13219</v>
      </c>
      <c r="W777" s="1">
        <f t="shared" si="15012"/>
        <v>17232</v>
      </c>
      <c r="X777" s="14">
        <f t="shared" si="15012"/>
        <v>8108</v>
      </c>
      <c r="Y777" s="1">
        <f t="shared" si="15012"/>
        <v>3962</v>
      </c>
      <c r="Z777" s="14">
        <f t="shared" si="15012"/>
        <v>36265</v>
      </c>
      <c r="AA777" s="1">
        <f t="shared" si="15012"/>
        <v>42544</v>
      </c>
      <c r="AB777" s="153">
        <f t="shared" ref="AB777:AC777" si="15013">SUM(AB753:AB776)</f>
        <v>204051</v>
      </c>
      <c r="AC777" s="154">
        <f t="shared" si="15013"/>
        <v>202477</v>
      </c>
      <c r="BI777" s="221" t="s">
        <v>13</v>
      </c>
      <c r="BJ777" s="147">
        <f>SUM(BJ753:BJ776)</f>
        <v>1</v>
      </c>
      <c r="BK777" s="148">
        <f t="shared" ref="BK777:CK777" si="15014">SUM(BK753:BK776)</f>
        <v>0.99999999999999989</v>
      </c>
      <c r="BL777" s="147">
        <f t="shared" si="15014"/>
        <v>0.99999999999999989</v>
      </c>
      <c r="BM777" s="148">
        <f t="shared" si="15014"/>
        <v>1</v>
      </c>
      <c r="BN777" s="147">
        <f t="shared" si="15014"/>
        <v>1.0000000000000002</v>
      </c>
      <c r="BO777" s="148">
        <f t="shared" si="15014"/>
        <v>1</v>
      </c>
      <c r="BP777" s="147">
        <f t="shared" si="15014"/>
        <v>1.0000000000000002</v>
      </c>
      <c r="BQ777" s="148">
        <f t="shared" si="15014"/>
        <v>1</v>
      </c>
      <c r="BR777" s="147">
        <f t="shared" si="15014"/>
        <v>0.99999999999999989</v>
      </c>
      <c r="BS777" s="148">
        <f t="shared" si="15014"/>
        <v>0.99999999999999978</v>
      </c>
      <c r="BT777" s="147">
        <f t="shared" si="15014"/>
        <v>1</v>
      </c>
      <c r="BU777" s="148">
        <f t="shared" si="15014"/>
        <v>1</v>
      </c>
      <c r="BV777" s="147">
        <f t="shared" si="15014"/>
        <v>0.99999999999999989</v>
      </c>
      <c r="BW777" s="148">
        <f t="shared" si="15014"/>
        <v>1</v>
      </c>
      <c r="BX777" s="147">
        <f t="shared" si="15014"/>
        <v>1</v>
      </c>
      <c r="BY777" s="148">
        <f t="shared" si="15014"/>
        <v>1</v>
      </c>
      <c r="BZ777" s="147">
        <f t="shared" si="15014"/>
        <v>1</v>
      </c>
      <c r="CA777" s="148">
        <f t="shared" si="15014"/>
        <v>0.99999999999999978</v>
      </c>
      <c r="CB777" s="147">
        <f t="shared" si="15014"/>
        <v>1.0000000000000002</v>
      </c>
      <c r="CC777" s="148">
        <f t="shared" si="15014"/>
        <v>1</v>
      </c>
      <c r="CD777" s="147">
        <f t="shared" si="15014"/>
        <v>0.99999999999999989</v>
      </c>
      <c r="CE777" s="148">
        <f t="shared" si="15014"/>
        <v>1</v>
      </c>
      <c r="CF777" s="147">
        <f t="shared" si="15014"/>
        <v>1</v>
      </c>
      <c r="CG777" s="148">
        <f t="shared" si="15014"/>
        <v>1</v>
      </c>
      <c r="CH777" s="147">
        <f t="shared" si="15014"/>
        <v>1</v>
      </c>
      <c r="CI777" s="148">
        <f t="shared" si="15014"/>
        <v>1</v>
      </c>
      <c r="CJ777" s="147">
        <f t="shared" si="15014"/>
        <v>0.99999999999999989</v>
      </c>
      <c r="CK777" s="148">
        <f t="shared" si="15014"/>
        <v>1</v>
      </c>
    </row>
    <row r="778" spans="1:89" ht="13.5" thickTop="1" x14ac:dyDescent="0.2">
      <c r="A778" s="165"/>
    </row>
    <row r="780" spans="1:89" x14ac:dyDescent="0.2">
      <c r="A780" s="285">
        <f>+A749+1</f>
        <v>44921</v>
      </c>
      <c r="B780" s="285"/>
      <c r="C780" s="285"/>
      <c r="D780" s="285"/>
      <c r="BI780" s="282">
        <f>+BI718+2</f>
        <v>44921</v>
      </c>
      <c r="BJ780" s="282"/>
      <c r="BK780" s="282"/>
      <c r="BL780" s="282"/>
    </row>
    <row r="781" spans="1:89" ht="13.5" thickBot="1" x14ac:dyDescent="0.25">
      <c r="AE781" t="s">
        <v>84</v>
      </c>
    </row>
    <row r="782" spans="1:89" ht="14.25" thickTop="1" thickBot="1" x14ac:dyDescent="0.25">
      <c r="A782" s="280" t="s">
        <v>0</v>
      </c>
      <c r="B782" s="274" t="s">
        <v>1</v>
      </c>
      <c r="C782" s="275"/>
      <c r="D782" s="274" t="s">
        <v>2</v>
      </c>
      <c r="E782" s="275"/>
      <c r="F782" s="274" t="s">
        <v>3</v>
      </c>
      <c r="G782" s="275"/>
      <c r="H782" s="274" t="s">
        <v>4</v>
      </c>
      <c r="I782" s="275"/>
      <c r="J782" s="274" t="s">
        <v>5</v>
      </c>
      <c r="K782" s="275"/>
      <c r="L782" s="274" t="s">
        <v>6</v>
      </c>
      <c r="M782" s="275"/>
      <c r="N782" s="274" t="s">
        <v>7</v>
      </c>
      <c r="O782" s="275"/>
      <c r="P782" s="274" t="s">
        <v>8</v>
      </c>
      <c r="Q782" s="275"/>
      <c r="R782" s="274" t="s">
        <v>9</v>
      </c>
      <c r="S782" s="275"/>
      <c r="T782" s="274" t="s">
        <v>10</v>
      </c>
      <c r="U782" s="275"/>
      <c r="V782" s="274" t="s">
        <v>11</v>
      </c>
      <c r="W782" s="275"/>
      <c r="X782" s="274" t="s">
        <v>12</v>
      </c>
      <c r="Y782" s="275"/>
      <c r="Z782" s="276" t="s">
        <v>40</v>
      </c>
      <c r="AA782" s="277"/>
      <c r="AB782" s="278" t="s">
        <v>41</v>
      </c>
      <c r="AC782" s="279"/>
      <c r="AE782" s="280" t="s">
        <v>0</v>
      </c>
      <c r="AF782" s="274" t="s">
        <v>1</v>
      </c>
      <c r="AG782" s="275"/>
      <c r="AH782" s="274" t="s">
        <v>2</v>
      </c>
      <c r="AI782" s="275"/>
      <c r="AJ782" s="274" t="s">
        <v>3</v>
      </c>
      <c r="AK782" s="275"/>
      <c r="AL782" s="274" t="s">
        <v>4</v>
      </c>
      <c r="AM782" s="275"/>
      <c r="AN782" s="274" t="s">
        <v>5</v>
      </c>
      <c r="AO782" s="275"/>
      <c r="AP782" s="274" t="s">
        <v>6</v>
      </c>
      <c r="AQ782" s="275"/>
      <c r="AR782" s="274" t="s">
        <v>7</v>
      </c>
      <c r="AS782" s="275"/>
      <c r="AT782" s="274" t="s">
        <v>8</v>
      </c>
      <c r="AU782" s="275"/>
      <c r="AV782" s="274" t="s">
        <v>9</v>
      </c>
      <c r="AW782" s="275"/>
      <c r="AX782" s="274" t="s">
        <v>10</v>
      </c>
      <c r="AY782" s="275"/>
      <c r="AZ782" s="274" t="s">
        <v>11</v>
      </c>
      <c r="BA782" s="275"/>
      <c r="BB782" s="274" t="s">
        <v>12</v>
      </c>
      <c r="BC782" s="275"/>
      <c r="BD782" s="276" t="s">
        <v>40</v>
      </c>
      <c r="BE782" s="277"/>
      <c r="BF782" s="278" t="s">
        <v>41</v>
      </c>
      <c r="BG782" s="279"/>
      <c r="BI782" s="280" t="s">
        <v>0</v>
      </c>
      <c r="BJ782" s="274" t="s">
        <v>1</v>
      </c>
      <c r="BK782" s="275"/>
      <c r="BL782" s="274" t="s">
        <v>2</v>
      </c>
      <c r="BM782" s="275"/>
      <c r="BN782" s="274" t="s">
        <v>3</v>
      </c>
      <c r="BO782" s="275"/>
      <c r="BP782" s="274" t="s">
        <v>4</v>
      </c>
      <c r="BQ782" s="275"/>
      <c r="BR782" s="274" t="s">
        <v>5</v>
      </c>
      <c r="BS782" s="275"/>
      <c r="BT782" s="274" t="s">
        <v>6</v>
      </c>
      <c r="BU782" s="275"/>
      <c r="BV782" s="274" t="s">
        <v>7</v>
      </c>
      <c r="BW782" s="275"/>
      <c r="BX782" s="274" t="s">
        <v>8</v>
      </c>
      <c r="BY782" s="275"/>
      <c r="BZ782" s="274" t="s">
        <v>9</v>
      </c>
      <c r="CA782" s="275"/>
      <c r="CB782" s="274" t="s">
        <v>10</v>
      </c>
      <c r="CC782" s="275"/>
      <c r="CD782" s="274" t="s">
        <v>11</v>
      </c>
      <c r="CE782" s="275"/>
      <c r="CF782" s="274" t="s">
        <v>12</v>
      </c>
      <c r="CG782" s="275"/>
      <c r="CH782" s="276" t="s">
        <v>40</v>
      </c>
      <c r="CI782" s="277"/>
      <c r="CJ782" s="274" t="s">
        <v>41</v>
      </c>
      <c r="CK782" s="275"/>
    </row>
    <row r="783" spans="1:89" ht="15" thickTop="1" thickBot="1" x14ac:dyDescent="0.3">
      <c r="A783" s="281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81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81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763</v>
      </c>
      <c r="AG784" s="164">
        <f t="shared" ref="AG784:AV786" si="15015">SUMIF($A$9:$A$32,$AE784,C$784:C$807)</f>
        <v>578</v>
      </c>
      <c r="AH784" s="121">
        <f t="shared" si="15015"/>
        <v>358</v>
      </c>
      <c r="AI784" s="159">
        <f t="shared" si="15015"/>
        <v>304</v>
      </c>
      <c r="AJ784" s="120">
        <f t="shared" si="15015"/>
        <v>1247</v>
      </c>
      <c r="AK784" s="122">
        <f t="shared" si="15015"/>
        <v>668</v>
      </c>
      <c r="AL784" s="121">
        <f t="shared" si="15015"/>
        <v>1547</v>
      </c>
      <c r="AM784" s="159">
        <f t="shared" si="15015"/>
        <v>1234</v>
      </c>
      <c r="AN784" s="120">
        <f t="shared" si="15015"/>
        <v>80</v>
      </c>
      <c r="AO784" s="122">
        <f t="shared" si="15015"/>
        <v>184</v>
      </c>
      <c r="AP784" s="121">
        <f t="shared" si="15015"/>
        <v>362</v>
      </c>
      <c r="AQ784" s="120">
        <f t="shared" si="15015"/>
        <v>754</v>
      </c>
      <c r="AR784" s="158">
        <f t="shared" si="15015"/>
        <v>1265</v>
      </c>
      <c r="AS784" s="160">
        <f t="shared" si="15015"/>
        <v>1494</v>
      </c>
      <c r="AT784" s="120">
        <f t="shared" si="15015"/>
        <v>610</v>
      </c>
      <c r="AU784" s="122">
        <f t="shared" si="15015"/>
        <v>587</v>
      </c>
      <c r="AV784" s="121">
        <f t="shared" si="15015"/>
        <v>882</v>
      </c>
      <c r="AW784" s="159">
        <f t="shared" ref="AW784:BE786" si="15016">SUMIF($A$9:$A$32,$AE784,S$784:S$807)</f>
        <v>784</v>
      </c>
      <c r="AX784" s="120">
        <f t="shared" si="15016"/>
        <v>117</v>
      </c>
      <c r="AY784" s="122">
        <f t="shared" si="15016"/>
        <v>234</v>
      </c>
      <c r="AZ784" s="121">
        <f t="shared" si="15016"/>
        <v>416</v>
      </c>
      <c r="BA784" s="159">
        <f t="shared" si="15016"/>
        <v>984</v>
      </c>
      <c r="BB784" s="120">
        <f t="shared" si="15016"/>
        <v>672</v>
      </c>
      <c r="BC784" s="122">
        <f t="shared" si="15016"/>
        <v>457</v>
      </c>
      <c r="BD784" s="21">
        <f t="shared" si="15016"/>
        <v>1546</v>
      </c>
      <c r="BE784" s="163">
        <f t="shared" si="15016"/>
        <v>1563</v>
      </c>
      <c r="BF784" s="149">
        <f>AF784+AH784+AJ784+AL784+AN784+AP784+AR784+AT784+AV784+AX784+AZ784+BB784+BD784</f>
        <v>9865</v>
      </c>
      <c r="BG784" s="150">
        <f>AG784+AI784+AK784+AM784+AO784+AQ784+AS784+AU784+AW784+AY784+BA784+BC784+BE784</f>
        <v>9825</v>
      </c>
      <c r="BI784" s="119" t="s">
        <v>16</v>
      </c>
      <c r="BJ784" s="123">
        <f>B784/B808</f>
        <v>0</v>
      </c>
      <c r="BK784" s="124">
        <f t="shared" ref="BK784" si="15017">C784/C808</f>
        <v>0</v>
      </c>
      <c r="BL784" s="125">
        <f t="shared" ref="BL784" si="15018">D784/D808</f>
        <v>0</v>
      </c>
      <c r="BM784" s="126">
        <f t="shared" ref="BM784" si="15019">E784/E808</f>
        <v>0</v>
      </c>
      <c r="BN784" s="123">
        <f t="shared" ref="BN784" si="15020">F784/F808</f>
        <v>0</v>
      </c>
      <c r="BO784" s="124">
        <f t="shared" ref="BO784" si="15021">G784/G808</f>
        <v>0</v>
      </c>
      <c r="BP784" s="125">
        <f t="shared" ref="BP784" si="15022">H784/H808</f>
        <v>0</v>
      </c>
      <c r="BQ784" s="126">
        <f t="shared" ref="BQ784" si="15023">I784/I808</f>
        <v>0</v>
      </c>
      <c r="BR784" s="123">
        <f t="shared" ref="BR784" si="15024">J784/J808</f>
        <v>0</v>
      </c>
      <c r="BS784" s="124">
        <f t="shared" ref="BS784" si="15025">K784/K808</f>
        <v>0</v>
      </c>
      <c r="BT784" s="125">
        <f t="shared" ref="BT784" si="15026">L784/L808</f>
        <v>0</v>
      </c>
      <c r="BU784" s="123">
        <f t="shared" ref="BU784" si="15027">M784/M808</f>
        <v>0</v>
      </c>
      <c r="BV784" s="127">
        <f t="shared" ref="BV784" si="15028">N784/N808</f>
        <v>0</v>
      </c>
      <c r="BW784" s="128">
        <f t="shared" ref="BW784" si="15029">O784/O808</f>
        <v>0</v>
      </c>
      <c r="BX784" s="123">
        <f t="shared" ref="BX784" si="15030">P784/P808</f>
        <v>0</v>
      </c>
      <c r="BY784" s="124">
        <f t="shared" ref="BY784" si="15031">Q784/Q808</f>
        <v>0</v>
      </c>
      <c r="BZ784" s="125">
        <f t="shared" ref="BZ784" si="15032">R784/R808</f>
        <v>0</v>
      </c>
      <c r="CA784" s="126">
        <f t="shared" ref="CA784" si="15033">S784/S808</f>
        <v>0</v>
      </c>
      <c r="CB784" s="123">
        <f t="shared" ref="CB784" si="15034">T784/T808</f>
        <v>0</v>
      </c>
      <c r="CC784" s="124">
        <f t="shared" ref="CC784" si="15035">U784/U808</f>
        <v>0</v>
      </c>
      <c r="CD784" s="125">
        <f t="shared" ref="CD784" si="15036">V784/V808</f>
        <v>0</v>
      </c>
      <c r="CE784" s="126">
        <f t="shared" ref="CE784" si="15037">W784/W808</f>
        <v>0</v>
      </c>
      <c r="CF784" s="123">
        <f t="shared" ref="CF784" si="15038">X784/X808</f>
        <v>0</v>
      </c>
      <c r="CG784" s="124">
        <f t="shared" ref="CG784" si="15039">Y784/Y808</f>
        <v>0</v>
      </c>
      <c r="CH784" s="125">
        <f t="shared" ref="CH784" si="15040">Z784/Z808</f>
        <v>0</v>
      </c>
      <c r="CI784" s="123">
        <f t="shared" ref="CI784" si="15041">AA784/AA808</f>
        <v>0</v>
      </c>
      <c r="CJ784" s="129">
        <f t="shared" ref="CJ784" si="15042">AB784/AB808</f>
        <v>0</v>
      </c>
      <c r="CK784" s="130">
        <f t="shared" ref="CK784" si="15043">AC784/AC808</f>
        <v>0</v>
      </c>
    </row>
    <row r="785" spans="1:89" x14ac:dyDescent="0.2">
      <c r="A785" s="131" t="s">
        <v>17</v>
      </c>
      <c r="B785" s="167">
        <v>140</v>
      </c>
      <c r="C785" s="168">
        <v>0</v>
      </c>
      <c r="D785" s="169">
        <v>110</v>
      </c>
      <c r="E785" s="170">
        <v>1</v>
      </c>
      <c r="F785" s="167">
        <v>480</v>
      </c>
      <c r="G785" s="171">
        <v>3</v>
      </c>
      <c r="H785" s="169">
        <v>342</v>
      </c>
      <c r="I785" s="170">
        <v>25</v>
      </c>
      <c r="J785" s="167">
        <v>6</v>
      </c>
      <c r="K785" s="171">
        <v>26</v>
      </c>
      <c r="L785" s="169">
        <v>27</v>
      </c>
      <c r="M785" s="167">
        <v>40</v>
      </c>
      <c r="N785" s="172">
        <v>132</v>
      </c>
      <c r="O785" s="173">
        <v>83</v>
      </c>
      <c r="P785" s="167">
        <v>36</v>
      </c>
      <c r="Q785" s="171">
        <v>37</v>
      </c>
      <c r="R785" s="169">
        <v>21</v>
      </c>
      <c r="S785" s="170">
        <v>60</v>
      </c>
      <c r="T785" s="167">
        <v>1</v>
      </c>
      <c r="U785" s="171">
        <v>14</v>
      </c>
      <c r="V785" s="169">
        <v>2</v>
      </c>
      <c r="W785" s="170">
        <v>0</v>
      </c>
      <c r="X785" s="167">
        <v>0</v>
      </c>
      <c r="Y785" s="171">
        <v>0</v>
      </c>
      <c r="Z785" s="169">
        <v>0</v>
      </c>
      <c r="AA785" s="167">
        <v>0</v>
      </c>
      <c r="AB785" s="149">
        <f t="shared" ref="AB785:AB804" si="15044">B785+D785+F785+H785+J785+L785+N785+P785+R785+T785+V785+X785+Z785</f>
        <v>1297</v>
      </c>
      <c r="AC785" s="150">
        <f t="shared" ref="AC785:AC804" si="15045">C785+E785+G785+I785+K785+M785+O785+Q785+S785+U785+W785+Y785+AA785</f>
        <v>289</v>
      </c>
      <c r="AE785" s="226" t="str">
        <f>$AE$10</f>
        <v>08:00 - 08:59</v>
      </c>
      <c r="AF785" s="120">
        <f>SUMIF($A$9:$A$32,$AE785,B$784:B$807)</f>
        <v>898</v>
      </c>
      <c r="AG785" s="168">
        <f t="shared" si="15015"/>
        <v>554</v>
      </c>
      <c r="AH785" s="169">
        <f t="shared" si="15015"/>
        <v>463</v>
      </c>
      <c r="AI785" s="170">
        <f t="shared" si="15015"/>
        <v>298</v>
      </c>
      <c r="AJ785" s="167">
        <f t="shared" si="15015"/>
        <v>1242</v>
      </c>
      <c r="AK785" s="171">
        <f t="shared" si="15015"/>
        <v>626</v>
      </c>
      <c r="AL785" s="169">
        <f t="shared" si="15015"/>
        <v>1805</v>
      </c>
      <c r="AM785" s="170">
        <f t="shared" si="15015"/>
        <v>1290</v>
      </c>
      <c r="AN785" s="167">
        <f t="shared" si="15015"/>
        <v>107</v>
      </c>
      <c r="AO785" s="171">
        <f t="shared" si="15015"/>
        <v>221</v>
      </c>
      <c r="AP785" s="169">
        <f t="shared" si="15015"/>
        <v>341</v>
      </c>
      <c r="AQ785" s="167">
        <f t="shared" si="15015"/>
        <v>808</v>
      </c>
      <c r="AR785" s="172">
        <f t="shared" si="15015"/>
        <v>1363</v>
      </c>
      <c r="AS785" s="173">
        <f t="shared" si="15015"/>
        <v>1609</v>
      </c>
      <c r="AT785" s="167">
        <f t="shared" si="15015"/>
        <v>629</v>
      </c>
      <c r="AU785" s="171">
        <f t="shared" si="15015"/>
        <v>533</v>
      </c>
      <c r="AV785" s="169">
        <f t="shared" si="15015"/>
        <v>997</v>
      </c>
      <c r="AW785" s="170">
        <f t="shared" si="15016"/>
        <v>861</v>
      </c>
      <c r="AX785" s="167">
        <f t="shared" si="15016"/>
        <v>94</v>
      </c>
      <c r="AY785" s="171">
        <f t="shared" si="15016"/>
        <v>241</v>
      </c>
      <c r="AZ785" s="169">
        <f t="shared" si="15016"/>
        <v>375</v>
      </c>
      <c r="BA785" s="170">
        <f t="shared" si="15016"/>
        <v>930</v>
      </c>
      <c r="BB785" s="167">
        <f t="shared" si="15016"/>
        <v>620</v>
      </c>
      <c r="BC785" s="171">
        <f t="shared" si="15016"/>
        <v>402</v>
      </c>
      <c r="BD785" s="169">
        <f t="shared" si="15016"/>
        <v>1793</v>
      </c>
      <c r="BE785" s="167">
        <f t="shared" si="15016"/>
        <v>1674</v>
      </c>
      <c r="BF785" s="151">
        <f>SUM(AF785,AH785,AJ785,AL785,AN785,AP785,AR785,AT785,AV785,AX785,AZ785,BB785,BD785)</f>
        <v>10727</v>
      </c>
      <c r="BG785" s="152">
        <f>SUM(AG785,AI785,AK785,AM785,AO785,AQ785,AS785,AU785,AW785,AY785,BA785,BC785,BE785)</f>
        <v>10047</v>
      </c>
      <c r="BI785" s="131" t="s">
        <v>17</v>
      </c>
      <c r="BJ785" s="123">
        <f>B785/B808</f>
        <v>5.6799740344044142E-3</v>
      </c>
      <c r="BK785" s="124">
        <f t="shared" ref="BK785" si="15046">C785/C808</f>
        <v>0</v>
      </c>
      <c r="BL785" s="125">
        <f t="shared" ref="BL785" si="15047">D785/D808</f>
        <v>1.2178919397697077E-2</v>
      </c>
      <c r="BM785" s="126">
        <f t="shared" ref="BM785" si="15048">E785/E808</f>
        <v>1.3107877834578582E-4</v>
      </c>
      <c r="BN785" s="123">
        <f t="shared" ref="BN785" si="15049">F785/F808</f>
        <v>2.2058823529411766E-2</v>
      </c>
      <c r="BO785" s="124">
        <f t="shared" ref="BO785" si="15050">G785/G808</f>
        <v>2.0617139715483471E-4</v>
      </c>
      <c r="BP785" s="125">
        <f t="shared" ref="BP785" si="15051">H785/H808</f>
        <v>1.0070671378091874E-2</v>
      </c>
      <c r="BQ785" s="126">
        <f t="shared" ref="BQ785" si="15052">I785/I808</f>
        <v>7.5439814116298016E-4</v>
      </c>
      <c r="BR785" s="123">
        <f t="shared" ref="BR785" si="15053">J785/J808</f>
        <v>1.9448946515397082E-3</v>
      </c>
      <c r="BS785" s="124">
        <f t="shared" ref="BS785" si="15054">K785/K808</f>
        <v>7.2686608890131397E-3</v>
      </c>
      <c r="BT785" s="125">
        <f t="shared" ref="BT785" si="15055">L785/L808</f>
        <v>2.262253875157101E-3</v>
      </c>
      <c r="BU785" s="123">
        <f t="shared" ref="BU785" si="15056">M785/M808</f>
        <v>2.8083971073509795E-3</v>
      </c>
      <c r="BV785" s="127">
        <f t="shared" ref="BV785" si="15057">N785/N808</f>
        <v>4.5005114217524719E-3</v>
      </c>
      <c r="BW785" s="128">
        <f t="shared" ref="BW785" si="15058">O785/O808</f>
        <v>2.5733242388540955E-3</v>
      </c>
      <c r="BX785" s="123">
        <f t="shared" ref="BX785" si="15059">P785/P808</f>
        <v>2.7436933160582271E-3</v>
      </c>
      <c r="BY785" s="124">
        <f t="shared" ref="BY785" si="15060">Q785/Q808</f>
        <v>2.6557565317255239E-3</v>
      </c>
      <c r="BZ785" s="125">
        <f t="shared" ref="BZ785" si="15061">R785/R808</f>
        <v>1.0995915802701854E-3</v>
      </c>
      <c r="CA785" s="126">
        <f t="shared" ref="CA785" si="15062">S785/S808</f>
        <v>2.7837060406421081E-3</v>
      </c>
      <c r="CB785" s="123">
        <f t="shared" ref="CB785" si="15063">T785/T808</f>
        <v>5.1948051948051948E-4</v>
      </c>
      <c r="CC785" s="124">
        <f t="shared" ref="CC785" si="15064">U785/U808</f>
        <v>4.4685604851579953E-3</v>
      </c>
      <c r="CD785" s="125">
        <f t="shared" ref="CD785" si="15065">V785/V808</f>
        <v>1.3573125212080082E-4</v>
      </c>
      <c r="CE785" s="126">
        <f t="shared" ref="CE785" si="15066">W785/W808</f>
        <v>0</v>
      </c>
      <c r="CF785" s="123">
        <f t="shared" ref="CF785" si="15067">X785/X808</f>
        <v>0</v>
      </c>
      <c r="CG785" s="124">
        <f t="shared" ref="CG785" si="15068">Y785/Y808</f>
        <v>0</v>
      </c>
      <c r="CH785" s="125">
        <f t="shared" ref="CH785" si="15069">Z785/Z808</f>
        <v>0</v>
      </c>
      <c r="CI785" s="123">
        <f t="shared" ref="CI785" si="15070">AA785/AA808</f>
        <v>0</v>
      </c>
      <c r="CJ785" s="129">
        <f t="shared" ref="CJ785" si="15071">AB785/AB808</f>
        <v>5.5447254570016591E-3</v>
      </c>
      <c r="CK785" s="130">
        <f t="shared" ref="CK785" si="15072">AC785/AC808</f>
        <v>1.2419210671067106E-3</v>
      </c>
    </row>
    <row r="786" spans="1:89" ht="13.5" thickBot="1" x14ac:dyDescent="0.25">
      <c r="A786" s="139" t="s">
        <v>18</v>
      </c>
      <c r="B786" s="174">
        <v>575</v>
      </c>
      <c r="C786" s="175">
        <v>116</v>
      </c>
      <c r="D786" s="176">
        <v>320</v>
      </c>
      <c r="E786" s="177">
        <v>92</v>
      </c>
      <c r="F786" s="174">
        <v>1296</v>
      </c>
      <c r="G786" s="178">
        <v>188</v>
      </c>
      <c r="H786" s="176">
        <v>1120</v>
      </c>
      <c r="I786" s="177">
        <v>478</v>
      </c>
      <c r="J786" s="174">
        <v>23</v>
      </c>
      <c r="K786" s="178">
        <v>115</v>
      </c>
      <c r="L786" s="176">
        <v>237</v>
      </c>
      <c r="M786" s="174">
        <v>383</v>
      </c>
      <c r="N786" s="179">
        <v>899</v>
      </c>
      <c r="O786" s="180">
        <v>1145</v>
      </c>
      <c r="P786" s="174">
        <v>306</v>
      </c>
      <c r="Q786" s="178">
        <v>430</v>
      </c>
      <c r="R786" s="176">
        <v>409</v>
      </c>
      <c r="S786" s="177">
        <v>488</v>
      </c>
      <c r="T786" s="174">
        <v>37</v>
      </c>
      <c r="U786" s="178">
        <v>159</v>
      </c>
      <c r="V786" s="176">
        <v>221</v>
      </c>
      <c r="W786" s="177">
        <v>691</v>
      </c>
      <c r="X786" s="174">
        <v>431</v>
      </c>
      <c r="Y786" s="178">
        <v>331</v>
      </c>
      <c r="Z786" s="176">
        <v>1135</v>
      </c>
      <c r="AA786" s="174">
        <v>917</v>
      </c>
      <c r="AB786" s="149">
        <f t="shared" si="15044"/>
        <v>7009</v>
      </c>
      <c r="AC786" s="150">
        <f t="shared" si="15045"/>
        <v>5533</v>
      </c>
      <c r="AE786" s="224">
        <f>$AE$11</f>
        <v>0</v>
      </c>
      <c r="AF786" s="120">
        <f>SUMIF($A$9:$A$32,$AE786,B$784:B$807)</f>
        <v>0</v>
      </c>
      <c r="AG786" s="175">
        <f t="shared" si="15015"/>
        <v>0</v>
      </c>
      <c r="AH786" s="176">
        <f t="shared" si="15015"/>
        <v>0</v>
      </c>
      <c r="AI786" s="177">
        <f t="shared" si="15015"/>
        <v>0</v>
      </c>
      <c r="AJ786" s="174">
        <f t="shared" si="15015"/>
        <v>0</v>
      </c>
      <c r="AK786" s="178">
        <f t="shared" si="15015"/>
        <v>0</v>
      </c>
      <c r="AL786" s="176">
        <f t="shared" si="15015"/>
        <v>0</v>
      </c>
      <c r="AM786" s="177">
        <f t="shared" si="15015"/>
        <v>0</v>
      </c>
      <c r="AN786" s="174">
        <f t="shared" si="15015"/>
        <v>0</v>
      </c>
      <c r="AO786" s="178">
        <f t="shared" si="15015"/>
        <v>0</v>
      </c>
      <c r="AP786" s="176">
        <f t="shared" si="15015"/>
        <v>0</v>
      </c>
      <c r="AQ786" s="174">
        <f t="shared" si="15015"/>
        <v>0</v>
      </c>
      <c r="AR786" s="179">
        <f t="shared" si="15015"/>
        <v>0</v>
      </c>
      <c r="AS786" s="180">
        <f t="shared" si="15015"/>
        <v>0</v>
      </c>
      <c r="AT786" s="174">
        <f t="shared" si="15015"/>
        <v>0</v>
      </c>
      <c r="AU786" s="178">
        <f t="shared" si="15015"/>
        <v>0</v>
      </c>
      <c r="AV786" s="176">
        <f t="shared" si="15015"/>
        <v>0</v>
      </c>
      <c r="AW786" s="177">
        <f t="shared" si="15016"/>
        <v>0</v>
      </c>
      <c r="AX786" s="174">
        <f t="shared" si="15016"/>
        <v>0</v>
      </c>
      <c r="AY786" s="178">
        <f t="shared" si="15016"/>
        <v>0</v>
      </c>
      <c r="AZ786" s="176">
        <f t="shared" si="15016"/>
        <v>0</v>
      </c>
      <c r="BA786" s="177">
        <f t="shared" si="15016"/>
        <v>0</v>
      </c>
      <c r="BB786" s="174">
        <f t="shared" si="15016"/>
        <v>0</v>
      </c>
      <c r="BC786" s="178">
        <f t="shared" si="15016"/>
        <v>0</v>
      </c>
      <c r="BD786" s="176">
        <f t="shared" si="15016"/>
        <v>0</v>
      </c>
      <c r="BE786" s="174">
        <f t="shared" si="15016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2.3328464784160986E-2</v>
      </c>
      <c r="BK786" s="124">
        <f t="shared" ref="BK786" si="15073">C786/C808</f>
        <v>5.9858609835388822E-3</v>
      </c>
      <c r="BL786" s="125">
        <f t="shared" ref="BL786" si="15074">D786/D808</f>
        <v>3.54295837023915E-2</v>
      </c>
      <c r="BM786" s="126">
        <f t="shared" ref="BM786" si="15075">E786/E808</f>
        <v>1.2059247607812296E-2</v>
      </c>
      <c r="BN786" s="123">
        <f t="shared" ref="BN786" si="15076">F786/F808</f>
        <v>5.9558823529411761E-2</v>
      </c>
      <c r="BO786" s="124">
        <f t="shared" ref="BO786" si="15077">G786/G808</f>
        <v>1.2920074221702976E-2</v>
      </c>
      <c r="BP786" s="125">
        <f t="shared" ref="BP786" si="15078">H786/H808</f>
        <v>3.2979976442873968E-2</v>
      </c>
      <c r="BQ786" s="126">
        <f t="shared" ref="BQ786" si="15079">I786/I808</f>
        <v>1.4424092459036182E-2</v>
      </c>
      <c r="BR786" s="123">
        <f t="shared" ref="BR786" si="15080">J786/J808</f>
        <v>7.4554294975688815E-3</v>
      </c>
      <c r="BS786" s="124">
        <f t="shared" ref="BS786" si="15081">K786/K808</f>
        <v>3.2149846239865811E-2</v>
      </c>
      <c r="BT786" s="125">
        <f t="shared" ref="BT786" si="15082">L786/L808</f>
        <v>1.9857561793045663E-2</v>
      </c>
      <c r="BU786" s="123">
        <f t="shared" ref="BU786" si="15083">M786/M808</f>
        <v>2.6890402302885627E-2</v>
      </c>
      <c r="BV786" s="127">
        <f t="shared" ref="BV786" si="15084">N786/N808</f>
        <v>3.0651210364814184E-2</v>
      </c>
      <c r="BW786" s="128">
        <f t="shared" ref="BW786" si="15085">O786/O808</f>
        <v>3.5499472933589633E-2</v>
      </c>
      <c r="BX786" s="123">
        <f t="shared" ref="BX786" si="15086">P786/P808</f>
        <v>2.3321393186494933E-2</v>
      </c>
      <c r="BY786" s="124">
        <f t="shared" ref="BY786" si="15087">Q786/Q808</f>
        <v>3.0864197530864196E-2</v>
      </c>
      <c r="BZ786" s="125">
        <f t="shared" ref="BZ786" si="15088">R786/R808</f>
        <v>2.1415855063357421E-2</v>
      </c>
      <c r="CA786" s="126">
        <f t="shared" ref="CA786" si="15089">S786/S808</f>
        <v>2.2640809130555814E-2</v>
      </c>
      <c r="CB786" s="123">
        <f t="shared" ref="CB786" si="15090">T786/T808</f>
        <v>1.9220779220779222E-2</v>
      </c>
      <c r="CC786" s="124">
        <f t="shared" ref="CC786" si="15091">U786/U808</f>
        <v>5.0750079795722949E-2</v>
      </c>
      <c r="CD786" s="125">
        <f t="shared" ref="CD786" si="15092">V786/V808</f>
        <v>1.4998303359348489E-2</v>
      </c>
      <c r="CE786" s="126">
        <f t="shared" ref="CE786" si="15093">W786/W808</f>
        <v>3.2487070992007525E-2</v>
      </c>
      <c r="CF786" s="123">
        <f t="shared" ref="CF786" si="15094">X786/X808</f>
        <v>3.5380068954194717E-2</v>
      </c>
      <c r="CG786" s="124">
        <f t="shared" ref="CG786" si="15095">Y786/Y808</f>
        <v>4.5787799142343343E-2</v>
      </c>
      <c r="CH786" s="125">
        <f t="shared" ref="CH786" si="15096">Z786/Z808</f>
        <v>2.902442142948472E-2</v>
      </c>
      <c r="CI786" s="123">
        <f t="shared" ref="CI786" si="15097">AA786/AA808</f>
        <v>2.2467780663497819E-2</v>
      </c>
      <c r="CJ786" s="129">
        <f t="shared" ref="CJ786" si="15098">AB786/AB808</f>
        <v>2.9963747670103798E-2</v>
      </c>
      <c r="CK786" s="130">
        <f t="shared" ref="CK786" si="15099">AC786/AC808</f>
        <v>2.3776987073707369E-2</v>
      </c>
    </row>
    <row r="787" spans="1:89" ht="14.25" thickTop="1" thickBot="1" x14ac:dyDescent="0.25">
      <c r="A787" s="131" t="s">
        <v>19</v>
      </c>
      <c r="B787" s="167">
        <v>753</v>
      </c>
      <c r="C787" s="168">
        <v>441</v>
      </c>
      <c r="D787" s="169">
        <v>348</v>
      </c>
      <c r="E787" s="170">
        <v>222</v>
      </c>
      <c r="F787" s="167">
        <v>1371</v>
      </c>
      <c r="G787" s="171">
        <v>506</v>
      </c>
      <c r="H787" s="169">
        <v>1480</v>
      </c>
      <c r="I787" s="170">
        <v>1067</v>
      </c>
      <c r="J787" s="167">
        <v>53</v>
      </c>
      <c r="K787" s="171">
        <v>169</v>
      </c>
      <c r="L787" s="169">
        <v>359</v>
      </c>
      <c r="M787" s="167">
        <v>697</v>
      </c>
      <c r="N787" s="172">
        <v>1307</v>
      </c>
      <c r="O787" s="173">
        <v>1485</v>
      </c>
      <c r="P787" s="167">
        <v>495</v>
      </c>
      <c r="Q787" s="171">
        <v>618</v>
      </c>
      <c r="R787" s="169">
        <v>681</v>
      </c>
      <c r="S787" s="170">
        <v>784</v>
      </c>
      <c r="T787" s="167">
        <v>83</v>
      </c>
      <c r="U787" s="171">
        <v>215</v>
      </c>
      <c r="V787" s="169">
        <v>384</v>
      </c>
      <c r="W787" s="170">
        <v>744</v>
      </c>
      <c r="X787" s="167">
        <v>575</v>
      </c>
      <c r="Y787" s="171">
        <v>493</v>
      </c>
      <c r="Z787" s="169">
        <v>1405</v>
      </c>
      <c r="AA787" s="167">
        <v>1500</v>
      </c>
      <c r="AB787" s="149">
        <f t="shared" si="15044"/>
        <v>9294</v>
      </c>
      <c r="AC787" s="150">
        <f t="shared" si="15045"/>
        <v>8941</v>
      </c>
      <c r="AE787" s="221" t="s">
        <v>13</v>
      </c>
      <c r="AF787" s="14">
        <f t="shared" ref="AF787:BG787" si="15100">SUM(AF784:AF786)</f>
        <v>1661</v>
      </c>
      <c r="AG787" s="1">
        <f t="shared" si="15100"/>
        <v>1132</v>
      </c>
      <c r="AH787" s="14">
        <f t="shared" si="15100"/>
        <v>821</v>
      </c>
      <c r="AI787" s="1">
        <f t="shared" si="15100"/>
        <v>602</v>
      </c>
      <c r="AJ787" s="14">
        <f t="shared" si="15100"/>
        <v>2489</v>
      </c>
      <c r="AK787" s="1">
        <f t="shared" si="15100"/>
        <v>1294</v>
      </c>
      <c r="AL787" s="14">
        <f t="shared" si="15100"/>
        <v>3352</v>
      </c>
      <c r="AM787" s="1">
        <f t="shared" si="15100"/>
        <v>2524</v>
      </c>
      <c r="AN787" s="14">
        <f t="shared" si="15100"/>
        <v>187</v>
      </c>
      <c r="AO787" s="1">
        <f t="shared" si="15100"/>
        <v>405</v>
      </c>
      <c r="AP787" s="14">
        <f t="shared" si="15100"/>
        <v>703</v>
      </c>
      <c r="AQ787" s="1">
        <f t="shared" si="15100"/>
        <v>1562</v>
      </c>
      <c r="AR787" s="14">
        <f t="shared" si="15100"/>
        <v>2628</v>
      </c>
      <c r="AS787" s="1">
        <f t="shared" si="15100"/>
        <v>3103</v>
      </c>
      <c r="AT787" s="14">
        <f t="shared" si="15100"/>
        <v>1239</v>
      </c>
      <c r="AU787" s="1">
        <f t="shared" si="15100"/>
        <v>1120</v>
      </c>
      <c r="AV787" s="14">
        <f t="shared" si="15100"/>
        <v>1879</v>
      </c>
      <c r="AW787" s="1">
        <f t="shared" si="15100"/>
        <v>1645</v>
      </c>
      <c r="AX787" s="14">
        <f t="shared" si="15100"/>
        <v>211</v>
      </c>
      <c r="AY787" s="1">
        <f t="shared" si="15100"/>
        <v>475</v>
      </c>
      <c r="AZ787" s="14">
        <f t="shared" si="15100"/>
        <v>791</v>
      </c>
      <c r="BA787" s="1">
        <f t="shared" si="15100"/>
        <v>1914</v>
      </c>
      <c r="BB787" s="14">
        <f t="shared" si="15100"/>
        <v>1292</v>
      </c>
      <c r="BC787" s="1">
        <f t="shared" si="15100"/>
        <v>859</v>
      </c>
      <c r="BD787" s="14">
        <f t="shared" si="15100"/>
        <v>3339</v>
      </c>
      <c r="BE787" s="1">
        <f t="shared" si="15100"/>
        <v>3237</v>
      </c>
      <c r="BF787" s="153">
        <f t="shared" si="15100"/>
        <v>20592</v>
      </c>
      <c r="BG787" s="154">
        <f t="shared" si="15100"/>
        <v>19872</v>
      </c>
      <c r="BI787" s="131" t="s">
        <v>19</v>
      </c>
      <c r="BJ787" s="123">
        <f>B787/B808</f>
        <v>3.0550146056475172E-2</v>
      </c>
      <c r="BK787" s="124">
        <f t="shared" ref="BK787" si="15101">C787/C808</f>
        <v>2.2756592187419371E-2</v>
      </c>
      <c r="BL787" s="125">
        <f t="shared" ref="BL787" si="15102">D787/D808</f>
        <v>3.8529672276350756E-2</v>
      </c>
      <c r="BM787" s="126">
        <f t="shared" ref="BM787" si="15103">E787/E808</f>
        <v>2.9099488792764451E-2</v>
      </c>
      <c r="BN787" s="123">
        <f t="shared" ref="BN787" si="15104">F787/F808</f>
        <v>6.3005514705882351E-2</v>
      </c>
      <c r="BO787" s="124">
        <f t="shared" ref="BO787" si="15105">G787/G808</f>
        <v>3.4774242320115459E-2</v>
      </c>
      <c r="BP787" s="125">
        <f t="shared" ref="BP787" si="15106">H787/H808</f>
        <v>4.3580683156654886E-2</v>
      </c>
      <c r="BQ787" s="126">
        <f t="shared" ref="BQ787" si="15107">I787/I808</f>
        <v>3.2197712664835995E-2</v>
      </c>
      <c r="BR787" s="123">
        <f t="shared" ref="BR787" si="15108">J787/J808</f>
        <v>1.7179902755267422E-2</v>
      </c>
      <c r="BS787" s="124">
        <f t="shared" ref="BS787" si="15109">K787/K808</f>
        <v>4.7246295778585405E-2</v>
      </c>
      <c r="BT787" s="125">
        <f t="shared" ref="BT787" si="15110">L787/L808</f>
        <v>3.0079597821533306E-2</v>
      </c>
      <c r="BU787" s="123">
        <f t="shared" ref="BU787" si="15111">M787/M808</f>
        <v>4.8936319595590819E-2</v>
      </c>
      <c r="BV787" s="127">
        <f t="shared" ref="BV787" si="15112">N787/N808</f>
        <v>4.4561882032049097E-2</v>
      </c>
      <c r="BW787" s="128">
        <f t="shared" ref="BW787" si="15113">O787/O808</f>
        <v>4.6040801140943756E-2</v>
      </c>
      <c r="BX787" s="123">
        <f t="shared" ref="BX787" si="15114">P787/P808</f>
        <v>3.7725783095800623E-2</v>
      </c>
      <c r="BY787" s="124">
        <f t="shared" ref="BY787" si="15115">Q787/Q808</f>
        <v>4.4358311800172266E-2</v>
      </c>
      <c r="BZ787" s="125">
        <f t="shared" ref="BZ787" si="15116">R787/R808</f>
        <v>3.5658184103047441E-2</v>
      </c>
      <c r="CA787" s="126">
        <f t="shared" ref="CA787" si="15117">S787/S808</f>
        <v>3.6373758931056883E-2</v>
      </c>
      <c r="CB787" s="123">
        <f t="shared" ref="CB787" si="15118">T787/T808</f>
        <v>4.3116883116883116E-2</v>
      </c>
      <c r="CC787" s="124">
        <f t="shared" ref="CC787" si="15119">U787/U808</f>
        <v>6.8624321736354937E-2</v>
      </c>
      <c r="CD787" s="125">
        <f t="shared" ref="CD787" si="15120">V787/V808</f>
        <v>2.6060400407193755E-2</v>
      </c>
      <c r="CE787" s="126">
        <f t="shared" ref="CE787" si="15121">W787/W808</f>
        <v>3.4978843441466852E-2</v>
      </c>
      <c r="CF787" s="123">
        <f t="shared" ref="CF787" si="15122">X787/X808</f>
        <v>4.7200788047939583E-2</v>
      </c>
      <c r="CG787" s="124">
        <f t="shared" ref="CG787" si="15123">Y787/Y808</f>
        <v>6.8197537695393551E-2</v>
      </c>
      <c r="CH787" s="125">
        <f t="shared" ref="CH787" si="15124">Z787/Z808</f>
        <v>3.5928909346630865E-2</v>
      </c>
      <c r="CI787" s="123">
        <f t="shared" ref="CI787" si="15125">AA787/AA808</f>
        <v>3.6752094869407559E-2</v>
      </c>
      <c r="CJ787" s="129">
        <f t="shared" ref="CJ787" si="15126">AB787/AB808</f>
        <v>3.9732211563125223E-2</v>
      </c>
      <c r="CK787" s="130">
        <f t="shared" ref="CK787" si="15127">AC787/AC808</f>
        <v>3.8422201595159515E-2</v>
      </c>
    </row>
    <row r="788" spans="1:89" ht="13.5" thickTop="1" x14ac:dyDescent="0.2">
      <c r="A788" s="139" t="s">
        <v>20</v>
      </c>
      <c r="B788" s="174">
        <v>763</v>
      </c>
      <c r="C788" s="175">
        <v>578</v>
      </c>
      <c r="D788" s="176">
        <v>358</v>
      </c>
      <c r="E788" s="177">
        <v>304</v>
      </c>
      <c r="F788" s="174">
        <v>1247</v>
      </c>
      <c r="G788" s="178">
        <v>668</v>
      </c>
      <c r="H788" s="176">
        <v>1547</v>
      </c>
      <c r="I788" s="177">
        <v>1234</v>
      </c>
      <c r="J788" s="174">
        <v>80</v>
      </c>
      <c r="K788" s="178">
        <v>184</v>
      </c>
      <c r="L788" s="176">
        <v>362</v>
      </c>
      <c r="M788" s="174">
        <v>754</v>
      </c>
      <c r="N788" s="179">
        <v>1265</v>
      </c>
      <c r="O788" s="180">
        <v>1494</v>
      </c>
      <c r="P788" s="174">
        <v>610</v>
      </c>
      <c r="Q788" s="178">
        <v>587</v>
      </c>
      <c r="R788" s="176">
        <v>882</v>
      </c>
      <c r="S788" s="177">
        <v>784</v>
      </c>
      <c r="T788" s="174">
        <v>117</v>
      </c>
      <c r="U788" s="178">
        <v>234</v>
      </c>
      <c r="V788" s="176">
        <v>416</v>
      </c>
      <c r="W788" s="177">
        <v>984</v>
      </c>
      <c r="X788" s="174">
        <v>672</v>
      </c>
      <c r="Y788" s="178">
        <v>457</v>
      </c>
      <c r="Z788" s="176">
        <v>1546</v>
      </c>
      <c r="AA788" s="174">
        <v>1563</v>
      </c>
      <c r="AB788" s="149">
        <f t="shared" si="15044"/>
        <v>9865</v>
      </c>
      <c r="AC788" s="150">
        <f t="shared" si="15045"/>
        <v>9825</v>
      </c>
      <c r="BI788" s="139" t="s">
        <v>20</v>
      </c>
      <c r="BJ788" s="123">
        <f>B788/B808</f>
        <v>3.0955858487504057E-2</v>
      </c>
      <c r="BK788" s="124">
        <f t="shared" ref="BK788" si="15128">C788/C808</f>
        <v>2.9826100417978223E-2</v>
      </c>
      <c r="BL788" s="125">
        <f t="shared" ref="BL788" si="15129">D788/D808</f>
        <v>3.9636846767050489E-2</v>
      </c>
      <c r="BM788" s="126">
        <f t="shared" ref="BM788" si="15130">E788/E808</f>
        <v>3.9847948617118892E-2</v>
      </c>
      <c r="BN788" s="123">
        <f t="shared" ref="BN788" si="15131">F788/F808</f>
        <v>5.7306985294117645E-2</v>
      </c>
      <c r="BO788" s="124">
        <f t="shared" ref="BO788" si="15132">G788/G808</f>
        <v>4.5907497766476534E-2</v>
      </c>
      <c r="BP788" s="125">
        <f t="shared" ref="BP788" si="15133">H788/H808</f>
        <v>4.5553592461719673E-2</v>
      </c>
      <c r="BQ788" s="126">
        <f t="shared" ref="BQ788" si="15134">I788/I808</f>
        <v>3.72370922478047E-2</v>
      </c>
      <c r="BR788" s="123">
        <f t="shared" ref="BR788" si="15135">J788/J808</f>
        <v>2.5931928687196109E-2</v>
      </c>
      <c r="BS788" s="124">
        <f t="shared" ref="BS788" si="15136">K788/K808</f>
        <v>5.1439753983785294E-2</v>
      </c>
      <c r="BT788" s="125">
        <f t="shared" ref="BT788" si="15137">L788/L808</f>
        <v>3.0330959363217429E-2</v>
      </c>
      <c r="BU788" s="123">
        <f t="shared" ref="BU788" si="15138">M788/M808</f>
        <v>5.2938285473565959E-2</v>
      </c>
      <c r="BV788" s="127">
        <f t="shared" ref="BV788" si="15139">N788/N808</f>
        <v>4.3129901125127858E-2</v>
      </c>
      <c r="BW788" s="128">
        <f t="shared" ref="BW788" si="15140">O788/O808</f>
        <v>4.6319836299373723E-2</v>
      </c>
      <c r="BX788" s="123">
        <f t="shared" ref="BX788" si="15141">P788/P808</f>
        <v>4.6490358966542182E-2</v>
      </c>
      <c r="BY788" s="124">
        <f t="shared" ref="BY788" si="15142">Q788/Q808</f>
        <v>4.2133218489807639E-2</v>
      </c>
      <c r="BZ788" s="125">
        <f t="shared" ref="BZ788" si="15143">R788/R808</f>
        <v>4.6182846371347785E-2</v>
      </c>
      <c r="CA788" s="126">
        <f t="shared" ref="CA788" si="15144">S788/S808</f>
        <v>3.6373758931056883E-2</v>
      </c>
      <c r="CB788" s="123">
        <f t="shared" ref="CB788" si="15145">T788/T808</f>
        <v>6.077922077922078E-2</v>
      </c>
      <c r="CC788" s="124">
        <f t="shared" ref="CC788" si="15146">U788/U808</f>
        <v>7.4688796680497924E-2</v>
      </c>
      <c r="CD788" s="125">
        <f t="shared" ref="CD788" si="15147">V788/V808</f>
        <v>2.8232100441126569E-2</v>
      </c>
      <c r="CE788" s="126">
        <f t="shared" ref="CE788" si="15148">W788/W808</f>
        <v>4.6262341325811002E-2</v>
      </c>
      <c r="CF788" s="123">
        <f t="shared" ref="CF788" si="15149">X788/X808</f>
        <v>5.5163355770809393E-2</v>
      </c>
      <c r="CG788" s="124">
        <f t="shared" ref="CG788" si="15150">Y788/Y808</f>
        <v>6.3217595794715725E-2</v>
      </c>
      <c r="CH788" s="125">
        <f t="shared" ref="CH788" si="15151">Z788/Z808</f>
        <v>3.9534586370029406E-2</v>
      </c>
      <c r="CI788" s="123">
        <f t="shared" ref="CI788" si="15152">AA788/AA808</f>
        <v>3.8295682853922673E-2</v>
      </c>
      <c r="CJ788" s="129">
        <f t="shared" ref="CJ788" si="15153">AB788/AB808</f>
        <v>4.2173258776654871E-2</v>
      </c>
      <c r="CK788" s="130">
        <f t="shared" ref="CK788" si="15154">AC788/AC808</f>
        <v>4.2221018976897687E-2</v>
      </c>
    </row>
    <row r="789" spans="1:89" ht="13.5" thickBot="1" x14ac:dyDescent="0.25">
      <c r="A789" s="131" t="s">
        <v>21</v>
      </c>
      <c r="B789" s="167">
        <v>898</v>
      </c>
      <c r="C789" s="168">
        <v>554</v>
      </c>
      <c r="D789" s="169">
        <v>463</v>
      </c>
      <c r="E789" s="170">
        <v>298</v>
      </c>
      <c r="F789" s="167">
        <v>1242</v>
      </c>
      <c r="G789" s="171">
        <v>626</v>
      </c>
      <c r="H789" s="169">
        <v>1805</v>
      </c>
      <c r="I789" s="170">
        <v>1290</v>
      </c>
      <c r="J789" s="167">
        <v>107</v>
      </c>
      <c r="K789" s="171">
        <v>221</v>
      </c>
      <c r="L789" s="169">
        <v>341</v>
      </c>
      <c r="M789" s="167">
        <v>808</v>
      </c>
      <c r="N789" s="172">
        <v>1363</v>
      </c>
      <c r="O789" s="173">
        <v>1609</v>
      </c>
      <c r="P789" s="167">
        <v>629</v>
      </c>
      <c r="Q789" s="171">
        <v>533</v>
      </c>
      <c r="R789" s="169">
        <v>997</v>
      </c>
      <c r="S789" s="170">
        <v>861</v>
      </c>
      <c r="T789" s="167">
        <v>94</v>
      </c>
      <c r="U789" s="171">
        <v>241</v>
      </c>
      <c r="V789" s="169">
        <v>375</v>
      </c>
      <c r="W789" s="170">
        <v>930</v>
      </c>
      <c r="X789" s="167">
        <v>620</v>
      </c>
      <c r="Y789" s="171">
        <v>402</v>
      </c>
      <c r="Z789" s="169">
        <v>1793</v>
      </c>
      <c r="AA789" s="167">
        <v>1674</v>
      </c>
      <c r="AB789" s="149">
        <f t="shared" si="15044"/>
        <v>10727</v>
      </c>
      <c r="AC789" s="150">
        <f t="shared" si="15045"/>
        <v>10047</v>
      </c>
      <c r="AE789" t="s">
        <v>85</v>
      </c>
      <c r="BI789" s="131" t="s">
        <v>21</v>
      </c>
      <c r="BJ789" s="123">
        <f>B789/B808</f>
        <v>3.6432976306394027E-2</v>
      </c>
      <c r="BK789" s="124">
        <f t="shared" ref="BK789" si="15155">C789/C808</f>
        <v>2.8587646421383971E-2</v>
      </c>
      <c r="BL789" s="125">
        <f t="shared" ref="BL789" si="15156">D789/D808</f>
        <v>5.1262178919397695E-2</v>
      </c>
      <c r="BM789" s="126">
        <f t="shared" ref="BM789" si="15157">E789/E808</f>
        <v>3.9061475947044171E-2</v>
      </c>
      <c r="BN789" s="123">
        <f t="shared" ref="BN789" si="15158">F789/F808</f>
        <v>5.707720588235294E-2</v>
      </c>
      <c r="BO789" s="124">
        <f t="shared" ref="BO789" si="15159">G789/G808</f>
        <v>4.3021098206308846E-2</v>
      </c>
      <c r="BP789" s="125">
        <f t="shared" ref="BP789" si="15160">H789/H808</f>
        <v>5.3150765606595998E-2</v>
      </c>
      <c r="BQ789" s="126">
        <f t="shared" ref="BQ789" si="15161">I789/I808</f>
        <v>3.8926944084009776E-2</v>
      </c>
      <c r="BR789" s="123">
        <f t="shared" ref="BR789" si="15162">J789/J808</f>
        <v>3.4683954619124796E-2</v>
      </c>
      <c r="BS789" s="124">
        <f t="shared" ref="BS789" si="15163">K789/K808</f>
        <v>6.1783617556611686E-2</v>
      </c>
      <c r="BT789" s="125">
        <f t="shared" ref="BT789" si="15164">L789/L808</f>
        <v>2.8571428571428571E-2</v>
      </c>
      <c r="BU789" s="123">
        <f t="shared" ref="BU789" si="15165">M789/M808</f>
        <v>5.6729621568489784E-2</v>
      </c>
      <c r="BV789" s="127">
        <f t="shared" ref="BV789" si="15166">N789/N808</f>
        <v>4.6471189907944084E-2</v>
      </c>
      <c r="BW789" s="128">
        <f t="shared" ref="BW789" si="15167">O789/O808</f>
        <v>4.9885285545978791E-2</v>
      </c>
      <c r="BX789" s="123">
        <f t="shared" ref="BX789" si="15168">P789/P808</f>
        <v>4.7938419327795134E-2</v>
      </c>
      <c r="BY789" s="124">
        <f t="shared" ref="BY789" si="15169">Q789/Q808</f>
        <v>3.8257249497559577E-2</v>
      </c>
      <c r="BZ789" s="125">
        <f t="shared" ref="BZ789" si="15170">R789/R808</f>
        <v>5.2204419310922609E-2</v>
      </c>
      <c r="CA789" s="126">
        <f t="shared" ref="CA789" si="15171">S789/S808</f>
        <v>3.9946181683214253E-2</v>
      </c>
      <c r="CB789" s="123">
        <f t="shared" ref="CB789" si="15172">T789/T808</f>
        <v>4.8831168831168829E-2</v>
      </c>
      <c r="CC789" s="124">
        <f t="shared" ref="CC789" si="15173">U789/U808</f>
        <v>7.6923076923076927E-2</v>
      </c>
      <c r="CD789" s="125">
        <f t="shared" ref="CD789" si="15174">V789/V808</f>
        <v>2.5449609772650154E-2</v>
      </c>
      <c r="CE789" s="126">
        <f t="shared" ref="CE789" si="15175">W789/W808</f>
        <v>4.372355430183357E-2</v>
      </c>
      <c r="CF789" s="123">
        <f t="shared" ref="CF789" si="15176">X789/X808</f>
        <v>5.0894762764734855E-2</v>
      </c>
      <c r="CG789" s="124">
        <f t="shared" ref="CG789" si="15177">Y789/Y808</f>
        <v>5.5609351224235715E-2</v>
      </c>
      <c r="CH789" s="125">
        <f t="shared" ref="CH789" si="15178">Z789/Z808</f>
        <v>4.5850914205344588E-2</v>
      </c>
      <c r="CI789" s="123">
        <f t="shared" ref="CI789" si="15179">AA789/AA808</f>
        <v>4.1015337874258831E-2</v>
      </c>
      <c r="CJ789" s="129">
        <f t="shared" ref="CJ789" si="15180">AB789/AB808</f>
        <v>4.5858342310915026E-2</v>
      </c>
      <c r="CK789" s="130">
        <f t="shared" ref="CK789" si="15181">AC789/AC808</f>
        <v>4.3175020627062709E-2</v>
      </c>
    </row>
    <row r="790" spans="1:89" ht="14.25" thickTop="1" thickBot="1" x14ac:dyDescent="0.25">
      <c r="A790" s="139" t="s">
        <v>22</v>
      </c>
      <c r="B790" s="174">
        <v>1180</v>
      </c>
      <c r="C790" s="175">
        <v>891</v>
      </c>
      <c r="D790" s="176">
        <v>537</v>
      </c>
      <c r="E790" s="177">
        <v>295</v>
      </c>
      <c r="F790" s="174">
        <v>1489</v>
      </c>
      <c r="G790" s="178">
        <v>557</v>
      </c>
      <c r="H790" s="176">
        <v>2041</v>
      </c>
      <c r="I790" s="177">
        <v>1548</v>
      </c>
      <c r="J790" s="174">
        <v>105</v>
      </c>
      <c r="K790" s="178">
        <v>288</v>
      </c>
      <c r="L790" s="176">
        <v>374</v>
      </c>
      <c r="M790" s="174">
        <v>963</v>
      </c>
      <c r="N790" s="179">
        <v>1492</v>
      </c>
      <c r="O790" s="180">
        <v>1963</v>
      </c>
      <c r="P790" s="174">
        <v>788</v>
      </c>
      <c r="Q790" s="178">
        <v>533</v>
      </c>
      <c r="R790" s="176">
        <v>1277</v>
      </c>
      <c r="S790" s="177">
        <v>878</v>
      </c>
      <c r="T790" s="174">
        <v>81</v>
      </c>
      <c r="U790" s="178">
        <v>198</v>
      </c>
      <c r="V790" s="176">
        <v>461</v>
      </c>
      <c r="W790" s="177">
        <v>1334</v>
      </c>
      <c r="X790" s="174">
        <v>769</v>
      </c>
      <c r="Y790" s="178">
        <v>430</v>
      </c>
      <c r="Z790" s="176">
        <v>1932</v>
      </c>
      <c r="AA790" s="174">
        <v>2060</v>
      </c>
      <c r="AB790" s="149">
        <f t="shared" si="15044"/>
        <v>12526</v>
      </c>
      <c r="AC790" s="150">
        <f t="shared" si="15045"/>
        <v>11938</v>
      </c>
      <c r="AE790" s="280" t="s">
        <v>0</v>
      </c>
      <c r="AF790" s="274" t="s">
        <v>1</v>
      </c>
      <c r="AG790" s="275"/>
      <c r="AH790" s="274" t="s">
        <v>2</v>
      </c>
      <c r="AI790" s="275"/>
      <c r="AJ790" s="274" t="s">
        <v>3</v>
      </c>
      <c r="AK790" s="275"/>
      <c r="AL790" s="274" t="s">
        <v>4</v>
      </c>
      <c r="AM790" s="275"/>
      <c r="AN790" s="274" t="s">
        <v>5</v>
      </c>
      <c r="AO790" s="275"/>
      <c r="AP790" s="274" t="s">
        <v>6</v>
      </c>
      <c r="AQ790" s="275"/>
      <c r="AR790" s="274" t="s">
        <v>7</v>
      </c>
      <c r="AS790" s="275"/>
      <c r="AT790" s="274" t="s">
        <v>8</v>
      </c>
      <c r="AU790" s="275"/>
      <c r="AV790" s="274" t="s">
        <v>9</v>
      </c>
      <c r="AW790" s="275"/>
      <c r="AX790" s="274" t="s">
        <v>10</v>
      </c>
      <c r="AY790" s="275"/>
      <c r="AZ790" s="274" t="s">
        <v>11</v>
      </c>
      <c r="BA790" s="275"/>
      <c r="BB790" s="274" t="s">
        <v>12</v>
      </c>
      <c r="BC790" s="275"/>
      <c r="BD790" s="276" t="s">
        <v>40</v>
      </c>
      <c r="BE790" s="277"/>
      <c r="BF790" s="278" t="s">
        <v>41</v>
      </c>
      <c r="BG790" s="279"/>
      <c r="BI790" s="139" t="s">
        <v>22</v>
      </c>
      <c r="BJ790" s="123">
        <f>B790/B808</f>
        <v>4.7874066861408632E-2</v>
      </c>
      <c r="BK790" s="124">
        <f t="shared" ref="BK790" si="15182">C790/C808</f>
        <v>4.597760462356159E-2</v>
      </c>
      <c r="BL790" s="125">
        <f t="shared" ref="BL790" si="15183">D790/D808</f>
        <v>5.945527015057573E-2</v>
      </c>
      <c r="BM790" s="126">
        <f t="shared" ref="BM790" si="15184">E790/E808</f>
        <v>3.8668239612006813E-2</v>
      </c>
      <c r="BN790" s="123">
        <f t="shared" ref="BN790" si="15185">F790/F808</f>
        <v>6.8428308823529418E-2</v>
      </c>
      <c r="BO790" s="124">
        <f t="shared" ref="BO790" si="15186">G790/G808</f>
        <v>3.8279156071747644E-2</v>
      </c>
      <c r="BP790" s="125">
        <f t="shared" ref="BP790" si="15187">H790/H808</f>
        <v>6.0100117785630153E-2</v>
      </c>
      <c r="BQ790" s="126">
        <f t="shared" ref="BQ790" si="15188">I790/I808</f>
        <v>4.6712332900811733E-2</v>
      </c>
      <c r="BR790" s="123">
        <f t="shared" ref="BR790" si="15189">J790/J808</f>
        <v>3.4035656401944892E-2</v>
      </c>
      <c r="BS790" s="124">
        <f t="shared" ref="BS790" si="15190">K790/K808</f>
        <v>8.0514397539837856E-2</v>
      </c>
      <c r="BT790" s="125">
        <f t="shared" ref="BT790" si="15191">L790/L808</f>
        <v>3.1336405529953919E-2</v>
      </c>
      <c r="BU790" s="123">
        <f t="shared" ref="BU790" si="15192">M790/M808</f>
        <v>6.7612160359474829E-2</v>
      </c>
      <c r="BV790" s="127">
        <f t="shared" ref="BV790" si="15193">N790/N808</f>
        <v>5.0869416979202185E-2</v>
      </c>
      <c r="BW790" s="128">
        <f t="shared" ref="BW790" si="15194">O790/O808</f>
        <v>6.086066844422397E-2</v>
      </c>
      <c r="BX790" s="123">
        <f t="shared" ref="BX790" si="15195">P790/P808</f>
        <v>6.0056398140385645E-2</v>
      </c>
      <c r="BY790" s="124">
        <f t="shared" ref="BY790" si="15196">Q790/Q808</f>
        <v>3.8257249497559577E-2</v>
      </c>
      <c r="BZ790" s="125">
        <f t="shared" ref="BZ790" si="15197">R790/R808</f>
        <v>6.6865640381191749E-2</v>
      </c>
      <c r="CA790" s="126">
        <f t="shared" ref="CA790" si="15198">S790/S808</f>
        <v>4.0734898394729518E-2</v>
      </c>
      <c r="CB790" s="123">
        <f t="shared" ref="CB790" si="15199">T790/T808</f>
        <v>4.2077922077922075E-2</v>
      </c>
      <c r="CC790" s="124">
        <f t="shared" ref="CC790" si="15200">U790/U808</f>
        <v>6.3198212575805934E-2</v>
      </c>
      <c r="CD790" s="125">
        <f t="shared" ref="CD790" si="15201">V790/V808</f>
        <v>3.1286053613844587E-2</v>
      </c>
      <c r="CE790" s="126">
        <f t="shared" ref="CE790" si="15202">W790/W808</f>
        <v>6.2717442407146218E-2</v>
      </c>
      <c r="CF790" s="123">
        <f t="shared" ref="CF790" si="15203">X790/X808</f>
        <v>6.3125923493679195E-2</v>
      </c>
      <c r="CG790" s="124">
        <f t="shared" ref="CG790" si="15204">Y790/Y808</f>
        <v>5.9482639369207356E-2</v>
      </c>
      <c r="CH790" s="125">
        <f t="shared" ref="CH790" si="15205">Z790/Z808</f>
        <v>4.9405446873801301E-2</v>
      </c>
      <c r="CI790" s="123">
        <f t="shared" ref="CI790" si="15206">AA790/AA808</f>
        <v>5.0472876953986376E-2</v>
      </c>
      <c r="CJ790" s="129">
        <f t="shared" ref="CJ790" si="15207">AB790/AB808</f>
        <v>5.3549137297149406E-2</v>
      </c>
      <c r="CK790" s="130">
        <f t="shared" ref="CK790" si="15208">AC790/AC808</f>
        <v>5.1301223872387239E-2</v>
      </c>
    </row>
    <row r="791" spans="1:89" ht="15" thickTop="1" thickBot="1" x14ac:dyDescent="0.3">
      <c r="A791" s="131" t="s">
        <v>23</v>
      </c>
      <c r="B791" s="167">
        <v>1343</v>
      </c>
      <c r="C791" s="168">
        <v>1013</v>
      </c>
      <c r="D791" s="169">
        <v>537</v>
      </c>
      <c r="E791" s="170">
        <v>327</v>
      </c>
      <c r="F791" s="167">
        <v>1504</v>
      </c>
      <c r="G791" s="171">
        <v>671</v>
      </c>
      <c r="H791" s="169">
        <v>2056</v>
      </c>
      <c r="I791" s="170">
        <v>1700</v>
      </c>
      <c r="J791" s="167">
        <v>92</v>
      </c>
      <c r="K791" s="171">
        <v>395</v>
      </c>
      <c r="L791" s="169">
        <v>350</v>
      </c>
      <c r="M791" s="167">
        <v>949</v>
      </c>
      <c r="N791" s="172">
        <v>1600</v>
      </c>
      <c r="O791" s="173">
        <v>2007</v>
      </c>
      <c r="P791" s="167">
        <v>920</v>
      </c>
      <c r="Q791" s="171">
        <v>591</v>
      </c>
      <c r="R791" s="169">
        <v>1389</v>
      </c>
      <c r="S791" s="170">
        <v>1002</v>
      </c>
      <c r="T791" s="167">
        <v>104</v>
      </c>
      <c r="U791" s="171">
        <v>121</v>
      </c>
      <c r="V791" s="169">
        <v>559</v>
      </c>
      <c r="W791" s="170">
        <v>1348</v>
      </c>
      <c r="X791" s="167">
        <v>737</v>
      </c>
      <c r="Y791" s="171">
        <v>420</v>
      </c>
      <c r="Z791" s="169">
        <v>2200</v>
      </c>
      <c r="AA791" s="167">
        <v>2443</v>
      </c>
      <c r="AB791" s="149">
        <f t="shared" si="15044"/>
        <v>13391</v>
      </c>
      <c r="AC791" s="150">
        <f t="shared" si="15045"/>
        <v>12987</v>
      </c>
      <c r="AE791" s="281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5.4487179487179488E-2</v>
      </c>
      <c r="BK791" s="124">
        <f t="shared" ref="BK791" si="15209">C791/C808</f>
        <v>5.227307910624903E-2</v>
      </c>
      <c r="BL791" s="125">
        <f t="shared" ref="BL791" si="15210">D791/D808</f>
        <v>5.945527015057573E-2</v>
      </c>
      <c r="BM791" s="126">
        <f t="shared" ref="BM791" si="15211">E791/E808</f>
        <v>4.2862760519071966E-2</v>
      </c>
      <c r="BN791" s="123">
        <f t="shared" ref="BN791" si="15212">F791/F808</f>
        <v>6.9117647058823534E-2</v>
      </c>
      <c r="BO791" s="124">
        <f t="shared" ref="BO791" si="15213">G791/G808</f>
        <v>4.6113669163631368E-2</v>
      </c>
      <c r="BP791" s="125">
        <f t="shared" ref="BP791" si="15214">H791/H808</f>
        <v>6.0541813898704361E-2</v>
      </c>
      <c r="BQ791" s="126">
        <f t="shared" ref="BQ791" si="15215">I791/I808</f>
        <v>5.1299073599082652E-2</v>
      </c>
      <c r="BR791" s="123">
        <f t="shared" ref="BR791" si="15216">J791/J808</f>
        <v>2.9821717990275526E-2</v>
      </c>
      <c r="BS791" s="124">
        <f t="shared" ref="BS791" si="15217">K791/K808</f>
        <v>0.11042773273693039</v>
      </c>
      <c r="BT791" s="125">
        <f t="shared" ref="BT791" si="15218">L791/L808</f>
        <v>2.932551319648094E-2</v>
      </c>
      <c r="BU791" s="123">
        <f t="shared" ref="BU791" si="15219">M791/M808</f>
        <v>6.6629221371901984E-2</v>
      </c>
      <c r="BV791" s="127">
        <f t="shared" ref="BV791" si="15220">N791/N808</f>
        <v>5.4551653596999657E-2</v>
      </c>
      <c r="BW791" s="128">
        <f t="shared" ref="BW791" si="15221">O791/O808</f>
        <v>6.2224840329881563E-2</v>
      </c>
      <c r="BX791" s="123">
        <f t="shared" ref="BX791" si="15222">P791/P808</f>
        <v>7.0116606965932471E-2</v>
      </c>
      <c r="BY791" s="124">
        <f t="shared" ref="BY791" si="15223">Q791/Q808</f>
        <v>4.2420327304048232E-2</v>
      </c>
      <c r="BZ791" s="125">
        <f t="shared" ref="BZ791" si="15224">R791/R808</f>
        <v>7.2730128809299396E-2</v>
      </c>
      <c r="CA791" s="126">
        <f t="shared" ref="CA791" si="15225">S791/S808</f>
        <v>4.6487890878723209E-2</v>
      </c>
      <c r="CB791" s="123">
        <f t="shared" ref="CB791" si="15226">T791/T808</f>
        <v>5.4025974025974026E-2</v>
      </c>
      <c r="CC791" s="124">
        <f t="shared" ref="CC791" si="15227">U791/U808</f>
        <v>3.8621129907436963E-2</v>
      </c>
      <c r="CD791" s="125">
        <f t="shared" ref="CD791" si="15228">V791/V808</f>
        <v>3.7936884967763825E-2</v>
      </c>
      <c r="CE791" s="126">
        <f t="shared" ref="CE791" si="15229">W791/W808</f>
        <v>6.3375646450399628E-2</v>
      </c>
      <c r="CF791" s="123">
        <f t="shared" ref="CF791" si="15230">X791/X808</f>
        <v>6.049909702840256E-2</v>
      </c>
      <c r="CG791" s="124">
        <f t="shared" ref="CG791" si="15231">Y791/Y808</f>
        <v>5.8099322174574627E-2</v>
      </c>
      <c r="CH791" s="125">
        <f t="shared" ref="CH791" si="15232">Z791/Z808</f>
        <v>5.6258790436005623E-2</v>
      </c>
      <c r="CI791" s="123">
        <f t="shared" ref="CI791" si="15233">AA791/AA808</f>
        <v>5.9856911843975104E-2</v>
      </c>
      <c r="CJ791" s="129">
        <f t="shared" ref="CJ791" si="15234">AB791/AB808</f>
        <v>5.7247045948118129E-2</v>
      </c>
      <c r="CK791" s="130">
        <f t="shared" ref="CK791" si="15235">AC791/AC808</f>
        <v>5.5809096534653463E-2</v>
      </c>
    </row>
    <row r="792" spans="1:89" ht="13.5" thickTop="1" x14ac:dyDescent="0.2">
      <c r="A792" s="139" t="s">
        <v>24</v>
      </c>
      <c r="B792" s="181">
        <v>1639</v>
      </c>
      <c r="C792" s="175">
        <v>1379</v>
      </c>
      <c r="D792" s="176">
        <v>690</v>
      </c>
      <c r="E792" s="177">
        <v>362</v>
      </c>
      <c r="F792" s="174">
        <v>1620</v>
      </c>
      <c r="G792" s="178">
        <v>661</v>
      </c>
      <c r="H792" s="176">
        <v>2251</v>
      </c>
      <c r="I792" s="177">
        <v>2007</v>
      </c>
      <c r="J792" s="174">
        <v>121</v>
      </c>
      <c r="K792" s="178">
        <v>338</v>
      </c>
      <c r="L792" s="176">
        <v>379</v>
      </c>
      <c r="M792" s="174">
        <v>1120</v>
      </c>
      <c r="N792" s="179">
        <v>1690</v>
      </c>
      <c r="O792" s="182">
        <v>2053</v>
      </c>
      <c r="P792" s="174">
        <v>1016</v>
      </c>
      <c r="Q792" s="178">
        <v>565</v>
      </c>
      <c r="R792" s="176">
        <v>1409</v>
      </c>
      <c r="S792" s="177">
        <v>1104</v>
      </c>
      <c r="T792" s="174">
        <v>99</v>
      </c>
      <c r="U792" s="178">
        <v>141</v>
      </c>
      <c r="V792" s="176">
        <v>633</v>
      </c>
      <c r="W792" s="183">
        <v>1535</v>
      </c>
      <c r="X792" s="174">
        <v>730</v>
      </c>
      <c r="Y792" s="178">
        <v>361</v>
      </c>
      <c r="Z792" s="176">
        <v>2370</v>
      </c>
      <c r="AA792" s="174">
        <v>2560</v>
      </c>
      <c r="AB792" s="149">
        <f t="shared" si="15044"/>
        <v>14647</v>
      </c>
      <c r="AC792" s="150">
        <f t="shared" si="15045"/>
        <v>14186</v>
      </c>
      <c r="AE792" s="224" t="str">
        <f>$AE$17</f>
        <v>17:00 - 17:59</v>
      </c>
      <c r="AF792" s="120">
        <f t="shared" ref="AF792:AU794" si="15236">SUMIF($A$9:$A$32,$AE792,B$784:B$807)</f>
        <v>2217</v>
      </c>
      <c r="AG792" s="164">
        <f t="shared" si="15236"/>
        <v>1713</v>
      </c>
      <c r="AH792" s="121">
        <f t="shared" si="15236"/>
        <v>699</v>
      </c>
      <c r="AI792" s="159">
        <f t="shared" si="15236"/>
        <v>605</v>
      </c>
      <c r="AJ792" s="120">
        <f t="shared" si="15236"/>
        <v>1369</v>
      </c>
      <c r="AK792" s="122">
        <f t="shared" si="15236"/>
        <v>1283</v>
      </c>
      <c r="AL792" s="121">
        <f t="shared" si="15236"/>
        <v>2349</v>
      </c>
      <c r="AM792" s="159">
        <f t="shared" si="15236"/>
        <v>2621</v>
      </c>
      <c r="AN792" s="120">
        <f t="shared" si="15236"/>
        <v>284</v>
      </c>
      <c r="AO792" s="122">
        <f t="shared" si="15236"/>
        <v>215</v>
      </c>
      <c r="AP792" s="121">
        <f t="shared" si="15236"/>
        <v>1377</v>
      </c>
      <c r="AQ792" s="120">
        <f t="shared" si="15236"/>
        <v>755</v>
      </c>
      <c r="AR792" s="158">
        <f t="shared" si="15236"/>
        <v>2273</v>
      </c>
      <c r="AS792" s="160">
        <f t="shared" si="15236"/>
        <v>2160</v>
      </c>
      <c r="AT792" s="120">
        <f t="shared" si="15236"/>
        <v>792</v>
      </c>
      <c r="AU792" s="122">
        <f t="shared" si="15236"/>
        <v>1132</v>
      </c>
      <c r="AV792" s="121">
        <f t="shared" ref="AP792:BE794" si="15237">SUMIF($A$9:$A$32,$AE792,R$784:R$807)</f>
        <v>1210</v>
      </c>
      <c r="AW792" s="159">
        <f t="shared" si="15237"/>
        <v>1874</v>
      </c>
      <c r="AX792" s="120">
        <f t="shared" si="15237"/>
        <v>184</v>
      </c>
      <c r="AY792" s="122">
        <f t="shared" si="15237"/>
        <v>214</v>
      </c>
      <c r="AZ792" s="121">
        <f t="shared" si="15237"/>
        <v>1276</v>
      </c>
      <c r="BA792" s="159">
        <f t="shared" si="15237"/>
        <v>1686</v>
      </c>
      <c r="BB792" s="120">
        <f t="shared" si="15237"/>
        <v>880</v>
      </c>
      <c r="BC792" s="122">
        <f t="shared" si="15237"/>
        <v>553</v>
      </c>
      <c r="BD792" s="21">
        <f t="shared" si="15237"/>
        <v>3145</v>
      </c>
      <c r="BE792" s="163">
        <f t="shared" si="15237"/>
        <v>3293</v>
      </c>
      <c r="BF792" s="149">
        <f>AF792+AH792+AJ792+AL792+AN792+AP792+AR792+AT792+AV792+AX792+AZ792+BB792+BD792</f>
        <v>18055</v>
      </c>
      <c r="BG792" s="150">
        <f>AG792+AI792+AK792+AM792+AO792+AQ792+AS792+AU792+AW792+AY792+BA792+BC792+BE792</f>
        <v>18104</v>
      </c>
      <c r="BI792" s="139" t="s">
        <v>24</v>
      </c>
      <c r="BJ792" s="123">
        <f>B792/B808</f>
        <v>6.6496267445634541E-2</v>
      </c>
      <c r="BK792" s="124">
        <f t="shared" ref="BK792" si="15238">C792/C808</f>
        <v>7.1159502554311374E-2</v>
      </c>
      <c r="BL792" s="125">
        <f t="shared" ref="BL792" si="15239">D792/D808</f>
        <v>7.6395039858281666E-2</v>
      </c>
      <c r="BM792" s="126">
        <f t="shared" ref="BM792" si="15240">E792/E808</f>
        <v>4.7450517761174468E-2</v>
      </c>
      <c r="BN792" s="123">
        <f t="shared" ref="BN792" si="15241">F792/F808</f>
        <v>7.4448529411764705E-2</v>
      </c>
      <c r="BO792" s="124">
        <f t="shared" ref="BO792" si="15242">G792/G808</f>
        <v>4.5426431173115248E-2</v>
      </c>
      <c r="BP792" s="125">
        <f t="shared" ref="BP792" si="15243">H792/H808</f>
        <v>6.6283863368669024E-2</v>
      </c>
      <c r="BQ792" s="126">
        <f t="shared" ref="BQ792" si="15244">I792/I808</f>
        <v>6.0563082772564052E-2</v>
      </c>
      <c r="BR792" s="123">
        <f t="shared" ref="BR792" si="15245">J792/J808</f>
        <v>3.9222042139384114E-2</v>
      </c>
      <c r="BS792" s="124">
        <f t="shared" ref="BS792" si="15246">K792/K808</f>
        <v>9.449259155717081E-2</v>
      </c>
      <c r="BT792" s="125">
        <f t="shared" ref="BT792" si="15247">L792/L808</f>
        <v>3.1755341432760785E-2</v>
      </c>
      <c r="BU792" s="123">
        <f t="shared" ref="BU792" si="15248">M792/M808</f>
        <v>7.8635119005827425E-2</v>
      </c>
      <c r="BV792" s="127">
        <f t="shared" ref="BV792" si="15249">N792/N808</f>
        <v>5.762018411183089E-2</v>
      </c>
      <c r="BW792" s="128">
        <f t="shared" ref="BW792" si="15250">O792/O808</f>
        <v>6.3651020028523589E-2</v>
      </c>
      <c r="BX792" s="123">
        <f t="shared" ref="BX792" si="15251">P792/P808</f>
        <v>7.7433122475421085E-2</v>
      </c>
      <c r="BY792" s="124">
        <f t="shared" ref="BY792" si="15252">Q792/Q808</f>
        <v>4.0554120011484354E-2</v>
      </c>
      <c r="BZ792" s="125">
        <f t="shared" ref="BZ792" si="15253">R792/R808</f>
        <v>7.3777358885747199E-2</v>
      </c>
      <c r="CA792" s="126">
        <f t="shared" ref="CA792" si="15254">S792/S808</f>
        <v>5.1220191147814793E-2</v>
      </c>
      <c r="CB792" s="123">
        <f t="shared" ref="CB792" si="15255">T792/T808</f>
        <v>5.1428571428571428E-2</v>
      </c>
      <c r="CC792" s="124">
        <f t="shared" ref="CC792" si="15256">U792/U808</f>
        <v>4.5004787743376955E-2</v>
      </c>
      <c r="CD792" s="125">
        <f t="shared" ref="CD792" si="15257">V792/V808</f>
        <v>4.2958941296233455E-2</v>
      </c>
      <c r="CE792" s="126">
        <f t="shared" ref="CE792" si="15258">W792/W808</f>
        <v>7.2167371885284437E-2</v>
      </c>
      <c r="CF792" s="123">
        <f t="shared" ref="CF792" si="15259">X792/X808</f>
        <v>5.9924478739123294E-2</v>
      </c>
      <c r="CG792" s="124">
        <f t="shared" ref="CG792" si="15260">Y792/Y808</f>
        <v>4.9937750726241528E-2</v>
      </c>
      <c r="CH792" s="125">
        <f t="shared" ref="CH792" si="15261">Z792/Z808</f>
        <v>6.0606060606060608E-2</v>
      </c>
      <c r="CI792" s="123">
        <f t="shared" ref="CI792" si="15262">AA792/AA808</f>
        <v>6.2723575243788895E-2</v>
      </c>
      <c r="CJ792" s="129">
        <f t="shared" ref="CJ792" si="15263">AB792/AB808</f>
        <v>6.2616494810102771E-2</v>
      </c>
      <c r="CK792" s="130">
        <f t="shared" ref="CK792" si="15264">AC792/AC808</f>
        <v>6.0961564906490649E-2</v>
      </c>
    </row>
    <row r="793" spans="1:89" x14ac:dyDescent="0.2">
      <c r="A793" s="131" t="s">
        <v>25</v>
      </c>
      <c r="B793" s="184">
        <v>1518</v>
      </c>
      <c r="C793" s="168">
        <v>1215</v>
      </c>
      <c r="D793" s="169">
        <v>627</v>
      </c>
      <c r="E793" s="170">
        <v>416</v>
      </c>
      <c r="F793" s="167">
        <v>1471</v>
      </c>
      <c r="G793" s="171">
        <v>713</v>
      </c>
      <c r="H793" s="169">
        <v>2094</v>
      </c>
      <c r="I793" s="170">
        <v>1834</v>
      </c>
      <c r="J793" s="167">
        <v>173</v>
      </c>
      <c r="K793" s="168">
        <v>200</v>
      </c>
      <c r="L793" s="169">
        <v>443</v>
      </c>
      <c r="M793" s="167">
        <v>1170</v>
      </c>
      <c r="N793" s="172">
        <v>1616</v>
      </c>
      <c r="O793" s="185">
        <v>1898</v>
      </c>
      <c r="P793" s="167">
        <v>959</v>
      </c>
      <c r="Q793" s="168">
        <v>693</v>
      </c>
      <c r="R793" s="169">
        <v>1338</v>
      </c>
      <c r="S793" s="170">
        <v>1206</v>
      </c>
      <c r="T793" s="176">
        <v>89</v>
      </c>
      <c r="U793" s="167">
        <v>160</v>
      </c>
      <c r="V793" s="169">
        <v>629</v>
      </c>
      <c r="W793" s="186">
        <v>1583</v>
      </c>
      <c r="X793" s="167">
        <v>797</v>
      </c>
      <c r="Y793" s="171">
        <v>337</v>
      </c>
      <c r="Z793" s="169">
        <v>2545</v>
      </c>
      <c r="AA793" s="167">
        <v>2635</v>
      </c>
      <c r="AB793" s="149">
        <f t="shared" si="15044"/>
        <v>14299</v>
      </c>
      <c r="AC793" s="150">
        <f t="shared" si="15045"/>
        <v>14060</v>
      </c>
      <c r="AE793" s="226" t="str">
        <f>$AE$18</f>
        <v>18:00 - 18:59</v>
      </c>
      <c r="AF793" s="120">
        <f t="shared" si="15236"/>
        <v>2154</v>
      </c>
      <c r="AG793" s="168">
        <f t="shared" si="15236"/>
        <v>1467</v>
      </c>
      <c r="AH793" s="169">
        <f t="shared" si="15236"/>
        <v>463</v>
      </c>
      <c r="AI793" s="170">
        <f t="shared" si="15236"/>
        <v>679</v>
      </c>
      <c r="AJ793" s="167">
        <f t="shared" si="15236"/>
        <v>1087</v>
      </c>
      <c r="AK793" s="171">
        <f t="shared" si="15236"/>
        <v>1208</v>
      </c>
      <c r="AL793" s="169">
        <f t="shared" si="15236"/>
        <v>2276</v>
      </c>
      <c r="AM793" s="170">
        <f t="shared" si="15236"/>
        <v>2515</v>
      </c>
      <c r="AN793" s="167">
        <f t="shared" si="15236"/>
        <v>259</v>
      </c>
      <c r="AO793" s="171">
        <f t="shared" si="15236"/>
        <v>186</v>
      </c>
      <c r="AP793" s="169">
        <f t="shared" si="15237"/>
        <v>1259</v>
      </c>
      <c r="AQ793" s="167">
        <f t="shared" si="15237"/>
        <v>740</v>
      </c>
      <c r="AR793" s="172">
        <f t="shared" si="15237"/>
        <v>2061</v>
      </c>
      <c r="AS793" s="173">
        <f t="shared" si="15237"/>
        <v>2186</v>
      </c>
      <c r="AT793" s="167">
        <f t="shared" si="15237"/>
        <v>759</v>
      </c>
      <c r="AU793" s="171">
        <f t="shared" si="15237"/>
        <v>1077</v>
      </c>
      <c r="AV793" s="169">
        <f t="shared" si="15237"/>
        <v>1038</v>
      </c>
      <c r="AW793" s="170">
        <f t="shared" si="15237"/>
        <v>1945</v>
      </c>
      <c r="AX793" s="167">
        <f t="shared" si="15237"/>
        <v>196</v>
      </c>
      <c r="AY793" s="171">
        <f t="shared" si="15237"/>
        <v>212</v>
      </c>
      <c r="AZ793" s="169">
        <f t="shared" si="15237"/>
        <v>1376</v>
      </c>
      <c r="BA793" s="170">
        <f t="shared" si="15237"/>
        <v>1342</v>
      </c>
      <c r="BB793" s="167">
        <f t="shared" si="15237"/>
        <v>838</v>
      </c>
      <c r="BC793" s="171">
        <f t="shared" si="15237"/>
        <v>423</v>
      </c>
      <c r="BD793" s="169">
        <f t="shared" si="15237"/>
        <v>3045</v>
      </c>
      <c r="BE793" s="167">
        <f t="shared" si="15237"/>
        <v>2739</v>
      </c>
      <c r="BF793" s="151">
        <f>SUM(AF793,AH793,AJ793,AL793,AN793,AP793,AR793,AT793,AV793,AX793,AZ793,BB793,BD793)</f>
        <v>16811</v>
      </c>
      <c r="BG793" s="152">
        <f>SUM(AG793,AI793,AK793,AM793,AO793,AQ793,AS793,AU793,AW793,AY793,BA793,BC793,BE793)</f>
        <v>16719</v>
      </c>
      <c r="BI793" s="131" t="s">
        <v>25</v>
      </c>
      <c r="BJ793" s="123">
        <f>B793/B808</f>
        <v>6.1587147030185002E-2</v>
      </c>
      <c r="BK793" s="124">
        <f t="shared" ref="BK793" si="15265">C793/C808</f>
        <v>6.2696733577583985E-2</v>
      </c>
      <c r="BL793" s="125">
        <f t="shared" ref="BL793" si="15266">D793/D808</f>
        <v>6.9419840566873336E-2</v>
      </c>
      <c r="BM793" s="126">
        <f t="shared" ref="BM793" si="15267">E793/E808</f>
        <v>5.4528771791846897E-2</v>
      </c>
      <c r="BN793" s="123">
        <f t="shared" ref="BN793" si="15268">F793/F808</f>
        <v>6.7601102941176466E-2</v>
      </c>
      <c r="BO793" s="124">
        <f t="shared" ref="BO793" si="15269">G793/G808</f>
        <v>4.9000068723799049E-2</v>
      </c>
      <c r="BP793" s="125">
        <f t="shared" ref="BP793" si="15270">H793/H808</f>
        <v>6.1660777385159009E-2</v>
      </c>
      <c r="BQ793" s="126">
        <f t="shared" ref="BQ793" si="15271">I793/I808</f>
        <v>5.5342647635716224E-2</v>
      </c>
      <c r="BR793" s="123">
        <f t="shared" ref="BR793" si="15272">J793/J808</f>
        <v>5.6077795786061591E-2</v>
      </c>
      <c r="BS793" s="124">
        <f t="shared" ref="BS793" si="15273">K793/K808</f>
        <v>5.5912776069331843E-2</v>
      </c>
      <c r="BT793" s="125">
        <f t="shared" ref="BT793" si="15274">L793/L808</f>
        <v>3.7117720988688728E-2</v>
      </c>
      <c r="BU793" s="123">
        <f t="shared" ref="BU793" si="15275">M793/M808</f>
        <v>8.214561539001615E-2</v>
      </c>
      <c r="BV793" s="127">
        <f t="shared" ref="BV793" si="15276">N793/N808</f>
        <v>5.5097170132969657E-2</v>
      </c>
      <c r="BW793" s="128">
        <f t="shared" ref="BW793" si="15277">O793/O808</f>
        <v>5.88454145222298E-2</v>
      </c>
      <c r="BX793" s="123">
        <f t="shared" ref="BX793" si="15278">P793/P808</f>
        <v>7.3088941391662221E-2</v>
      </c>
      <c r="BY793" s="124">
        <f t="shared" ref="BY793" si="15279">Q793/Q808</f>
        <v>4.9741602067183463E-2</v>
      </c>
      <c r="BZ793" s="125">
        <f t="shared" ref="BZ793" si="15280">R793/R808</f>
        <v>7.005969211435753E-2</v>
      </c>
      <c r="CA793" s="126">
        <f t="shared" ref="CA793" si="15281">S793/S808</f>
        <v>5.5952491416906378E-2</v>
      </c>
      <c r="CB793" s="123">
        <f t="shared" ref="CB793" si="15282">T793/T808</f>
        <v>4.6233766233766231E-2</v>
      </c>
      <c r="CC793" s="124">
        <f t="shared" ref="CC793" si="15283">U793/U808</f>
        <v>5.1069262687519948E-2</v>
      </c>
      <c r="CD793" s="125">
        <f t="shared" ref="CD793" si="15284">V793/V808</f>
        <v>4.2687478791991855E-2</v>
      </c>
      <c r="CE793" s="126">
        <f t="shared" ref="CE793" si="15285">W793/W808</f>
        <v>7.4424071462153268E-2</v>
      </c>
      <c r="CF793" s="123">
        <f t="shared" ref="CF793" si="15286">X793/X808</f>
        <v>6.542439665079626E-2</v>
      </c>
      <c r="CG793" s="124">
        <f t="shared" ref="CG793" si="15287">Y793/Y808</f>
        <v>4.6617789459122976E-2</v>
      </c>
      <c r="CH793" s="125">
        <f t="shared" ref="CH793" si="15288">Z793/Z808</f>
        <v>6.508119166347015E-2</v>
      </c>
      <c r="CI793" s="123">
        <f t="shared" ref="CI793" si="15289">AA793/AA808</f>
        <v>6.4561179987259271E-2</v>
      </c>
      <c r="CJ793" s="129">
        <f t="shared" ref="CJ793" si="15290">AB793/AB808</f>
        <v>6.1128781271909571E-2</v>
      </c>
      <c r="CK793" s="130">
        <f t="shared" ref="CK793" si="15291">AC793/AC808</f>
        <v>6.0420104510451045E-2</v>
      </c>
    </row>
    <row r="794" spans="1:89" ht="13.5" thickBot="1" x14ac:dyDescent="0.25">
      <c r="A794" s="139" t="s">
        <v>26</v>
      </c>
      <c r="B794" s="181">
        <v>1675</v>
      </c>
      <c r="C794" s="175">
        <v>1359</v>
      </c>
      <c r="D794" s="176">
        <v>608</v>
      </c>
      <c r="E794" s="177">
        <v>451</v>
      </c>
      <c r="F794" s="174">
        <v>1312</v>
      </c>
      <c r="G794" s="178">
        <v>705</v>
      </c>
      <c r="H794" s="176">
        <v>2284</v>
      </c>
      <c r="I794" s="177">
        <v>1926</v>
      </c>
      <c r="J794" s="174">
        <v>175</v>
      </c>
      <c r="K794" s="175">
        <v>224</v>
      </c>
      <c r="L794" s="176">
        <v>530</v>
      </c>
      <c r="M794" s="174">
        <v>1172</v>
      </c>
      <c r="N794" s="179">
        <v>1765</v>
      </c>
      <c r="O794" s="182">
        <v>1957</v>
      </c>
      <c r="P794" s="174">
        <v>1036</v>
      </c>
      <c r="Q794" s="175">
        <v>715</v>
      </c>
      <c r="R794" s="176">
        <v>1338</v>
      </c>
      <c r="S794" s="177">
        <v>1189</v>
      </c>
      <c r="T794" s="174">
        <v>88</v>
      </c>
      <c r="U794" s="178">
        <v>129</v>
      </c>
      <c r="V794" s="176">
        <v>746</v>
      </c>
      <c r="W794" s="183">
        <v>1440</v>
      </c>
      <c r="X794" s="174">
        <v>738</v>
      </c>
      <c r="Y794" s="178">
        <v>328</v>
      </c>
      <c r="Z794" s="176">
        <v>2588</v>
      </c>
      <c r="AA794" s="174">
        <v>3156</v>
      </c>
      <c r="AB794" s="149">
        <f t="shared" si="15044"/>
        <v>14883</v>
      </c>
      <c r="AC794" s="150">
        <f t="shared" si="15045"/>
        <v>14751</v>
      </c>
      <c r="AE794" s="224">
        <f>$AE$19</f>
        <v>0</v>
      </c>
      <c r="AF794" s="120">
        <f t="shared" si="15236"/>
        <v>0</v>
      </c>
      <c r="AG794" s="175">
        <f t="shared" si="15236"/>
        <v>0</v>
      </c>
      <c r="AH794" s="176">
        <f t="shared" si="15236"/>
        <v>0</v>
      </c>
      <c r="AI794" s="177">
        <f t="shared" si="15236"/>
        <v>0</v>
      </c>
      <c r="AJ794" s="174">
        <f t="shared" si="15236"/>
        <v>0</v>
      </c>
      <c r="AK794" s="178">
        <f t="shared" si="15236"/>
        <v>0</v>
      </c>
      <c r="AL794" s="176">
        <f t="shared" si="15236"/>
        <v>0</v>
      </c>
      <c r="AM794" s="177">
        <f t="shared" si="15236"/>
        <v>0</v>
      </c>
      <c r="AN794" s="174">
        <f t="shared" si="15236"/>
        <v>0</v>
      </c>
      <c r="AO794" s="178">
        <f t="shared" si="15236"/>
        <v>0</v>
      </c>
      <c r="AP794" s="176">
        <f t="shared" si="15237"/>
        <v>0</v>
      </c>
      <c r="AQ794" s="174">
        <f t="shared" si="15237"/>
        <v>0</v>
      </c>
      <c r="AR794" s="179">
        <f t="shared" si="15237"/>
        <v>0</v>
      </c>
      <c r="AS794" s="180">
        <f t="shared" si="15237"/>
        <v>0</v>
      </c>
      <c r="AT794" s="174">
        <f t="shared" si="15237"/>
        <v>0</v>
      </c>
      <c r="AU794" s="178">
        <f t="shared" si="15237"/>
        <v>0</v>
      </c>
      <c r="AV794" s="176">
        <f t="shared" si="15237"/>
        <v>0</v>
      </c>
      <c r="AW794" s="177">
        <f t="shared" si="15237"/>
        <v>0</v>
      </c>
      <c r="AX794" s="174">
        <f t="shared" si="15237"/>
        <v>0</v>
      </c>
      <c r="AY794" s="178">
        <f t="shared" si="15237"/>
        <v>0</v>
      </c>
      <c r="AZ794" s="176">
        <f t="shared" si="15237"/>
        <v>0</v>
      </c>
      <c r="BA794" s="177">
        <f t="shared" si="15237"/>
        <v>0</v>
      </c>
      <c r="BB794" s="174">
        <f t="shared" si="15237"/>
        <v>0</v>
      </c>
      <c r="BC794" s="178">
        <f t="shared" si="15237"/>
        <v>0</v>
      </c>
      <c r="BD794" s="176">
        <f t="shared" si="15237"/>
        <v>0</v>
      </c>
      <c r="BE794" s="174">
        <f t="shared" si="15237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6.7956832197338529E-2</v>
      </c>
      <c r="BK794" s="124">
        <f t="shared" ref="BK794" si="15292">C794/C808</f>
        <v>7.0127457557149497E-2</v>
      </c>
      <c r="BL794" s="125">
        <f t="shared" ref="BL794" si="15293">D794/D808</f>
        <v>6.7316209034543842E-2</v>
      </c>
      <c r="BM794" s="126">
        <f t="shared" ref="BM794" si="15294">E794/E808</f>
        <v>5.9116529033949407E-2</v>
      </c>
      <c r="BN794" s="123">
        <f t="shared" ref="BN794" si="15295">F794/F808</f>
        <v>6.0294117647058824E-2</v>
      </c>
      <c r="BO794" s="124">
        <f t="shared" ref="BO794" si="15296">G794/G808</f>
        <v>4.8450278331386161E-2</v>
      </c>
      <c r="BP794" s="125">
        <f t="shared" ref="BP794" si="15297">H794/H808</f>
        <v>6.7255594817432277E-2</v>
      </c>
      <c r="BQ794" s="126">
        <f t="shared" ref="BQ794" si="15298">I794/I808</f>
        <v>5.8118832795195995E-2</v>
      </c>
      <c r="BR794" s="123">
        <f t="shared" ref="BR794" si="15299">J794/J808</f>
        <v>5.6726094003241488E-2</v>
      </c>
      <c r="BS794" s="124">
        <f t="shared" ref="BS794" si="15300">K794/K808</f>
        <v>6.262230919765166E-2</v>
      </c>
      <c r="BT794" s="125">
        <f t="shared" ref="BT794" si="15301">L794/L808</f>
        <v>4.4407205697528276E-2</v>
      </c>
      <c r="BU794" s="123">
        <f t="shared" ref="BU794" si="15302">M794/M808</f>
        <v>8.2286035245383693E-2</v>
      </c>
      <c r="BV794" s="127">
        <f t="shared" ref="BV794" si="15303">N794/N808</f>
        <v>6.0177292874190248E-2</v>
      </c>
      <c r="BW794" s="128">
        <f t="shared" ref="BW794" si="15304">O794/O808</f>
        <v>6.0674645005270665E-2</v>
      </c>
      <c r="BX794" s="123">
        <f t="shared" ref="BX794" si="15305">P794/P808</f>
        <v>7.8957396539897876E-2</v>
      </c>
      <c r="BY794" s="124">
        <f t="shared" ref="BY794" si="15306">Q794/Q808</f>
        <v>5.1320700545506748E-2</v>
      </c>
      <c r="BZ794" s="125">
        <f t="shared" ref="BZ794" si="15307">R794/R808</f>
        <v>7.005969211435753E-2</v>
      </c>
      <c r="CA794" s="126">
        <f t="shared" ref="CA794" si="15308">S794/S808</f>
        <v>5.5163774705391112E-2</v>
      </c>
      <c r="CB794" s="123">
        <f t="shared" ref="CB794" si="15309">T794/T808</f>
        <v>4.5714285714285714E-2</v>
      </c>
      <c r="CC794" s="124">
        <f t="shared" ref="CC794" si="15310">U794/U808</f>
        <v>4.1174593041812958E-2</v>
      </c>
      <c r="CD794" s="125">
        <f t="shared" ref="CD794" si="15311">V794/V808</f>
        <v>5.0627757041058701E-2</v>
      </c>
      <c r="CE794" s="126">
        <f t="shared" ref="CE794" si="15312">W794/W808</f>
        <v>6.7700987306064886E-2</v>
      </c>
      <c r="CF794" s="123">
        <f t="shared" ref="CF794" si="15313">X794/X808</f>
        <v>6.0581185355442456E-2</v>
      </c>
      <c r="CG794" s="124">
        <f t="shared" ref="CG794" si="15314">Y794/Y808</f>
        <v>4.5372803983953519E-2</v>
      </c>
      <c r="CH794" s="125">
        <f t="shared" ref="CH794" si="15315">Z794/Z808</f>
        <v>6.6180795294719347E-2</v>
      </c>
      <c r="CI794" s="123">
        <f t="shared" ref="CI794" si="15316">AA794/AA808</f>
        <v>7.7326407605233502E-2</v>
      </c>
      <c r="CJ794" s="129">
        <f t="shared" ref="CJ794" si="15317">AB794/AB808</f>
        <v>6.3625403991176319E-2</v>
      </c>
      <c r="CK794" s="130">
        <f t="shared" ref="CK794" si="15318">AC794/AC808</f>
        <v>6.3389542079207925E-2</v>
      </c>
    </row>
    <row r="795" spans="1:89" ht="14.25" thickTop="1" thickBot="1" x14ac:dyDescent="0.25">
      <c r="A795" s="131" t="s">
        <v>27</v>
      </c>
      <c r="B795" s="184">
        <v>1699</v>
      </c>
      <c r="C795" s="168">
        <v>1482</v>
      </c>
      <c r="D795" s="169">
        <v>676</v>
      </c>
      <c r="E795" s="170">
        <v>422</v>
      </c>
      <c r="F795" s="167">
        <v>1289</v>
      </c>
      <c r="G795" s="171">
        <v>757</v>
      </c>
      <c r="H795" s="169">
        <v>2154</v>
      </c>
      <c r="I795" s="170">
        <v>1935</v>
      </c>
      <c r="J795" s="167">
        <v>255</v>
      </c>
      <c r="K795" s="168">
        <v>203</v>
      </c>
      <c r="L795" s="169">
        <v>700</v>
      </c>
      <c r="M795" s="167">
        <v>990</v>
      </c>
      <c r="N795" s="172">
        <v>1990</v>
      </c>
      <c r="O795" s="185">
        <v>1929</v>
      </c>
      <c r="P795" s="167">
        <v>1177</v>
      </c>
      <c r="Q795" s="168">
        <v>769</v>
      </c>
      <c r="R795" s="169">
        <v>1413</v>
      </c>
      <c r="S795" s="170">
        <v>1266</v>
      </c>
      <c r="T795" s="167">
        <v>110</v>
      </c>
      <c r="U795" s="171">
        <v>124</v>
      </c>
      <c r="V795" s="169">
        <v>909</v>
      </c>
      <c r="W795" s="186">
        <v>1390</v>
      </c>
      <c r="X795" s="167">
        <v>786</v>
      </c>
      <c r="Y795" s="171">
        <v>360</v>
      </c>
      <c r="Z795" s="169">
        <v>2454</v>
      </c>
      <c r="AA795" s="167">
        <v>3610</v>
      </c>
      <c r="AB795" s="149">
        <f t="shared" si="15044"/>
        <v>15612</v>
      </c>
      <c r="AC795" s="150">
        <f t="shared" si="15045"/>
        <v>15237</v>
      </c>
      <c r="AE795" s="221" t="s">
        <v>13</v>
      </c>
      <c r="AF795" s="14">
        <f t="shared" ref="AF795:BG795" si="15319">SUM(AF792:AF794)</f>
        <v>4371</v>
      </c>
      <c r="AG795" s="1">
        <f t="shared" si="15319"/>
        <v>3180</v>
      </c>
      <c r="AH795" s="14">
        <f t="shared" si="15319"/>
        <v>1162</v>
      </c>
      <c r="AI795" s="1">
        <f t="shared" si="15319"/>
        <v>1284</v>
      </c>
      <c r="AJ795" s="14">
        <f t="shared" si="15319"/>
        <v>2456</v>
      </c>
      <c r="AK795" s="1">
        <f t="shared" si="15319"/>
        <v>2491</v>
      </c>
      <c r="AL795" s="14">
        <f t="shared" si="15319"/>
        <v>4625</v>
      </c>
      <c r="AM795" s="1">
        <f t="shared" si="15319"/>
        <v>5136</v>
      </c>
      <c r="AN795" s="14">
        <f t="shared" si="15319"/>
        <v>543</v>
      </c>
      <c r="AO795" s="1">
        <f t="shared" si="15319"/>
        <v>401</v>
      </c>
      <c r="AP795" s="14">
        <f t="shared" si="15319"/>
        <v>2636</v>
      </c>
      <c r="AQ795" s="1">
        <f t="shared" si="15319"/>
        <v>1495</v>
      </c>
      <c r="AR795" s="14">
        <f t="shared" si="15319"/>
        <v>4334</v>
      </c>
      <c r="AS795" s="1">
        <f t="shared" si="15319"/>
        <v>4346</v>
      </c>
      <c r="AT795" s="14">
        <f t="shared" si="15319"/>
        <v>1551</v>
      </c>
      <c r="AU795" s="1">
        <f t="shared" si="15319"/>
        <v>2209</v>
      </c>
      <c r="AV795" s="14">
        <f t="shared" si="15319"/>
        <v>2248</v>
      </c>
      <c r="AW795" s="1">
        <f t="shared" si="15319"/>
        <v>3819</v>
      </c>
      <c r="AX795" s="14">
        <f t="shared" si="15319"/>
        <v>380</v>
      </c>
      <c r="AY795" s="1">
        <f t="shared" si="15319"/>
        <v>426</v>
      </c>
      <c r="AZ795" s="14">
        <f t="shared" si="15319"/>
        <v>2652</v>
      </c>
      <c r="BA795" s="1">
        <f t="shared" si="15319"/>
        <v>3028</v>
      </c>
      <c r="BB795" s="14">
        <f t="shared" si="15319"/>
        <v>1718</v>
      </c>
      <c r="BC795" s="1">
        <f t="shared" si="15319"/>
        <v>976</v>
      </c>
      <c r="BD795" s="14">
        <f t="shared" si="15319"/>
        <v>6190</v>
      </c>
      <c r="BE795" s="1">
        <f t="shared" si="15319"/>
        <v>6032</v>
      </c>
      <c r="BF795" s="153">
        <f t="shared" si="15319"/>
        <v>34866</v>
      </c>
      <c r="BG795" s="154">
        <f t="shared" si="15319"/>
        <v>34823</v>
      </c>
      <c r="BI795" s="131" t="s">
        <v>27</v>
      </c>
      <c r="BJ795" s="123">
        <f>B795/B808</f>
        <v>6.8930542031807859E-2</v>
      </c>
      <c r="BK795" s="124">
        <f t="shared" ref="BK795" si="15320">C795/C808</f>
        <v>7.6474534289695029E-2</v>
      </c>
      <c r="BL795" s="125">
        <f t="shared" ref="BL795" si="15321">D795/D808</f>
        <v>7.4844995571302031E-2</v>
      </c>
      <c r="BM795" s="126">
        <f t="shared" ref="BM795" si="15322">E795/E808</f>
        <v>5.5315244461921612E-2</v>
      </c>
      <c r="BN795" s="123">
        <f t="shared" ref="BN795" si="15323">F795/F808</f>
        <v>5.9237132352941174E-2</v>
      </c>
      <c r="BO795" s="124">
        <f t="shared" ref="BO795" si="15324">G795/G808</f>
        <v>5.2023915882069963E-2</v>
      </c>
      <c r="BP795" s="125">
        <f t="shared" ref="BP795" si="15325">H795/H808</f>
        <v>6.3427561837455834E-2</v>
      </c>
      <c r="BQ795" s="126">
        <f t="shared" ref="BQ795" si="15326">I795/I808</f>
        <v>5.8390416126014665E-2</v>
      </c>
      <c r="BR795" s="123">
        <f t="shared" ref="BR795" si="15327">J795/J808</f>
        <v>8.2658022690437608E-2</v>
      </c>
      <c r="BS795" s="124">
        <f t="shared" ref="BS795" si="15328">K795/K808</f>
        <v>5.6751467710371817E-2</v>
      </c>
      <c r="BT795" s="125">
        <f t="shared" ref="BT795" si="15329">L795/L808</f>
        <v>5.865102639296188E-2</v>
      </c>
      <c r="BU795" s="123">
        <f t="shared" ref="BU795" si="15330">M795/M808</f>
        <v>6.9507828406936742E-2</v>
      </c>
      <c r="BV795" s="127">
        <f t="shared" ref="BV795" si="15331">N795/N808</f>
        <v>6.7848619161268331E-2</v>
      </c>
      <c r="BW795" s="128">
        <f t="shared" ref="BW795" si="15332">O795/O808</f>
        <v>5.980653562348856E-2</v>
      </c>
      <c r="BX795" s="123">
        <f t="shared" ref="BX795" si="15333">P795/P808</f>
        <v>8.9703528694459259E-2</v>
      </c>
      <c r="BY795" s="124">
        <f t="shared" ref="BY795" si="15334">Q795/Q808</f>
        <v>5.519666953775481E-2</v>
      </c>
      <c r="BZ795" s="125">
        <f t="shared" ref="BZ795" si="15335">R795/R808</f>
        <v>7.3986804901036762E-2</v>
      </c>
      <c r="CA795" s="126">
        <f t="shared" ref="CA795" si="15336">S795/S808</f>
        <v>5.8736197457548482E-2</v>
      </c>
      <c r="CB795" s="123">
        <f t="shared" ref="CB795" si="15337">T795/T808</f>
        <v>5.7142857142857141E-2</v>
      </c>
      <c r="CC795" s="124">
        <f t="shared" ref="CC795" si="15338">U795/U808</f>
        <v>3.9578678582827959E-2</v>
      </c>
      <c r="CD795" s="125">
        <f t="shared" ref="CD795" si="15339">V795/V808</f>
        <v>6.168985408890397E-2</v>
      </c>
      <c r="CE795" s="126">
        <f t="shared" ref="CE795" si="15340">W795/W808</f>
        <v>6.5350258580159845E-2</v>
      </c>
      <c r="CF795" s="123">
        <f t="shared" ref="CF795" si="15341">X795/X808</f>
        <v>6.4521425053357409E-2</v>
      </c>
      <c r="CG795" s="124">
        <f t="shared" ref="CG795" si="15342">Y795/Y808</f>
        <v>4.9799419006778256E-2</v>
      </c>
      <c r="CH795" s="125">
        <f t="shared" ref="CH795" si="15343">Z795/Z808</f>
        <v>6.2754123513617185E-2</v>
      </c>
      <c r="CI795" s="123">
        <f t="shared" ref="CI795" si="15344">AA795/AA808</f>
        <v>8.8450041652374189E-2</v>
      </c>
      <c r="CJ795" s="129">
        <f t="shared" ref="CJ795" si="15345">AB795/AB808</f>
        <v>6.6741907351356891E-2</v>
      </c>
      <c r="CK795" s="130">
        <f t="shared" ref="CK795" si="15346">AC795/AC808</f>
        <v>6.5478032178217821E-2</v>
      </c>
    </row>
    <row r="796" spans="1:89" ht="13.5" thickTop="1" x14ac:dyDescent="0.2">
      <c r="A796" s="139" t="s">
        <v>28</v>
      </c>
      <c r="B796" s="181">
        <v>1843</v>
      </c>
      <c r="C796" s="175">
        <v>1564</v>
      </c>
      <c r="D796" s="176">
        <v>799</v>
      </c>
      <c r="E796" s="177">
        <v>517</v>
      </c>
      <c r="F796" s="174">
        <v>1288</v>
      </c>
      <c r="G796" s="178">
        <v>1106</v>
      </c>
      <c r="H796" s="176">
        <v>2294</v>
      </c>
      <c r="I796" s="177">
        <v>2577</v>
      </c>
      <c r="J796" s="174">
        <v>253</v>
      </c>
      <c r="K796" s="175">
        <v>166</v>
      </c>
      <c r="L796" s="176">
        <v>920</v>
      </c>
      <c r="M796" s="174">
        <v>893</v>
      </c>
      <c r="N796" s="179">
        <v>2192</v>
      </c>
      <c r="O796" s="182">
        <v>1745</v>
      </c>
      <c r="P796" s="174">
        <v>1152</v>
      </c>
      <c r="Q796" s="175">
        <v>853</v>
      </c>
      <c r="R796" s="176">
        <v>1384</v>
      </c>
      <c r="S796" s="177">
        <v>1568</v>
      </c>
      <c r="T796" s="174">
        <v>111</v>
      </c>
      <c r="U796" s="178">
        <v>116</v>
      </c>
      <c r="V796" s="176">
        <v>1205</v>
      </c>
      <c r="W796" s="183">
        <v>1530</v>
      </c>
      <c r="X796" s="174">
        <v>820</v>
      </c>
      <c r="Y796" s="178">
        <v>365</v>
      </c>
      <c r="Z796" s="176">
        <v>2609</v>
      </c>
      <c r="AA796" s="174">
        <v>3287</v>
      </c>
      <c r="AB796" s="149">
        <f t="shared" si="15044"/>
        <v>16870</v>
      </c>
      <c r="AC796" s="150">
        <f t="shared" si="15045"/>
        <v>16287</v>
      </c>
      <c r="BI796" s="139" t="s">
        <v>28</v>
      </c>
      <c r="BJ796" s="123">
        <f>B796/B808</f>
        <v>7.4772801038623826E-2</v>
      </c>
      <c r="BK796" s="124">
        <f t="shared" ref="BK796" si="15347">C796/C808</f>
        <v>8.070591877805873E-2</v>
      </c>
      <c r="BL796" s="125">
        <f t="shared" ref="BL796" si="15348">D796/D808</f>
        <v>8.8463241806908774E-2</v>
      </c>
      <c r="BM796" s="126">
        <f t="shared" ref="BM796" si="15349">E796/E808</f>
        <v>6.7767728404771271E-2</v>
      </c>
      <c r="BN796" s="123">
        <f t="shared" ref="BN796" si="15350">F796/F808</f>
        <v>5.9191176470588233E-2</v>
      </c>
      <c r="BO796" s="124">
        <f t="shared" ref="BO796" si="15351">G796/G808</f>
        <v>7.60085217510824E-2</v>
      </c>
      <c r="BP796" s="125">
        <f t="shared" ref="BP796" si="15352">H796/H808</f>
        <v>6.7550058892815082E-2</v>
      </c>
      <c r="BQ796" s="126">
        <f t="shared" ref="BQ796" si="15353">I796/I808</f>
        <v>7.7763360391079991E-2</v>
      </c>
      <c r="BR796" s="123">
        <f t="shared" ref="BR796" si="15354">J796/J808</f>
        <v>8.2009724473257703E-2</v>
      </c>
      <c r="BS796" s="124">
        <f t="shared" ref="BS796" si="15355">K796/K808</f>
        <v>4.6407604137545432E-2</v>
      </c>
      <c r="BT796" s="125">
        <f t="shared" ref="BT796" si="15356">L796/L808</f>
        <v>7.7084206116464188E-2</v>
      </c>
      <c r="BU796" s="123">
        <f t="shared" ref="BU796" si="15357">M796/M808</f>
        <v>6.2697465421610615E-2</v>
      </c>
      <c r="BV796" s="127">
        <f t="shared" ref="BV796" si="15358">N796/N808</f>
        <v>7.4735765427889539E-2</v>
      </c>
      <c r="BW796" s="128">
        <f t="shared" ref="BW796" si="15359">O796/O808</f>
        <v>5.4101816828920443E-2</v>
      </c>
      <c r="BX796" s="123">
        <f t="shared" ref="BX796" si="15360">P796/P808</f>
        <v>8.7798186113863266E-2</v>
      </c>
      <c r="BY796" s="124">
        <f t="shared" ref="BY796" si="15361">Q796/Q808</f>
        <v>6.1225954636807349E-2</v>
      </c>
      <c r="BZ796" s="125">
        <f t="shared" ref="BZ796" si="15362">R796/R808</f>
        <v>7.246832129018746E-2</v>
      </c>
      <c r="CA796" s="126">
        <f t="shared" ref="CA796" si="15363">S796/S808</f>
        <v>7.2747517862113767E-2</v>
      </c>
      <c r="CB796" s="123">
        <f t="shared" ref="CB796" si="15364">T796/T808</f>
        <v>5.7662337662337665E-2</v>
      </c>
      <c r="CC796" s="124">
        <f t="shared" ref="CC796" si="15365">U796/U808</f>
        <v>3.7025215448451963E-2</v>
      </c>
      <c r="CD796" s="125">
        <f t="shared" ref="CD796" si="15366">V796/V808</f>
        <v>8.1778079402782491E-2</v>
      </c>
      <c r="CE796" s="126">
        <f t="shared" ref="CE796" si="15367">W796/W808</f>
        <v>7.1932299012693934E-2</v>
      </c>
      <c r="CF796" s="123">
        <f t="shared" ref="CF796" si="15368">X796/X808</f>
        <v>6.7312428172713837E-2</v>
      </c>
      <c r="CG796" s="124">
        <f t="shared" ref="CG796" si="15369">Y796/Y808</f>
        <v>5.0491077604094617E-2</v>
      </c>
      <c r="CH796" s="125">
        <f t="shared" ref="CH796" si="15370">Z796/Z808</f>
        <v>6.6717811021608495E-2</v>
      </c>
      <c r="CI796" s="123">
        <f t="shared" ref="CI796" si="15371">AA796/AA808</f>
        <v>8.0536090557161752E-2</v>
      </c>
      <c r="CJ796" s="129">
        <f t="shared" ref="CJ796" si="15372">AB796/AB808</f>
        <v>7.2119906291147243E-2</v>
      </c>
      <c r="CK796" s="130">
        <f t="shared" ref="CK796" si="15373">AC796/AC808</f>
        <v>6.9990202145214522E-2</v>
      </c>
    </row>
    <row r="797" spans="1:89" x14ac:dyDescent="0.2">
      <c r="A797" s="131" t="s">
        <v>29</v>
      </c>
      <c r="B797" s="184">
        <v>1916</v>
      </c>
      <c r="C797" s="168">
        <v>1681</v>
      </c>
      <c r="D797" s="169">
        <v>838</v>
      </c>
      <c r="E797" s="170">
        <v>581</v>
      </c>
      <c r="F797" s="167">
        <v>1201</v>
      </c>
      <c r="G797" s="171">
        <v>1101</v>
      </c>
      <c r="H797" s="169">
        <v>2515</v>
      </c>
      <c r="I797" s="170">
        <v>2468</v>
      </c>
      <c r="J797" s="167">
        <v>269</v>
      </c>
      <c r="K797" s="168">
        <v>260</v>
      </c>
      <c r="L797" s="169">
        <v>1144</v>
      </c>
      <c r="M797" s="167">
        <v>863</v>
      </c>
      <c r="N797" s="172">
        <v>2214</v>
      </c>
      <c r="O797" s="185">
        <v>2060</v>
      </c>
      <c r="P797" s="167">
        <v>896</v>
      </c>
      <c r="Q797" s="168">
        <v>971</v>
      </c>
      <c r="R797" s="169">
        <v>1419</v>
      </c>
      <c r="S797" s="170">
        <v>1835</v>
      </c>
      <c r="T797" s="167">
        <v>151</v>
      </c>
      <c r="U797" s="171">
        <v>171</v>
      </c>
      <c r="V797" s="169">
        <v>1209</v>
      </c>
      <c r="W797" s="186">
        <v>1571</v>
      </c>
      <c r="X797" s="167">
        <v>934</v>
      </c>
      <c r="Y797" s="171">
        <v>402</v>
      </c>
      <c r="Z797" s="169">
        <v>2909</v>
      </c>
      <c r="AA797" s="167">
        <v>3408</v>
      </c>
      <c r="AB797" s="149">
        <f t="shared" si="15044"/>
        <v>17615</v>
      </c>
      <c r="AC797" s="150">
        <f t="shared" si="15045"/>
        <v>17372</v>
      </c>
      <c r="BI797" s="131" t="s">
        <v>29</v>
      </c>
      <c r="BJ797" s="123">
        <f>B797/B808</f>
        <v>7.7734501785134691E-2</v>
      </c>
      <c r="BK797" s="124">
        <f t="shared" ref="BK797" si="15374">C797/C808</f>
        <v>8.6743382011455705E-2</v>
      </c>
      <c r="BL797" s="125">
        <f t="shared" ref="BL797" si="15375">D797/D808</f>
        <v>9.2781222320637735E-2</v>
      </c>
      <c r="BM797" s="126">
        <f t="shared" ref="BM797" si="15376">E797/E808</f>
        <v>7.6156770218901562E-2</v>
      </c>
      <c r="BN797" s="123">
        <f t="shared" ref="BN797" si="15377">F797/F808</f>
        <v>5.5193014705882351E-2</v>
      </c>
      <c r="BO797" s="124">
        <f t="shared" ref="BO797" si="15378">G797/G808</f>
        <v>7.566490275582434E-2</v>
      </c>
      <c r="BP797" s="125">
        <f t="shared" ref="BP797" si="15379">H797/H808</f>
        <v>7.4057714958775028E-2</v>
      </c>
      <c r="BQ797" s="126">
        <f t="shared" ref="BQ797" si="15380">I797/I808</f>
        <v>7.44741844956094E-2</v>
      </c>
      <c r="BR797" s="123">
        <f t="shared" ref="BR797" si="15381">J797/J808</f>
        <v>8.7196110210696925E-2</v>
      </c>
      <c r="BS797" s="124">
        <f t="shared" ref="BS797" si="15382">K797/K808</f>
        <v>7.2686608890131399E-2</v>
      </c>
      <c r="BT797" s="125">
        <f t="shared" ref="BT797" si="15383">L797/L808</f>
        <v>9.5852534562211988E-2</v>
      </c>
      <c r="BU797" s="123">
        <f t="shared" ref="BU797" si="15384">M797/M808</f>
        <v>6.0591167591097381E-2</v>
      </c>
      <c r="BV797" s="127">
        <f t="shared" ref="BV797" si="15385">N797/N808</f>
        <v>7.5485850664848281E-2</v>
      </c>
      <c r="BW797" s="128">
        <f t="shared" ref="BW797" si="15386">O797/O808</f>
        <v>6.3868047373969117E-2</v>
      </c>
      <c r="BX797" s="123">
        <f t="shared" ref="BX797" si="15387">P797/P808</f>
        <v>6.8287478088560324E-2</v>
      </c>
      <c r="BY797" s="124">
        <f t="shared" ref="BY797" si="15388">Q797/Q808</f>
        <v>6.9695664656904965E-2</v>
      </c>
      <c r="BZ797" s="125">
        <f t="shared" ref="BZ797" si="15389">R797/R808</f>
        <v>7.43009739239711E-2</v>
      </c>
      <c r="CA797" s="126">
        <f t="shared" ref="CA797" si="15390">S797/S808</f>
        <v>8.5135009742971141E-2</v>
      </c>
      <c r="CB797" s="123">
        <f t="shared" ref="CB797" si="15391">T797/T808</f>
        <v>7.8441558441558437E-2</v>
      </c>
      <c r="CC797" s="124">
        <f t="shared" ref="CC797" si="15392">U797/U808</f>
        <v>5.4580274497286946E-2</v>
      </c>
      <c r="CD797" s="125">
        <f t="shared" ref="CD797" si="15393">V797/V808</f>
        <v>8.2049541907024098E-2</v>
      </c>
      <c r="CE797" s="126">
        <f t="shared" ref="CE797" si="15394">W797/W808</f>
        <v>7.3859896567936054E-2</v>
      </c>
      <c r="CF797" s="123">
        <f t="shared" ref="CF797" si="15395">X797/X808</f>
        <v>7.667049745526186E-2</v>
      </c>
      <c r="CG797" s="124">
        <f t="shared" ref="CG797" si="15396">Y797/Y808</f>
        <v>5.5609351224235715E-2</v>
      </c>
      <c r="CH797" s="125">
        <f t="shared" ref="CH797" si="15397">Z797/Z808</f>
        <v>7.4389464262881982E-2</v>
      </c>
      <c r="CI797" s="123">
        <f t="shared" ref="CI797" si="15398">AA797/AA808</f>
        <v>8.3500759543293973E-2</v>
      </c>
      <c r="CJ797" s="129">
        <f t="shared" ref="CJ797" si="15399">AB797/AB808</f>
        <v>7.530481027377349E-2</v>
      </c>
      <c r="CK797" s="130">
        <f t="shared" ref="CK797" si="15400">AC797/AC808</f>
        <v>7.4652777777777776E-2</v>
      </c>
    </row>
    <row r="798" spans="1:89" x14ac:dyDescent="0.2">
      <c r="A798" s="139" t="s">
        <v>30</v>
      </c>
      <c r="B798" s="181">
        <v>2217</v>
      </c>
      <c r="C798" s="175">
        <v>1713</v>
      </c>
      <c r="D798" s="176">
        <v>699</v>
      </c>
      <c r="E798" s="177">
        <v>605</v>
      </c>
      <c r="F798" s="174">
        <v>1369</v>
      </c>
      <c r="G798" s="178">
        <v>1283</v>
      </c>
      <c r="H798" s="176">
        <v>2349</v>
      </c>
      <c r="I798" s="177">
        <v>2621</v>
      </c>
      <c r="J798" s="174">
        <v>284</v>
      </c>
      <c r="K798" s="175">
        <v>215</v>
      </c>
      <c r="L798" s="176">
        <v>1377</v>
      </c>
      <c r="M798" s="174">
        <v>755</v>
      </c>
      <c r="N798" s="179">
        <v>2273</v>
      </c>
      <c r="O798" s="182">
        <v>2160</v>
      </c>
      <c r="P798" s="174">
        <v>792</v>
      </c>
      <c r="Q798" s="175">
        <v>1132</v>
      </c>
      <c r="R798" s="176">
        <v>1210</v>
      </c>
      <c r="S798" s="177">
        <v>1874</v>
      </c>
      <c r="T798" s="174">
        <v>184</v>
      </c>
      <c r="U798" s="178">
        <v>214</v>
      </c>
      <c r="V798" s="176">
        <v>1276</v>
      </c>
      <c r="W798" s="183">
        <v>1686</v>
      </c>
      <c r="X798" s="174">
        <v>880</v>
      </c>
      <c r="Y798" s="178">
        <v>553</v>
      </c>
      <c r="Z798" s="176">
        <v>3145</v>
      </c>
      <c r="AA798" s="174">
        <v>3293</v>
      </c>
      <c r="AB798" s="149">
        <f t="shared" si="15044"/>
        <v>18055</v>
      </c>
      <c r="AC798" s="150">
        <f t="shared" si="15045"/>
        <v>18104</v>
      </c>
      <c r="BI798" s="139" t="s">
        <v>30</v>
      </c>
      <c r="BJ798" s="123">
        <f>B798/B808</f>
        <v>8.9946445959104185E-2</v>
      </c>
      <c r="BK798" s="124">
        <f t="shared" ref="BK798" si="15401">C798/C808</f>
        <v>8.8394654006914708E-2</v>
      </c>
      <c r="BL798" s="125">
        <f t="shared" ref="BL798" si="15402">D798/D808</f>
        <v>7.7391496899911427E-2</v>
      </c>
      <c r="BM798" s="126">
        <f t="shared" ref="BM798" si="15403">E798/E808</f>
        <v>7.9302660899200419E-2</v>
      </c>
      <c r="BN798" s="123">
        <f t="shared" ref="BN798" si="15404">F798/F808</f>
        <v>6.2913602941176469E-2</v>
      </c>
      <c r="BO798" s="124">
        <f t="shared" ref="BO798" si="15405">G798/G808</f>
        <v>8.8172634183217649E-2</v>
      </c>
      <c r="BP798" s="125">
        <f t="shared" ref="BP798" si="15406">H798/H808</f>
        <v>6.9169611307420498E-2</v>
      </c>
      <c r="BQ798" s="126">
        <f t="shared" ref="BQ798" si="15407">I798/I808</f>
        <v>7.9091101119526844E-2</v>
      </c>
      <c r="BR798" s="123">
        <f t="shared" ref="BR798" si="15408">J798/J808</f>
        <v>9.2058346839546196E-2</v>
      </c>
      <c r="BS798" s="124">
        <f t="shared" ref="BS798" si="15409">K798/K808</f>
        <v>6.0106234274531732E-2</v>
      </c>
      <c r="BT798" s="125">
        <f t="shared" ref="BT798" si="15410">L798/L808</f>
        <v>0.11537494763301215</v>
      </c>
      <c r="BU798" s="123">
        <f t="shared" ref="BU798" si="15411">M798/M808</f>
        <v>5.3008495401249738E-2</v>
      </c>
      <c r="BV798" s="127">
        <f t="shared" ref="BV798" si="15412">N798/N808</f>
        <v>7.7497442891237639E-2</v>
      </c>
      <c r="BW798" s="128">
        <f t="shared" ref="BW798" si="15413">O798/O808</f>
        <v>6.6968438023190927E-2</v>
      </c>
      <c r="BX798" s="123">
        <f t="shared" ref="BX798" si="15414">P798/P808</f>
        <v>6.0361252953281E-2</v>
      </c>
      <c r="BY798" s="124">
        <f t="shared" ref="BY798" si="15415">Q798/Q808</f>
        <v>8.1251794430089008E-2</v>
      </c>
      <c r="BZ798" s="125">
        <f t="shared" ref="BZ798" si="15416">R798/R808</f>
        <v>6.3357419625091629E-2</v>
      </c>
      <c r="CA798" s="126">
        <f t="shared" ref="CA798" si="15417">S798/S808</f>
        <v>8.6944418669388512E-2</v>
      </c>
      <c r="CB798" s="123">
        <f t="shared" ref="CB798" si="15418">T798/T808</f>
        <v>9.5584415584415591E-2</v>
      </c>
      <c r="CC798" s="124">
        <f t="shared" ref="CC798" si="15419">U798/U808</f>
        <v>6.8305138844557925E-2</v>
      </c>
      <c r="CD798" s="125">
        <f t="shared" ref="CD798" si="15420">V798/V808</f>
        <v>8.659653885307092E-2</v>
      </c>
      <c r="CE798" s="126">
        <f t="shared" ref="CE798" si="15421">W798/W808</f>
        <v>7.9266572637517629E-2</v>
      </c>
      <c r="CF798" s="123">
        <f t="shared" ref="CF798" si="15422">X798/X808</f>
        <v>7.2237727795107537E-2</v>
      </c>
      <c r="CG798" s="124">
        <f t="shared" ref="CG798" si="15423">Y798/Y808</f>
        <v>7.6497440863189936E-2</v>
      </c>
      <c r="CH798" s="125">
        <f t="shared" ref="CH798" si="15424">Z798/Z808</f>
        <v>8.042449814601714E-2</v>
      </c>
      <c r="CI798" s="123">
        <f t="shared" ref="CI798" si="15425">AA798/AA808</f>
        <v>8.0683098936639386E-2</v>
      </c>
      <c r="CJ798" s="129">
        <f t="shared" ref="CJ798" si="15426">AB798/AB808</f>
        <v>7.7185827391029263E-2</v>
      </c>
      <c r="CK798" s="130">
        <f t="shared" ref="CK798" si="15427">AC798/AC808</f>
        <v>7.7798404840484045E-2</v>
      </c>
    </row>
    <row r="799" spans="1:89" x14ac:dyDescent="0.2">
      <c r="A799" s="131" t="s">
        <v>31</v>
      </c>
      <c r="B799" s="184">
        <v>2154</v>
      </c>
      <c r="C799" s="168">
        <v>1467</v>
      </c>
      <c r="D799" s="169">
        <v>463</v>
      </c>
      <c r="E799" s="170">
        <v>679</v>
      </c>
      <c r="F799" s="167">
        <v>1087</v>
      </c>
      <c r="G799" s="171">
        <v>1208</v>
      </c>
      <c r="H799" s="169">
        <v>2276</v>
      </c>
      <c r="I799" s="170">
        <v>2515</v>
      </c>
      <c r="J799" s="167">
        <v>259</v>
      </c>
      <c r="K799" s="168">
        <v>186</v>
      </c>
      <c r="L799" s="169">
        <v>1259</v>
      </c>
      <c r="M799" s="167">
        <v>740</v>
      </c>
      <c r="N799" s="172">
        <v>2061</v>
      </c>
      <c r="O799" s="185">
        <v>2186</v>
      </c>
      <c r="P799" s="167">
        <v>759</v>
      </c>
      <c r="Q799" s="168">
        <v>1077</v>
      </c>
      <c r="R799" s="169">
        <v>1038</v>
      </c>
      <c r="S799" s="170">
        <v>1945</v>
      </c>
      <c r="T799" s="167">
        <v>196</v>
      </c>
      <c r="U799" s="171">
        <v>212</v>
      </c>
      <c r="V799" s="169">
        <v>1376</v>
      </c>
      <c r="W799" s="186">
        <v>1342</v>
      </c>
      <c r="X799" s="167">
        <v>838</v>
      </c>
      <c r="Y799" s="171">
        <v>423</v>
      </c>
      <c r="Z799" s="169">
        <v>3045</v>
      </c>
      <c r="AA799" s="167">
        <v>2739</v>
      </c>
      <c r="AB799" s="149">
        <f t="shared" si="15044"/>
        <v>16811</v>
      </c>
      <c r="AC799" s="150">
        <f t="shared" si="15045"/>
        <v>16719</v>
      </c>
      <c r="BI799" s="131" t="s">
        <v>31</v>
      </c>
      <c r="BJ799" s="123">
        <f>B799/B808</f>
        <v>8.7390457643622202E-2</v>
      </c>
      <c r="BK799" s="124">
        <f t="shared" ref="BK799" si="15428">C799/C808</f>
        <v>7.5700500541823618E-2</v>
      </c>
      <c r="BL799" s="125">
        <f t="shared" ref="BL799" si="15429">D799/D808</f>
        <v>5.1262178919397695E-2</v>
      </c>
      <c r="BM799" s="126">
        <f t="shared" ref="BM799" si="15430">E799/E808</f>
        <v>8.9002490496788572E-2</v>
      </c>
      <c r="BN799" s="123">
        <f t="shared" ref="BN799" si="15431">F799/F808</f>
        <v>4.9954044117647062E-2</v>
      </c>
      <c r="BO799" s="124">
        <f t="shared" ref="BO799" si="15432">G799/G808</f>
        <v>8.3018349254346785E-2</v>
      </c>
      <c r="BP799" s="125">
        <f t="shared" ref="BP799" si="15433">H799/H808</f>
        <v>6.7020023557126024E-2</v>
      </c>
      <c r="BQ799" s="126">
        <f t="shared" ref="BQ799" si="15434">I799/I808</f>
        <v>7.5892453000995799E-2</v>
      </c>
      <c r="BR799" s="123">
        <f t="shared" ref="BR799" si="15435">J799/J808</f>
        <v>8.3954619124797403E-2</v>
      </c>
      <c r="BS799" s="124">
        <f t="shared" ref="BS799" si="15436">K799/K808</f>
        <v>5.1998881744478614E-2</v>
      </c>
      <c r="BT799" s="125">
        <f t="shared" ref="BT799" si="15437">L799/L808</f>
        <v>0.10548806032677001</v>
      </c>
      <c r="BU799" s="123">
        <f t="shared" ref="BU799" si="15438">M799/M808</f>
        <v>5.195534648599312E-2</v>
      </c>
      <c r="BV799" s="127">
        <f t="shared" ref="BV799" si="15439">N799/N808</f>
        <v>7.0269348789635186E-2</v>
      </c>
      <c r="BW799" s="128">
        <f t="shared" ref="BW799" si="15440">O799/O808</f>
        <v>6.7774539591988592E-2</v>
      </c>
      <c r="BX799" s="123">
        <f t="shared" ref="BX799" si="15441">P799/P808</f>
        <v>5.784620074689429E-2</v>
      </c>
      <c r="BY799" s="124">
        <f t="shared" ref="BY799" si="15442">Q799/Q808</f>
        <v>7.7304048234280789E-2</v>
      </c>
      <c r="BZ799" s="125">
        <f t="shared" ref="BZ799" si="15443">R799/R808</f>
        <v>5.4351240967640588E-2</v>
      </c>
      <c r="CA799" s="126">
        <f t="shared" ref="CA799" si="15444">S799/S808</f>
        <v>9.0238470817481681E-2</v>
      </c>
      <c r="CB799" s="123">
        <f t="shared" ref="CB799" si="15445">T799/T808</f>
        <v>0.10181818181818182</v>
      </c>
      <c r="CC799" s="124">
        <f t="shared" ref="CC799" si="15446">U799/U808</f>
        <v>6.7666773060963928E-2</v>
      </c>
      <c r="CD799" s="125">
        <f t="shared" ref="CD799" si="15447">V799/V808</f>
        <v>9.3383101459110954E-2</v>
      </c>
      <c r="CE799" s="126">
        <f t="shared" ref="CE799" si="15448">W799/W808</f>
        <v>6.3093559003291014E-2</v>
      </c>
      <c r="CF799" s="123">
        <f t="shared" ref="CF799" si="15449">X799/X808</f>
        <v>6.8790018059431954E-2</v>
      </c>
      <c r="CG799" s="124">
        <f t="shared" ref="CG799" si="15450">Y799/Y808</f>
        <v>5.8514317332964451E-2</v>
      </c>
      <c r="CH799" s="125">
        <f t="shared" ref="CH799" si="15451">Z799/Z808</f>
        <v>7.7867280398925973E-2</v>
      </c>
      <c r="CI799" s="123">
        <f t="shared" ref="CI799" si="15452">AA799/AA808</f>
        <v>6.7109325231538203E-2</v>
      </c>
      <c r="CJ799" s="129">
        <f t="shared" ref="CJ799" si="15453">AB799/AB808</f>
        <v>7.1867678995878856E-2</v>
      </c>
      <c r="CK799" s="130">
        <f t="shared" ref="CK799" si="15454">AC799/AC808</f>
        <v>7.184663778877888E-2</v>
      </c>
    </row>
    <row r="800" spans="1:89" x14ac:dyDescent="0.2">
      <c r="A800" s="139" t="s">
        <v>32</v>
      </c>
      <c r="B800" s="181">
        <v>2076</v>
      </c>
      <c r="C800" s="175">
        <v>1507</v>
      </c>
      <c r="D800" s="176">
        <v>452</v>
      </c>
      <c r="E800" s="177">
        <v>627</v>
      </c>
      <c r="F800" s="174">
        <v>1033</v>
      </c>
      <c r="G800" s="178">
        <v>1204</v>
      </c>
      <c r="H800" s="176">
        <v>2013</v>
      </c>
      <c r="I800" s="177">
        <v>2723</v>
      </c>
      <c r="J800" s="174">
        <v>261</v>
      </c>
      <c r="K800" s="175">
        <v>143</v>
      </c>
      <c r="L800" s="176">
        <v>1097</v>
      </c>
      <c r="M800" s="174">
        <v>582</v>
      </c>
      <c r="N800" s="179">
        <v>2004</v>
      </c>
      <c r="O800" s="182">
        <v>2117</v>
      </c>
      <c r="P800" s="174">
        <v>539</v>
      </c>
      <c r="Q800" s="175">
        <v>1129</v>
      </c>
      <c r="R800" s="176">
        <v>1003</v>
      </c>
      <c r="S800" s="177">
        <v>1882</v>
      </c>
      <c r="T800" s="174">
        <v>150</v>
      </c>
      <c r="U800" s="178">
        <v>174</v>
      </c>
      <c r="V800" s="176">
        <v>1507</v>
      </c>
      <c r="W800" s="183">
        <v>1262</v>
      </c>
      <c r="X800" s="174">
        <v>756</v>
      </c>
      <c r="Y800" s="178">
        <v>553</v>
      </c>
      <c r="Z800" s="176">
        <v>2983</v>
      </c>
      <c r="AA800" s="174">
        <v>2378</v>
      </c>
      <c r="AB800" s="149">
        <f t="shared" si="15044"/>
        <v>15874</v>
      </c>
      <c r="AC800" s="150">
        <f t="shared" si="15045"/>
        <v>16281</v>
      </c>
      <c r="BI800" s="139" t="s">
        <v>32</v>
      </c>
      <c r="BJ800" s="123">
        <f>B800/B808</f>
        <v>8.4225900681596882E-2</v>
      </c>
      <c r="BK800" s="124">
        <f t="shared" ref="BK800" si="15455">C800/C808</f>
        <v>7.7764590536147371E-2</v>
      </c>
      <c r="BL800" s="125">
        <f t="shared" ref="BL800" si="15456">D800/D808</f>
        <v>5.004428697962799E-2</v>
      </c>
      <c r="BM800" s="126">
        <f t="shared" ref="BM800" si="15457">E800/E808</f>
        <v>8.218639402280771E-2</v>
      </c>
      <c r="BN800" s="123">
        <f t="shared" ref="BN800" si="15458">F800/F808</f>
        <v>4.7472426470588233E-2</v>
      </c>
      <c r="BO800" s="124">
        <f t="shared" ref="BO800" si="15459">G800/G808</f>
        <v>8.2743454058140334E-2</v>
      </c>
      <c r="BP800" s="125">
        <f t="shared" ref="BP800" si="15460">H800/H808</f>
        <v>5.9275618374558303E-2</v>
      </c>
      <c r="BQ800" s="126">
        <f t="shared" ref="BQ800" si="15461">I800/I808</f>
        <v>8.2169045535471802E-2</v>
      </c>
      <c r="BR800" s="123">
        <f t="shared" ref="BR800" si="15462">J800/J808</f>
        <v>8.4602917341977307E-2</v>
      </c>
      <c r="BS800" s="124">
        <f t="shared" ref="BS800" si="15463">K800/K808</f>
        <v>3.9977634889572268E-2</v>
      </c>
      <c r="BT800" s="125">
        <f t="shared" ref="BT800" si="15464">L800/L808</f>
        <v>9.1914537075827404E-2</v>
      </c>
      <c r="BU800" s="123">
        <f t="shared" ref="BU800" si="15465">M800/M808</f>
        <v>4.0862177911956753E-2</v>
      </c>
      <c r="BV800" s="127">
        <f t="shared" ref="BV800" si="15466">N800/N808</f>
        <v>6.832594613024208E-2</v>
      </c>
      <c r="BW800" s="128">
        <f t="shared" ref="BW800" si="15467">O800/O808</f>
        <v>6.5635270044025543E-2</v>
      </c>
      <c r="BX800" s="123">
        <f t="shared" ref="BX800" si="15468">P800/P808</f>
        <v>4.1079186037649568E-2</v>
      </c>
      <c r="BY800" s="124">
        <f t="shared" ref="BY800" si="15469">Q800/Q808</f>
        <v>8.1036462819408558E-2</v>
      </c>
      <c r="BZ800" s="125">
        <f t="shared" ref="BZ800" si="15470">R800/R808</f>
        <v>5.2518588333856947E-2</v>
      </c>
      <c r="CA800" s="126">
        <f t="shared" ref="CA800" si="15471">S800/S808</f>
        <v>8.7315579474807462E-2</v>
      </c>
      <c r="CB800" s="123">
        <f t="shared" ref="CB800" si="15472">T800/T808</f>
        <v>7.792207792207792E-2</v>
      </c>
      <c r="CC800" s="124">
        <f t="shared" ref="CC800" si="15473">U800/U808</f>
        <v>5.5537823172677941E-2</v>
      </c>
      <c r="CD800" s="125">
        <f t="shared" ref="CD800" si="15474">V800/V808</f>
        <v>0.10227349847302342</v>
      </c>
      <c r="CE800" s="126">
        <f t="shared" ref="CE800" si="15475">W800/W808</f>
        <v>5.9332393041842971E-2</v>
      </c>
      <c r="CF800" s="123">
        <f t="shared" ref="CF800" si="15476">X800/X808</f>
        <v>6.2058775242160566E-2</v>
      </c>
      <c r="CG800" s="124">
        <f t="shared" ref="CG800" si="15477">Y800/Y808</f>
        <v>7.6497440863189936E-2</v>
      </c>
      <c r="CH800" s="125">
        <f t="shared" ref="CH800" si="15478">Z800/Z808</f>
        <v>7.6281805395729443E-2</v>
      </c>
      <c r="CI800" s="123">
        <f t="shared" ref="CI800" si="15479">AA800/AA808</f>
        <v>5.8264321066300778E-2</v>
      </c>
      <c r="CJ800" s="129">
        <f t="shared" ref="CJ800" si="15480">AB800/AB808</f>
        <v>6.7861967543904653E-2</v>
      </c>
      <c r="CK800" s="130">
        <f t="shared" ref="CK800" si="15481">AC800/AC808</f>
        <v>6.9964418316831686E-2</v>
      </c>
    </row>
    <row r="801" spans="1:89" x14ac:dyDescent="0.2">
      <c r="A801" s="131" t="s">
        <v>33</v>
      </c>
      <c r="B801" s="184">
        <v>1673</v>
      </c>
      <c r="C801" s="168">
        <v>1193</v>
      </c>
      <c r="D801" s="169">
        <v>342</v>
      </c>
      <c r="E801" s="170">
        <v>635</v>
      </c>
      <c r="F801" s="167">
        <v>1011</v>
      </c>
      <c r="G801" s="171">
        <v>1034</v>
      </c>
      <c r="H801" s="169">
        <v>2221</v>
      </c>
      <c r="I801" s="170">
        <v>2500</v>
      </c>
      <c r="J801" s="167">
        <v>250</v>
      </c>
      <c r="K801" s="168">
        <v>140</v>
      </c>
      <c r="L801" s="169">
        <v>976</v>
      </c>
      <c r="M801" s="167">
        <v>794</v>
      </c>
      <c r="N801" s="172">
        <v>1672</v>
      </c>
      <c r="O801" s="185">
        <v>2310</v>
      </c>
      <c r="P801" s="167">
        <v>499</v>
      </c>
      <c r="Q801" s="168">
        <v>1393</v>
      </c>
      <c r="R801" s="169">
        <v>924</v>
      </c>
      <c r="S801" s="170">
        <v>1475</v>
      </c>
      <c r="T801" s="167">
        <v>124</v>
      </c>
      <c r="U801" s="171">
        <v>272</v>
      </c>
      <c r="V801" s="169">
        <v>1243</v>
      </c>
      <c r="W801" s="186">
        <v>1074</v>
      </c>
      <c r="X801" s="167">
        <v>547</v>
      </c>
      <c r="Y801" s="171">
        <v>492</v>
      </c>
      <c r="Z801" s="169">
        <v>2696</v>
      </c>
      <c r="AA801" s="167">
        <v>1819</v>
      </c>
      <c r="AB801" s="149">
        <f t="shared" si="15044"/>
        <v>14178</v>
      </c>
      <c r="AC801" s="150">
        <f t="shared" si="15045"/>
        <v>15131</v>
      </c>
      <c r="BI801" s="131" t="s">
        <v>33</v>
      </c>
      <c r="BJ801" s="123">
        <f>B801/B808</f>
        <v>6.7875689711132753E-2</v>
      </c>
      <c r="BK801" s="124">
        <f t="shared" ref="BK801" si="15482">C801/C808</f>
        <v>6.1561484080705921E-2</v>
      </c>
      <c r="BL801" s="125">
        <f t="shared" ref="BL801" si="15483">D801/D808</f>
        <v>3.786536758193091E-2</v>
      </c>
      <c r="BM801" s="126">
        <f t="shared" ref="BM801" si="15484">E801/E808</f>
        <v>8.3235024249573991E-2</v>
      </c>
      <c r="BN801" s="123">
        <f t="shared" ref="BN801" si="15485">F801/F808</f>
        <v>4.6461397058823531E-2</v>
      </c>
      <c r="BO801" s="124">
        <f t="shared" ref="BO801" si="15486">G801/G808</f>
        <v>7.1060408219366364E-2</v>
      </c>
      <c r="BP801" s="125">
        <f t="shared" ref="BP801" si="15487">H801/H808</f>
        <v>6.5400471142520608E-2</v>
      </c>
      <c r="BQ801" s="126">
        <f t="shared" ref="BQ801" si="15488">I801/I808</f>
        <v>7.5439814116298021E-2</v>
      </c>
      <c r="BR801" s="123">
        <f t="shared" ref="BR801" si="15489">J801/J808</f>
        <v>8.1037277147487846E-2</v>
      </c>
      <c r="BS801" s="124">
        <f t="shared" ref="BS801" si="15490">K801/K808</f>
        <v>3.9138943248532287E-2</v>
      </c>
      <c r="BT801" s="125">
        <f t="shared" ref="BT801" si="15491">L801/L808</f>
        <v>8.1776288227901131E-2</v>
      </c>
      <c r="BU801" s="123">
        <f t="shared" ref="BU801" si="15492">M801/M808</f>
        <v>5.5746682580916938E-2</v>
      </c>
      <c r="BV801" s="127">
        <f t="shared" ref="BV801" si="15493">N801/N808</f>
        <v>5.7006478008864644E-2</v>
      </c>
      <c r="BW801" s="128">
        <f t="shared" ref="BW801" si="15494">O801/O808</f>
        <v>7.161902399702362E-2</v>
      </c>
      <c r="BX801" s="123">
        <f t="shared" ref="BX801" si="15495">P801/P808</f>
        <v>3.8030637908695986E-2</v>
      </c>
      <c r="BY801" s="124">
        <f t="shared" ref="BY801" si="15496">Q801/Q808</f>
        <v>9.9985644559287976E-2</v>
      </c>
      <c r="BZ801" s="125">
        <f t="shared" ref="BZ801" si="15497">R801/R808</f>
        <v>4.8382029531888159E-2</v>
      </c>
      <c r="CA801" s="126">
        <f t="shared" ref="CA801" si="15498">S801/S808</f>
        <v>6.8432773499118499E-2</v>
      </c>
      <c r="CB801" s="123">
        <f t="shared" ref="CB801" si="15499">T801/T808</f>
        <v>6.4415584415584412E-2</v>
      </c>
      <c r="CC801" s="124">
        <f t="shared" ref="CC801" si="15500">U801/U808</f>
        <v>8.681774656878391E-2</v>
      </c>
      <c r="CD801" s="125">
        <f t="shared" ref="CD801" si="15501">V801/V808</f>
        <v>8.4356973193077708E-2</v>
      </c>
      <c r="CE801" s="126">
        <f t="shared" ref="CE801" si="15502">W801/W808</f>
        <v>5.0493653032440057E-2</v>
      </c>
      <c r="CF801" s="123">
        <f t="shared" ref="CF801" si="15503">X801/X808</f>
        <v>4.4902314890822526E-2</v>
      </c>
      <c r="CG801" s="124">
        <f t="shared" ref="CG801" si="15504">Y801/Y808</f>
        <v>6.8059205975930279E-2</v>
      </c>
      <c r="CH801" s="125">
        <f t="shared" ref="CH801" si="15505">Z801/Z808</f>
        <v>6.8942590461577802E-2</v>
      </c>
      <c r="CI801" s="123">
        <f t="shared" ref="CI801" si="15506">AA801/AA808</f>
        <v>4.456804037830156E-2</v>
      </c>
      <c r="CJ801" s="129">
        <f t="shared" ref="CJ801" si="15507">AB801/AB808</f>
        <v>6.0611501564664237E-2</v>
      </c>
      <c r="CK801" s="130">
        <f t="shared" ref="CK801" si="15508">AC801/AC808</f>
        <v>6.5022517876787672E-2</v>
      </c>
    </row>
    <row r="802" spans="1:89" x14ac:dyDescent="0.2">
      <c r="A802" s="139" t="s">
        <v>34</v>
      </c>
      <c r="B802" s="181">
        <v>586</v>
      </c>
      <c r="C802" s="175">
        <v>861</v>
      </c>
      <c r="D802" s="176">
        <v>163</v>
      </c>
      <c r="E802" s="177">
        <v>572</v>
      </c>
      <c r="F802" s="174">
        <v>439</v>
      </c>
      <c r="G802" s="178">
        <v>1044</v>
      </c>
      <c r="H802" s="176">
        <v>1069</v>
      </c>
      <c r="I802" s="177">
        <v>1971</v>
      </c>
      <c r="J802" s="174">
        <v>267</v>
      </c>
      <c r="K802" s="175">
        <v>63</v>
      </c>
      <c r="L802" s="176">
        <v>719</v>
      </c>
      <c r="M802" s="174">
        <v>475</v>
      </c>
      <c r="N802" s="179">
        <v>1495</v>
      </c>
      <c r="O802" s="182">
        <v>1738</v>
      </c>
      <c r="P802" s="174">
        <v>434</v>
      </c>
      <c r="Q802" s="175">
        <v>1107</v>
      </c>
      <c r="R802" s="176">
        <v>811</v>
      </c>
      <c r="S802" s="177">
        <v>1182</v>
      </c>
      <c r="T802" s="174">
        <v>91</v>
      </c>
      <c r="U802" s="178">
        <v>232</v>
      </c>
      <c r="V802" s="176">
        <v>1258</v>
      </c>
      <c r="W802" s="183">
        <v>789</v>
      </c>
      <c r="X802" s="174">
        <v>493</v>
      </c>
      <c r="Y802" s="178">
        <v>499</v>
      </c>
      <c r="Z802" s="176">
        <v>1664</v>
      </c>
      <c r="AA802" s="174">
        <v>1685</v>
      </c>
      <c r="AB802" s="149">
        <f t="shared" si="15044"/>
        <v>9489</v>
      </c>
      <c r="AC802" s="150">
        <f t="shared" si="15045"/>
        <v>12218</v>
      </c>
      <c r="BI802" s="139" t="s">
        <v>34</v>
      </c>
      <c r="BJ802" s="123">
        <f>B802/B808</f>
        <v>2.3774748458292763E-2</v>
      </c>
      <c r="BK802" s="124">
        <f t="shared" ref="BK802" si="15509">C802/C808</f>
        <v>4.4429537127818775E-2</v>
      </c>
      <c r="BL802" s="125">
        <f t="shared" ref="BL802" si="15510">D802/D808</f>
        <v>1.8046944198405669E-2</v>
      </c>
      <c r="BM802" s="126">
        <f t="shared" ref="BM802" si="15511">E802/E808</f>
        <v>7.4977061213789484E-2</v>
      </c>
      <c r="BN802" s="123">
        <f t="shared" ref="BN802" si="15512">F802/F808</f>
        <v>2.0174632352941178E-2</v>
      </c>
      <c r="BO802" s="124">
        <f t="shared" ref="BO802" si="15513">G802/G808</f>
        <v>7.1747646209882485E-2</v>
      </c>
      <c r="BP802" s="125">
        <f t="shared" ref="BP802" si="15514">H802/H808</f>
        <v>3.1478209658421671E-2</v>
      </c>
      <c r="BQ802" s="126">
        <f t="shared" ref="BQ802" si="15515">I802/I808</f>
        <v>5.9476749449289358E-2</v>
      </c>
      <c r="BR802" s="123">
        <f t="shared" ref="BR802" si="15516">J802/J808</f>
        <v>8.6547811993517021E-2</v>
      </c>
      <c r="BS802" s="124">
        <f t="shared" ref="BS802" si="15517">K802/K808</f>
        <v>1.7612524461839529E-2</v>
      </c>
      <c r="BT802" s="125">
        <f t="shared" ref="BT802" si="15518">L802/L808</f>
        <v>6.0242982823627986E-2</v>
      </c>
      <c r="BU802" s="123">
        <f t="shared" ref="BU802" si="15519">M802/M808</f>
        <v>3.3349715649792881E-2</v>
      </c>
      <c r="BV802" s="127">
        <f t="shared" ref="BV802" si="15520">N802/N808</f>
        <v>5.0971701329696556E-2</v>
      </c>
      <c r="BW802" s="128">
        <f t="shared" ref="BW802" si="15521">O802/O808</f>
        <v>5.3884789483474915E-2</v>
      </c>
      <c r="BX802" s="123">
        <f t="shared" ref="BX802" si="15522">P802/P808</f>
        <v>3.3076747199146404E-2</v>
      </c>
      <c r="BY802" s="124">
        <f t="shared" ref="BY802" si="15523">Q802/Q808</f>
        <v>7.9457364341085274E-2</v>
      </c>
      <c r="BZ802" s="125">
        <f t="shared" ref="BZ802" si="15524">R802/R808</f>
        <v>4.246517959995811E-2</v>
      </c>
      <c r="CA802" s="126">
        <f t="shared" ref="CA802" si="15525">S802/S808</f>
        <v>5.483900900064953E-2</v>
      </c>
      <c r="CB802" s="123">
        <f t="shared" ref="CB802" si="15526">T802/T808</f>
        <v>4.7272727272727272E-2</v>
      </c>
      <c r="CC802" s="124">
        <f t="shared" ref="CC802" si="15527">U802/U808</f>
        <v>7.4050430896903927E-2</v>
      </c>
      <c r="CD802" s="125">
        <f t="shared" ref="CD802" si="15528">V802/V808</f>
        <v>8.537495758398371E-2</v>
      </c>
      <c r="CE802" s="126">
        <f t="shared" ref="CE802" si="15529">W802/W808</f>
        <v>3.7094499294781383E-2</v>
      </c>
      <c r="CF802" s="123">
        <f t="shared" ref="CF802" si="15530">X802/X808</f>
        <v>4.0469545230668202E-2</v>
      </c>
      <c r="CG802" s="124">
        <f t="shared" ref="CG802" si="15531">Y802/Y808</f>
        <v>6.9027528012173198E-2</v>
      </c>
      <c r="CH802" s="125">
        <f t="shared" ref="CH802" si="15532">Z802/Z808</f>
        <v>4.2552103311596985E-2</v>
      </c>
      <c r="CI802" s="123">
        <f t="shared" ref="CI802" si="15533">AA802/AA808</f>
        <v>4.1284853236634486E-2</v>
      </c>
      <c r="CJ802" s="129">
        <f t="shared" ref="CJ802" si="15534">AB802/AB808</f>
        <v>4.0565844149181761E-2</v>
      </c>
      <c r="CK802" s="130">
        <f t="shared" ref="CK802" si="15535">AC802/AC808</f>
        <v>5.2504469196919694E-2</v>
      </c>
    </row>
    <row r="803" spans="1:89" x14ac:dyDescent="0.2">
      <c r="A803" s="131" t="s">
        <v>35</v>
      </c>
      <c r="B803" s="184">
        <v>0</v>
      </c>
      <c r="C803" s="168">
        <v>365</v>
      </c>
      <c r="D803" s="169">
        <v>2</v>
      </c>
      <c r="E803" s="170">
        <v>223</v>
      </c>
      <c r="F803" s="167">
        <v>11</v>
      </c>
      <c r="G803" s="171">
        <v>516</v>
      </c>
      <c r="H803" s="169">
        <v>49</v>
      </c>
      <c r="I803" s="170">
        <v>720</v>
      </c>
      <c r="J803" s="167">
        <v>52</v>
      </c>
      <c r="K803" s="168">
        <v>41</v>
      </c>
      <c r="L803" s="169">
        <v>341</v>
      </c>
      <c r="M803" s="167">
        <v>95</v>
      </c>
      <c r="N803" s="172">
        <v>300</v>
      </c>
      <c r="O803" s="185">
        <v>315</v>
      </c>
      <c r="P803" s="167">
        <v>78</v>
      </c>
      <c r="Q803" s="168">
        <v>199</v>
      </c>
      <c r="R803" s="169">
        <v>155</v>
      </c>
      <c r="S803" s="170">
        <v>171</v>
      </c>
      <c r="T803" s="167">
        <v>15</v>
      </c>
      <c r="U803" s="171">
        <v>6</v>
      </c>
      <c r="V803" s="169">
        <v>326</v>
      </c>
      <c r="W803" s="186">
        <v>37</v>
      </c>
      <c r="X803" s="167">
        <v>59</v>
      </c>
      <c r="Y803" s="171">
        <v>23</v>
      </c>
      <c r="Z803" s="169">
        <v>86</v>
      </c>
      <c r="AA803" s="167">
        <v>87</v>
      </c>
      <c r="AB803" s="149">
        <f t="shared" si="15044"/>
        <v>1474</v>
      </c>
      <c r="AC803" s="150">
        <f t="shared" si="15045"/>
        <v>2798</v>
      </c>
      <c r="BI803" s="131" t="s">
        <v>35</v>
      </c>
      <c r="BJ803" s="123">
        <f>B803/B808</f>
        <v>0</v>
      </c>
      <c r="BK803" s="124">
        <f t="shared" ref="BK803" si="15536">C803/C808</f>
        <v>1.8834821198204243E-2</v>
      </c>
      <c r="BL803" s="125">
        <f t="shared" ref="BL803" si="15537">D803/D808</f>
        <v>2.2143489813994686E-4</v>
      </c>
      <c r="BM803" s="126">
        <f t="shared" ref="BM803" si="15538">E803/E808</f>
        <v>2.9230567571110238E-2</v>
      </c>
      <c r="BN803" s="123">
        <f t="shared" ref="BN803" si="15539">F803/F808</f>
        <v>5.0551470588235299E-4</v>
      </c>
      <c r="BO803" s="124">
        <f t="shared" ref="BO803" si="15540">G803/G808</f>
        <v>3.5461480310631573E-2</v>
      </c>
      <c r="BP803" s="125">
        <f t="shared" ref="BP803" si="15541">H803/H808</f>
        <v>1.4428739693757363E-3</v>
      </c>
      <c r="BQ803" s="126">
        <f t="shared" ref="BQ803" si="15542">I803/I808</f>
        <v>2.172666646549383E-2</v>
      </c>
      <c r="BR803" s="123">
        <f t="shared" ref="BR803" si="15543">J803/J808</f>
        <v>1.6855753646677473E-2</v>
      </c>
      <c r="BS803" s="124">
        <f t="shared" ref="BS803" si="15544">K803/K808</f>
        <v>1.1462119094213028E-2</v>
      </c>
      <c r="BT803" s="125">
        <f t="shared" ref="BT803" si="15545">L803/L808</f>
        <v>2.8571428571428571E-2</v>
      </c>
      <c r="BU803" s="123">
        <f t="shared" ref="BU803" si="15546">M803/M808</f>
        <v>6.6699431299585762E-3</v>
      </c>
      <c r="BV803" s="127">
        <f t="shared" ref="BV803" si="15547">N803/N808</f>
        <v>1.0228435049437436E-2</v>
      </c>
      <c r="BW803" s="128">
        <f t="shared" ref="BW803" si="15548">O803/O808</f>
        <v>9.7662305450486753E-3</v>
      </c>
      <c r="BX803" s="123">
        <f t="shared" ref="BX803" si="15549">P803/P808</f>
        <v>5.9446688514594925E-3</v>
      </c>
      <c r="BY803" s="124">
        <f t="shared" ref="BY803" si="15550">Q803/Q808</f>
        <v>1.4283663508469709E-2</v>
      </c>
      <c r="BZ803" s="125">
        <f t="shared" ref="BZ803" si="15551">R803/R808</f>
        <v>8.1160330924704149E-3</v>
      </c>
      <c r="CA803" s="126">
        <f t="shared" ref="CA803" si="15552">S803/S808</f>
        <v>7.9335622158300083E-3</v>
      </c>
      <c r="CB803" s="123">
        <f t="shared" ref="CB803" si="15553">T803/T808</f>
        <v>7.7922077922077922E-3</v>
      </c>
      <c r="CC803" s="124">
        <f t="shared" ref="CC803" si="15554">U803/U808</f>
        <v>1.915097350781998E-3</v>
      </c>
      <c r="CD803" s="125">
        <f t="shared" ref="CD803" si="15555">V803/V808</f>
        <v>2.2124194095690532E-2</v>
      </c>
      <c r="CE803" s="126">
        <f t="shared" ref="CE803" si="15556">W803/W808</f>
        <v>1.7395392571697226E-3</v>
      </c>
      <c r="CF803" s="123">
        <f t="shared" ref="CF803" si="15557">X803/X808</f>
        <v>4.8432112953538005E-3</v>
      </c>
      <c r="CG803" s="124">
        <f t="shared" ref="CG803" si="15558">Y803/Y808</f>
        <v>3.1816295476552775E-3</v>
      </c>
      <c r="CH803" s="125">
        <f t="shared" ref="CH803" si="15559">Z803/Z808</f>
        <v>2.1992072624984018E-3</v>
      </c>
      <c r="CI803" s="123">
        <f t="shared" ref="CI803" si="15560">AA803/AA808</f>
        <v>2.1316215024256382E-3</v>
      </c>
      <c r="CJ803" s="129">
        <f t="shared" ref="CJ803" si="15561">AB803/AB808</f>
        <v>6.3014073428068196E-3</v>
      </c>
      <c r="CK803" s="130">
        <f t="shared" ref="CK803" si="15562">AC803/AC808</f>
        <v>1.2023858635863586E-2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f t="shared" si="15044"/>
        <v>0</v>
      </c>
      <c r="AC804" s="150">
        <f t="shared" si="15045"/>
        <v>0</v>
      </c>
      <c r="BI804" s="139" t="s">
        <v>36</v>
      </c>
      <c r="BJ804" s="123">
        <f>B804/B808</f>
        <v>0</v>
      </c>
      <c r="BK804" s="124">
        <f t="shared" ref="BK804" si="15563">C804/C808</f>
        <v>0</v>
      </c>
      <c r="BL804" s="125">
        <f t="shared" ref="BL804" si="15564">D804/D808</f>
        <v>0</v>
      </c>
      <c r="BM804" s="126">
        <f t="shared" ref="BM804" si="15565">E804/E808</f>
        <v>0</v>
      </c>
      <c r="BN804" s="123">
        <f t="shared" ref="BN804" si="15566">F804/F808</f>
        <v>0</v>
      </c>
      <c r="BO804" s="124">
        <f t="shared" ref="BO804" si="15567">G804/G808</f>
        <v>0</v>
      </c>
      <c r="BP804" s="125">
        <f t="shared" ref="BP804" si="15568">H804/H808</f>
        <v>0</v>
      </c>
      <c r="BQ804" s="126">
        <f t="shared" ref="BQ804" si="15569">I804/I808</f>
        <v>0</v>
      </c>
      <c r="BR804" s="123">
        <f t="shared" ref="BR804" si="15570">J804/J808</f>
        <v>0</v>
      </c>
      <c r="BS804" s="124">
        <f t="shared" ref="BS804" si="15571">K804/K808</f>
        <v>0</v>
      </c>
      <c r="BT804" s="125">
        <f t="shared" ref="BT804" si="15572">L804/L808</f>
        <v>0</v>
      </c>
      <c r="BU804" s="123">
        <f t="shared" ref="BU804" si="15573">M804/M808</f>
        <v>0</v>
      </c>
      <c r="BV804" s="127">
        <f t="shared" ref="BV804" si="15574">N804/N808</f>
        <v>0</v>
      </c>
      <c r="BW804" s="128">
        <f t="shared" ref="BW804" si="15575">O804/O808</f>
        <v>0</v>
      </c>
      <c r="BX804" s="123">
        <f t="shared" ref="BX804" si="15576">P804/P808</f>
        <v>0</v>
      </c>
      <c r="BY804" s="124">
        <f t="shared" ref="BY804" si="15577">Q804/Q808</f>
        <v>0</v>
      </c>
      <c r="BZ804" s="125">
        <f t="shared" ref="BZ804" si="15578">R804/R808</f>
        <v>0</v>
      </c>
      <c r="CA804" s="126">
        <f t="shared" ref="CA804" si="15579">S804/S808</f>
        <v>0</v>
      </c>
      <c r="CB804" s="123">
        <f t="shared" ref="CB804" si="15580">T804/T808</f>
        <v>0</v>
      </c>
      <c r="CC804" s="124">
        <f t="shared" ref="CC804" si="15581">U804/U808</f>
        <v>0</v>
      </c>
      <c r="CD804" s="125">
        <f t="shared" ref="CD804" si="15582">V804/V808</f>
        <v>0</v>
      </c>
      <c r="CE804" s="126">
        <f t="shared" ref="CE804" si="15583">W804/W808</f>
        <v>0</v>
      </c>
      <c r="CF804" s="123">
        <f t="shared" ref="CF804" si="15584">X804/X808</f>
        <v>0</v>
      </c>
      <c r="CG804" s="124">
        <f t="shared" ref="CG804" si="15585">Y804/Y808</f>
        <v>0</v>
      </c>
      <c r="CH804" s="125">
        <f t="shared" ref="CH804" si="15586">Z804/Z808</f>
        <v>0</v>
      </c>
      <c r="CI804" s="123">
        <f t="shared" ref="CI804" si="15587">AA804/AA808</f>
        <v>0</v>
      </c>
      <c r="CJ804" s="129">
        <f t="shared" ref="CJ804" si="15588">AB804/AB808</f>
        <v>0</v>
      </c>
      <c r="CK804" s="130">
        <f t="shared" ref="CK804" si="15589">AC804/AC808</f>
        <v>0</v>
      </c>
    </row>
    <row r="805" spans="1:89" x14ac:dyDescent="0.2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51">
        <v>0</v>
      </c>
      <c r="AC805" s="152">
        <f t="shared" ref="AC805:AC807" si="15590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1">C805/C808</f>
        <v>0</v>
      </c>
      <c r="BL805" s="125">
        <f t="shared" ref="BL805" si="15592">D805/D808</f>
        <v>0</v>
      </c>
      <c r="BM805" s="126">
        <f t="shared" ref="BM805" si="15593">E805/E808</f>
        <v>0</v>
      </c>
      <c r="BN805" s="123">
        <f t="shared" ref="BN805" si="15594">F805/F808</f>
        <v>0</v>
      </c>
      <c r="BO805" s="124">
        <f t="shared" ref="BO805" si="15595">G805/G808</f>
        <v>0</v>
      </c>
      <c r="BP805" s="125">
        <f t="shared" ref="BP805" si="15596">H805/H808</f>
        <v>0</v>
      </c>
      <c r="BQ805" s="126">
        <f t="shared" ref="BQ805" si="15597">I805/I808</f>
        <v>0</v>
      </c>
      <c r="BR805" s="123">
        <f t="shared" ref="BR805" si="15598">J805/J808</f>
        <v>0</v>
      </c>
      <c r="BS805" s="124">
        <f t="shared" ref="BS805" si="15599">K805/K808</f>
        <v>0</v>
      </c>
      <c r="BT805" s="125">
        <f t="shared" ref="BT805" si="15600">L805/L808</f>
        <v>0</v>
      </c>
      <c r="BU805" s="123">
        <f t="shared" ref="BU805" si="15601">M805/M808</f>
        <v>0</v>
      </c>
      <c r="BV805" s="127">
        <f t="shared" ref="BV805" si="15602">N805/N808</f>
        <v>0</v>
      </c>
      <c r="BW805" s="128">
        <f t="shared" ref="BW805" si="15603">O805/O808</f>
        <v>0</v>
      </c>
      <c r="BX805" s="123">
        <f t="shared" ref="BX805" si="15604">P805/P808</f>
        <v>0</v>
      </c>
      <c r="BY805" s="124">
        <f t="shared" ref="BY805" si="15605">Q805/Q808</f>
        <v>0</v>
      </c>
      <c r="BZ805" s="125">
        <f t="shared" ref="BZ805" si="15606">R805/R808</f>
        <v>0</v>
      </c>
      <c r="CA805" s="126">
        <f t="shared" ref="CA805" si="15607">S805/S808</f>
        <v>0</v>
      </c>
      <c r="CB805" s="123">
        <f t="shared" ref="CB805" si="15608">T805/T808</f>
        <v>0</v>
      </c>
      <c r="CC805" s="124">
        <f t="shared" ref="CC805" si="15609">U805/U808</f>
        <v>0</v>
      </c>
      <c r="CD805" s="125">
        <f t="shared" ref="CD805" si="15610">V805/V808</f>
        <v>0</v>
      </c>
      <c r="CE805" s="126">
        <f t="shared" ref="CE805" si="15611">W805/W808</f>
        <v>0</v>
      </c>
      <c r="CF805" s="123">
        <f t="shared" ref="CF805" si="15612">X805/X808</f>
        <v>0</v>
      </c>
      <c r="CG805" s="124">
        <f t="shared" ref="CG805" si="15613">Y805/Y808</f>
        <v>0</v>
      </c>
      <c r="CH805" s="125">
        <f t="shared" ref="CH805" si="15614">Z805/Z808</f>
        <v>0</v>
      </c>
      <c r="CI805" s="123">
        <f t="shared" ref="CI805" si="15615">AA805/AA808</f>
        <v>0</v>
      </c>
      <c r="CJ805" s="129">
        <f t="shared" ref="CJ805" si="15616">AB805/AB808</f>
        <v>0</v>
      </c>
      <c r="CK805" s="130">
        <f t="shared" ref="CK805" si="15617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ref="AB806:AB807" si="15618">SUM(B806,D806,F806,H806,J806,L806,N806,P806,R806,T806,V806,X806,Z806)</f>
        <v>0</v>
      </c>
      <c r="AC806" s="152">
        <f t="shared" si="15590"/>
        <v>0</v>
      </c>
      <c r="BI806" s="139" t="s">
        <v>38</v>
      </c>
      <c r="BJ806" s="123">
        <f>B806/B808</f>
        <v>0</v>
      </c>
      <c r="BK806" s="124">
        <f t="shared" ref="BK806" si="15619">C806/C808</f>
        <v>0</v>
      </c>
      <c r="BL806" s="125">
        <f t="shared" ref="BL806" si="15620">D806/D808</f>
        <v>0</v>
      </c>
      <c r="BM806" s="126">
        <f t="shared" ref="BM806" si="15621">E806/E808</f>
        <v>0</v>
      </c>
      <c r="BN806" s="123">
        <f t="shared" ref="BN806" si="15622">F806/F808</f>
        <v>0</v>
      </c>
      <c r="BO806" s="124">
        <f t="shared" ref="BO806" si="15623">G806/G808</f>
        <v>0</v>
      </c>
      <c r="BP806" s="125">
        <f t="shared" ref="BP806" si="15624">H806/H808</f>
        <v>0</v>
      </c>
      <c r="BQ806" s="126">
        <f t="shared" ref="BQ806" si="15625">I806/I808</f>
        <v>0</v>
      </c>
      <c r="BR806" s="123">
        <f t="shared" ref="BR806" si="15626">J806/J808</f>
        <v>0</v>
      </c>
      <c r="BS806" s="124">
        <f t="shared" ref="BS806" si="15627">K806/K808</f>
        <v>0</v>
      </c>
      <c r="BT806" s="125">
        <f t="shared" ref="BT806" si="15628">L806/L808</f>
        <v>0</v>
      </c>
      <c r="BU806" s="123">
        <f t="shared" ref="BU806" si="15629">M806/M808</f>
        <v>0</v>
      </c>
      <c r="BV806" s="127">
        <f t="shared" ref="BV806" si="15630">N806/N808</f>
        <v>0</v>
      </c>
      <c r="BW806" s="128">
        <f t="shared" ref="BW806" si="15631">O806/O808</f>
        <v>0</v>
      </c>
      <c r="BX806" s="123">
        <f t="shared" ref="BX806" si="15632">P806/P808</f>
        <v>0</v>
      </c>
      <c r="BY806" s="124">
        <f t="shared" ref="BY806" si="15633">Q806/Q808</f>
        <v>0</v>
      </c>
      <c r="BZ806" s="125">
        <f t="shared" ref="BZ806" si="15634">R806/R808</f>
        <v>0</v>
      </c>
      <c r="CA806" s="126">
        <f t="shared" ref="CA806" si="15635">S806/S808</f>
        <v>0</v>
      </c>
      <c r="CB806" s="123">
        <f t="shared" ref="CB806" si="15636">T806/T808</f>
        <v>0</v>
      </c>
      <c r="CC806" s="124">
        <f t="shared" ref="CC806" si="15637">U806/U808</f>
        <v>0</v>
      </c>
      <c r="CD806" s="125">
        <f t="shared" ref="CD806" si="15638">V806/V808</f>
        <v>0</v>
      </c>
      <c r="CE806" s="126">
        <f t="shared" ref="CE806" si="15639">W806/W808</f>
        <v>0</v>
      </c>
      <c r="CF806" s="123">
        <f t="shared" ref="CF806" si="15640">X806/X808</f>
        <v>0</v>
      </c>
      <c r="CG806" s="124">
        <f t="shared" ref="CG806" si="15641">Y806/Y808</f>
        <v>0</v>
      </c>
      <c r="CH806" s="125">
        <f t="shared" ref="CH806" si="15642">Z806/Z808</f>
        <v>0</v>
      </c>
      <c r="CI806" s="123">
        <f t="shared" ref="CI806" si="15643">AA806/AA808</f>
        <v>0</v>
      </c>
      <c r="CJ806" s="129">
        <f t="shared" ref="CJ806" si="15644">AB806/AB808</f>
        <v>0</v>
      </c>
      <c r="CK806" s="130">
        <f t="shared" ref="CK806" si="15645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618"/>
        <v>0</v>
      </c>
      <c r="AC807" s="152">
        <f t="shared" si="15590"/>
        <v>0</v>
      </c>
      <c r="BI807" s="131" t="s">
        <v>39</v>
      </c>
      <c r="BJ807" s="123">
        <f>B807/B808</f>
        <v>0</v>
      </c>
      <c r="BK807" s="124">
        <f t="shared" ref="BK807" si="15646">C807/C808</f>
        <v>0</v>
      </c>
      <c r="BL807" s="125">
        <f t="shared" ref="BL807" si="15647">D807/D808</f>
        <v>0</v>
      </c>
      <c r="BM807" s="126">
        <f t="shared" ref="BM807" si="15648">E807/E808</f>
        <v>0</v>
      </c>
      <c r="BN807" s="123">
        <f t="shared" ref="BN807" si="15649">F807/F808</f>
        <v>0</v>
      </c>
      <c r="BO807" s="124">
        <f t="shared" ref="BO807" si="15650">G807/G808</f>
        <v>0</v>
      </c>
      <c r="BP807" s="125">
        <f t="shared" ref="BP807" si="15651">H807/H808</f>
        <v>0</v>
      </c>
      <c r="BQ807" s="126">
        <f t="shared" ref="BQ807" si="15652">I807/I808</f>
        <v>0</v>
      </c>
      <c r="BR807" s="123">
        <f t="shared" ref="BR807" si="15653">J807/J808</f>
        <v>0</v>
      </c>
      <c r="BS807" s="124">
        <f t="shared" ref="BS807" si="15654">K807/K808</f>
        <v>0</v>
      </c>
      <c r="BT807" s="125">
        <f t="shared" ref="BT807" si="15655">L807/L808</f>
        <v>0</v>
      </c>
      <c r="BU807" s="123">
        <f t="shared" ref="BU807" si="15656">M807/M808</f>
        <v>0</v>
      </c>
      <c r="BV807" s="127">
        <f t="shared" ref="BV807" si="15657">N807/N808</f>
        <v>0</v>
      </c>
      <c r="BW807" s="128">
        <f t="shared" ref="BW807" si="15658">O807/O808</f>
        <v>0</v>
      </c>
      <c r="BX807" s="123">
        <f t="shared" ref="BX807" si="15659">P807/P808</f>
        <v>0</v>
      </c>
      <c r="BY807" s="124">
        <f t="shared" ref="BY807" si="15660">Q807/Q808</f>
        <v>0</v>
      </c>
      <c r="BZ807" s="125">
        <f t="shared" ref="BZ807" si="15661">R807/R808</f>
        <v>0</v>
      </c>
      <c r="CA807" s="126">
        <f t="shared" ref="CA807" si="15662">S807/S808</f>
        <v>0</v>
      </c>
      <c r="CB807" s="123">
        <f t="shared" ref="CB807" si="15663">T807/T808</f>
        <v>0</v>
      </c>
      <c r="CC807" s="124">
        <f t="shared" ref="CC807" si="15664">U807/U808</f>
        <v>0</v>
      </c>
      <c r="CD807" s="125">
        <f t="shared" ref="CD807" si="15665">V807/V808</f>
        <v>0</v>
      </c>
      <c r="CE807" s="126">
        <f t="shared" ref="CE807" si="15666">W807/W808</f>
        <v>0</v>
      </c>
      <c r="CF807" s="123">
        <f t="shared" ref="CF807" si="15667">X807/X808</f>
        <v>0</v>
      </c>
      <c r="CG807" s="124">
        <f t="shared" ref="CG807" si="15668">Y807/Y808</f>
        <v>0</v>
      </c>
      <c r="CH807" s="125">
        <f t="shared" ref="CH807" si="15669">Z807/Z808</f>
        <v>0</v>
      </c>
      <c r="CI807" s="123">
        <f t="shared" ref="CI807" si="15670">AA807/AA808</f>
        <v>0</v>
      </c>
      <c r="CJ807" s="129">
        <f t="shared" ref="CJ807" si="15671">AB807/AB808</f>
        <v>0</v>
      </c>
      <c r="CK807" s="130">
        <f t="shared" ref="CK807" si="15672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3">SUM(B785:B807)</f>
        <v>24648</v>
      </c>
      <c r="C808" s="1">
        <f t="shared" si="15673"/>
        <v>19379</v>
      </c>
      <c r="D808" s="14">
        <f t="shared" si="15673"/>
        <v>9032</v>
      </c>
      <c r="E808" s="1">
        <f t="shared" si="15673"/>
        <v>7629</v>
      </c>
      <c r="F808" s="14">
        <f t="shared" si="15673"/>
        <v>21760</v>
      </c>
      <c r="G808" s="1">
        <f t="shared" si="15673"/>
        <v>14551</v>
      </c>
      <c r="H808" s="14">
        <f t="shared" si="15673"/>
        <v>33960</v>
      </c>
      <c r="I808" s="1">
        <f t="shared" si="15673"/>
        <v>33139</v>
      </c>
      <c r="J808" s="14">
        <f t="shared" si="15673"/>
        <v>3085</v>
      </c>
      <c r="K808" s="1">
        <f t="shared" si="15673"/>
        <v>3577</v>
      </c>
      <c r="L808" s="14">
        <f t="shared" si="15673"/>
        <v>11935</v>
      </c>
      <c r="M808" s="1">
        <f t="shared" si="15673"/>
        <v>14243</v>
      </c>
      <c r="N808" s="14">
        <f t="shared" si="15673"/>
        <v>29330</v>
      </c>
      <c r="O808" s="1">
        <f t="shared" si="15673"/>
        <v>32254</v>
      </c>
      <c r="P808" s="14">
        <f t="shared" si="15673"/>
        <v>13121</v>
      </c>
      <c r="Q808" s="1">
        <f t="shared" si="15673"/>
        <v>13932</v>
      </c>
      <c r="R808" s="14">
        <f t="shared" si="15673"/>
        <v>19098</v>
      </c>
      <c r="S808" s="1">
        <f t="shared" si="15673"/>
        <v>21554</v>
      </c>
      <c r="T808" s="14">
        <f t="shared" si="15673"/>
        <v>1925</v>
      </c>
      <c r="U808" s="1">
        <f t="shared" si="15673"/>
        <v>3133</v>
      </c>
      <c r="V808" s="14">
        <f t="shared" si="15673"/>
        <v>14735</v>
      </c>
      <c r="W808" s="1">
        <f t="shared" si="15673"/>
        <v>21270</v>
      </c>
      <c r="X808" s="14">
        <f t="shared" si="15673"/>
        <v>12182</v>
      </c>
      <c r="Y808" s="1">
        <f t="shared" si="15673"/>
        <v>7229</v>
      </c>
      <c r="Z808" s="14">
        <f t="shared" si="15673"/>
        <v>39105</v>
      </c>
      <c r="AA808" s="1">
        <f t="shared" si="15673"/>
        <v>40814</v>
      </c>
      <c r="AB808" s="153">
        <f t="shared" ref="AB808:AC808" si="15674">SUM(AB784:AB807)</f>
        <v>233916</v>
      </c>
      <c r="AC808" s="154">
        <f t="shared" si="15674"/>
        <v>232704</v>
      </c>
      <c r="BI808" s="221" t="s">
        <v>13</v>
      </c>
      <c r="BJ808" s="147">
        <f>SUM(BJ784:BJ807)</f>
        <v>1.0000000000000002</v>
      </c>
      <c r="BK808" s="148">
        <f t="shared" ref="BK808:CK808" si="15675">SUM(BK784:BK807)</f>
        <v>1.0000000000000002</v>
      </c>
      <c r="BL808" s="147">
        <f t="shared" si="15675"/>
        <v>1.0000000000000002</v>
      </c>
      <c r="BM808" s="148">
        <f t="shared" si="15675"/>
        <v>0.99999999999999989</v>
      </c>
      <c r="BN808" s="147">
        <f t="shared" si="15675"/>
        <v>1</v>
      </c>
      <c r="BO808" s="148">
        <f t="shared" si="15675"/>
        <v>0.99999999999999989</v>
      </c>
      <c r="BP808" s="147">
        <f t="shared" si="15675"/>
        <v>0.99999999999999978</v>
      </c>
      <c r="BQ808" s="148">
        <f t="shared" si="15675"/>
        <v>1</v>
      </c>
      <c r="BR808" s="147">
        <f t="shared" si="15675"/>
        <v>1</v>
      </c>
      <c r="BS808" s="148">
        <f t="shared" si="15675"/>
        <v>1</v>
      </c>
      <c r="BT808" s="147">
        <f t="shared" si="15675"/>
        <v>1</v>
      </c>
      <c r="BU808" s="148">
        <f t="shared" si="15675"/>
        <v>1</v>
      </c>
      <c r="BV808" s="147">
        <f t="shared" si="15675"/>
        <v>1</v>
      </c>
      <c r="BW808" s="148">
        <f t="shared" si="15675"/>
        <v>1.0000000000000002</v>
      </c>
      <c r="BX808" s="147">
        <f t="shared" si="15675"/>
        <v>1</v>
      </c>
      <c r="BY808" s="148">
        <f t="shared" si="15675"/>
        <v>1.0000000000000002</v>
      </c>
      <c r="BZ808" s="147">
        <f t="shared" si="15675"/>
        <v>1</v>
      </c>
      <c r="CA808" s="148">
        <f t="shared" si="15675"/>
        <v>1.0000000000000002</v>
      </c>
      <c r="CB808" s="147">
        <f t="shared" si="15675"/>
        <v>0.99999999999999989</v>
      </c>
      <c r="CC808" s="148">
        <f t="shared" si="15675"/>
        <v>0.99999999999999989</v>
      </c>
      <c r="CD808" s="147">
        <f t="shared" si="15675"/>
        <v>1</v>
      </c>
      <c r="CE808" s="148">
        <f t="shared" si="15675"/>
        <v>1</v>
      </c>
      <c r="CF808" s="147">
        <f t="shared" si="15675"/>
        <v>1</v>
      </c>
      <c r="CG808" s="148">
        <f t="shared" si="15675"/>
        <v>0.99999999999999989</v>
      </c>
      <c r="CH808" s="147">
        <f t="shared" si="15675"/>
        <v>1</v>
      </c>
      <c r="CI808" s="148">
        <f t="shared" si="15675"/>
        <v>0.99999999999999989</v>
      </c>
      <c r="CJ808" s="147">
        <f t="shared" si="15675"/>
        <v>1</v>
      </c>
      <c r="CK808" s="148">
        <f t="shared" si="15675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85">
        <f>+A780+1</f>
        <v>44922</v>
      </c>
      <c r="B811" s="285"/>
      <c r="C811" s="285"/>
      <c r="D811" s="285"/>
      <c r="BI811" s="282">
        <f>+BI749+2</f>
        <v>44922</v>
      </c>
      <c r="BJ811" s="282"/>
      <c r="BK811" s="282"/>
      <c r="BL811" s="282"/>
    </row>
    <row r="812" spans="1:89" ht="13.5" thickBot="1" x14ac:dyDescent="0.25">
      <c r="AE812" t="s">
        <v>84</v>
      </c>
    </row>
    <row r="813" spans="1:89" ht="14.25" thickTop="1" thickBot="1" x14ac:dyDescent="0.25">
      <c r="A813" s="280" t="s">
        <v>0</v>
      </c>
      <c r="B813" s="274" t="s">
        <v>1</v>
      </c>
      <c r="C813" s="275"/>
      <c r="D813" s="274" t="s">
        <v>2</v>
      </c>
      <c r="E813" s="275"/>
      <c r="F813" s="274" t="s">
        <v>3</v>
      </c>
      <c r="G813" s="275"/>
      <c r="H813" s="274" t="s">
        <v>4</v>
      </c>
      <c r="I813" s="275"/>
      <c r="J813" s="274" t="s">
        <v>5</v>
      </c>
      <c r="K813" s="275"/>
      <c r="L813" s="274" t="s">
        <v>6</v>
      </c>
      <c r="M813" s="275"/>
      <c r="N813" s="274" t="s">
        <v>7</v>
      </c>
      <c r="O813" s="275"/>
      <c r="P813" s="274" t="s">
        <v>8</v>
      </c>
      <c r="Q813" s="275"/>
      <c r="R813" s="274" t="s">
        <v>9</v>
      </c>
      <c r="S813" s="275"/>
      <c r="T813" s="274" t="s">
        <v>10</v>
      </c>
      <c r="U813" s="275"/>
      <c r="V813" s="274" t="s">
        <v>11</v>
      </c>
      <c r="W813" s="275"/>
      <c r="X813" s="274" t="s">
        <v>12</v>
      </c>
      <c r="Y813" s="275"/>
      <c r="Z813" s="276" t="s">
        <v>40</v>
      </c>
      <c r="AA813" s="277"/>
      <c r="AB813" s="278" t="s">
        <v>41</v>
      </c>
      <c r="AC813" s="279"/>
      <c r="AE813" s="280" t="s">
        <v>0</v>
      </c>
      <c r="AF813" s="274" t="s">
        <v>1</v>
      </c>
      <c r="AG813" s="275"/>
      <c r="AH813" s="274" t="s">
        <v>2</v>
      </c>
      <c r="AI813" s="275"/>
      <c r="AJ813" s="274" t="s">
        <v>3</v>
      </c>
      <c r="AK813" s="275"/>
      <c r="AL813" s="274" t="s">
        <v>4</v>
      </c>
      <c r="AM813" s="275"/>
      <c r="AN813" s="274" t="s">
        <v>5</v>
      </c>
      <c r="AO813" s="275"/>
      <c r="AP813" s="274" t="s">
        <v>6</v>
      </c>
      <c r="AQ813" s="275"/>
      <c r="AR813" s="274" t="s">
        <v>7</v>
      </c>
      <c r="AS813" s="275"/>
      <c r="AT813" s="274" t="s">
        <v>8</v>
      </c>
      <c r="AU813" s="275"/>
      <c r="AV813" s="274" t="s">
        <v>9</v>
      </c>
      <c r="AW813" s="275"/>
      <c r="AX813" s="274" t="s">
        <v>10</v>
      </c>
      <c r="AY813" s="275"/>
      <c r="AZ813" s="274" t="s">
        <v>11</v>
      </c>
      <c r="BA813" s="275"/>
      <c r="BB813" s="274" t="s">
        <v>12</v>
      </c>
      <c r="BC813" s="275"/>
      <c r="BD813" s="276" t="s">
        <v>40</v>
      </c>
      <c r="BE813" s="277"/>
      <c r="BF813" s="278" t="s">
        <v>41</v>
      </c>
      <c r="BG813" s="279"/>
      <c r="BI813" s="280" t="s">
        <v>0</v>
      </c>
      <c r="BJ813" s="274" t="s">
        <v>1</v>
      </c>
      <c r="BK813" s="275"/>
      <c r="BL813" s="274" t="s">
        <v>2</v>
      </c>
      <c r="BM813" s="275"/>
      <c r="BN813" s="274" t="s">
        <v>3</v>
      </c>
      <c r="BO813" s="275"/>
      <c r="BP813" s="274" t="s">
        <v>4</v>
      </c>
      <c r="BQ813" s="275"/>
      <c r="BR813" s="274" t="s">
        <v>5</v>
      </c>
      <c r="BS813" s="275"/>
      <c r="BT813" s="274" t="s">
        <v>6</v>
      </c>
      <c r="BU813" s="275"/>
      <c r="BV813" s="274" t="s">
        <v>7</v>
      </c>
      <c r="BW813" s="275"/>
      <c r="BX813" s="274" t="s">
        <v>8</v>
      </c>
      <c r="BY813" s="275"/>
      <c r="BZ813" s="274" t="s">
        <v>9</v>
      </c>
      <c r="CA813" s="275"/>
      <c r="CB813" s="274" t="s">
        <v>10</v>
      </c>
      <c r="CC813" s="275"/>
      <c r="CD813" s="274" t="s">
        <v>11</v>
      </c>
      <c r="CE813" s="275"/>
      <c r="CF813" s="274" t="s">
        <v>12</v>
      </c>
      <c r="CG813" s="275"/>
      <c r="CH813" s="276" t="s">
        <v>40</v>
      </c>
      <c r="CI813" s="277"/>
      <c r="CJ813" s="274" t="s">
        <v>41</v>
      </c>
      <c r="CK813" s="275"/>
    </row>
    <row r="814" spans="1:89" ht="15" thickTop="1" thickBot="1" x14ac:dyDescent="0.3">
      <c r="A814" s="281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81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81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3184</v>
      </c>
      <c r="AG815" s="164">
        <f t="shared" ref="AG815:AV817" si="15676">SUMIF($A$9:$A$32,$AE815,C$815:C$838)</f>
        <v>947</v>
      </c>
      <c r="AH815" s="121">
        <f t="shared" si="15676"/>
        <v>1117</v>
      </c>
      <c r="AI815" s="159">
        <f t="shared" si="15676"/>
        <v>951</v>
      </c>
      <c r="AJ815" s="120">
        <f t="shared" si="15676"/>
        <v>2742</v>
      </c>
      <c r="AK815" s="122">
        <f t="shared" si="15676"/>
        <v>1225</v>
      </c>
      <c r="AL815" s="121">
        <f t="shared" si="15676"/>
        <v>3659</v>
      </c>
      <c r="AM815" s="159">
        <f t="shared" si="15676"/>
        <v>2097</v>
      </c>
      <c r="AN815" s="120">
        <f t="shared" si="15676"/>
        <v>195</v>
      </c>
      <c r="AO815" s="122">
        <f t="shared" si="15676"/>
        <v>971</v>
      </c>
      <c r="AP815" s="121">
        <f t="shared" si="15676"/>
        <v>867</v>
      </c>
      <c r="AQ815" s="120">
        <f t="shared" si="15676"/>
        <v>2939</v>
      </c>
      <c r="AR815" s="158">
        <f t="shared" si="15676"/>
        <v>2718</v>
      </c>
      <c r="AS815" s="160">
        <f t="shared" si="15676"/>
        <v>3694</v>
      </c>
      <c r="AT815" s="120">
        <f t="shared" si="15676"/>
        <v>1575</v>
      </c>
      <c r="AU815" s="122">
        <f t="shared" si="15676"/>
        <v>1727</v>
      </c>
      <c r="AV815" s="121">
        <f t="shared" si="15676"/>
        <v>2018</v>
      </c>
      <c r="AW815" s="159">
        <f t="shared" ref="AW815:BE817" si="15677">SUMIF($A$9:$A$32,$AE815,S$815:S$838)</f>
        <v>1696</v>
      </c>
      <c r="AX815" s="120">
        <f t="shared" si="15677"/>
        <v>296</v>
      </c>
      <c r="AY815" s="122">
        <f t="shared" si="15677"/>
        <v>1223</v>
      </c>
      <c r="AZ815" s="121">
        <f t="shared" si="15677"/>
        <v>813</v>
      </c>
      <c r="BA815" s="159">
        <f t="shared" si="15677"/>
        <v>2394</v>
      </c>
      <c r="BB815" s="120">
        <f t="shared" si="15677"/>
        <v>1753</v>
      </c>
      <c r="BC815" s="122">
        <f t="shared" si="15677"/>
        <v>1449</v>
      </c>
      <c r="BD815" s="21">
        <f t="shared" si="15677"/>
        <v>3515</v>
      </c>
      <c r="BE815" s="163">
        <f t="shared" si="15677"/>
        <v>2378</v>
      </c>
      <c r="BF815" s="149">
        <f>AF815+AH815+AJ815+AL815+AN815+AP815+AR815+AT815+AV815+AX815+AZ815+BB815+BD815</f>
        <v>24452</v>
      </c>
      <c r="BG815" s="150">
        <f>AG815+AI815+AK815+AM815+AO815+AQ815+AS815+AU815+AW815+AY815+BA815+BC815+BE815</f>
        <v>23691</v>
      </c>
      <c r="BI815" s="119" t="s">
        <v>16</v>
      </c>
      <c r="BJ815" s="123">
        <f>B815/B839</f>
        <v>0</v>
      </c>
      <c r="BK815" s="124">
        <f t="shared" ref="BK815" si="15678">C815/C839</f>
        <v>0</v>
      </c>
      <c r="BL815" s="125">
        <f t="shared" ref="BL815" si="15679">D815/D839</f>
        <v>0</v>
      </c>
      <c r="BM815" s="126">
        <f t="shared" ref="BM815" si="15680">E815/E839</f>
        <v>0</v>
      </c>
      <c r="BN815" s="123">
        <f t="shared" ref="BN815" si="15681">F815/F839</f>
        <v>0</v>
      </c>
      <c r="BO815" s="124">
        <f t="shared" ref="BO815" si="15682">G815/G839</f>
        <v>0</v>
      </c>
      <c r="BP815" s="125">
        <f t="shared" ref="BP815" si="15683">H815/H839</f>
        <v>0</v>
      </c>
      <c r="BQ815" s="126">
        <f t="shared" ref="BQ815" si="15684">I815/I839</f>
        <v>0</v>
      </c>
      <c r="BR815" s="123">
        <f t="shared" ref="BR815" si="15685">J815/J839</f>
        <v>0</v>
      </c>
      <c r="BS815" s="124">
        <f t="shared" ref="BS815" si="15686">K815/K839</f>
        <v>0</v>
      </c>
      <c r="BT815" s="125">
        <f t="shared" ref="BT815" si="15687">L815/L839</f>
        <v>0</v>
      </c>
      <c r="BU815" s="123">
        <f t="shared" ref="BU815" si="15688">M815/M839</f>
        <v>0</v>
      </c>
      <c r="BV815" s="127">
        <f t="shared" ref="BV815" si="15689">N815/N839</f>
        <v>0</v>
      </c>
      <c r="BW815" s="128">
        <f t="shared" ref="BW815" si="15690">O815/O839</f>
        <v>0</v>
      </c>
      <c r="BX815" s="123">
        <f t="shared" ref="BX815" si="15691">P815/P839</f>
        <v>0</v>
      </c>
      <c r="BY815" s="124">
        <f t="shared" ref="BY815" si="15692">Q815/Q839</f>
        <v>0</v>
      </c>
      <c r="BZ815" s="125">
        <f t="shared" ref="BZ815" si="15693">R815/R839</f>
        <v>0</v>
      </c>
      <c r="CA815" s="126">
        <f t="shared" ref="CA815" si="15694">S815/S839</f>
        <v>0</v>
      </c>
      <c r="CB815" s="123">
        <f t="shared" ref="CB815" si="15695">T815/T839</f>
        <v>0</v>
      </c>
      <c r="CC815" s="124">
        <f t="shared" ref="CC815" si="15696">U815/U839</f>
        <v>0</v>
      </c>
      <c r="CD815" s="125">
        <f t="shared" ref="CD815" si="15697">V815/V839</f>
        <v>0</v>
      </c>
      <c r="CE815" s="126">
        <f t="shared" ref="CE815" si="15698">W815/W839</f>
        <v>0</v>
      </c>
      <c r="CF815" s="123">
        <f t="shared" ref="CF815" si="15699">X815/X839</f>
        <v>0</v>
      </c>
      <c r="CG815" s="124">
        <f t="shared" ref="CG815" si="15700">Y815/Y839</f>
        <v>0</v>
      </c>
      <c r="CH815" s="125">
        <f t="shared" ref="CH815" si="15701">Z815/Z839</f>
        <v>0</v>
      </c>
      <c r="CI815" s="123">
        <f t="shared" ref="CI815" si="15702">AA815/AA839</f>
        <v>0</v>
      </c>
      <c r="CJ815" s="129">
        <f t="shared" ref="CJ815" si="15703">AB815/AB839</f>
        <v>0</v>
      </c>
      <c r="CK815" s="130">
        <f t="shared" ref="CK815" si="15704">AC815/AC839</f>
        <v>0</v>
      </c>
    </row>
    <row r="816" spans="1:89" x14ac:dyDescent="0.2">
      <c r="A816" s="131" t="s">
        <v>17</v>
      </c>
      <c r="B816" s="167">
        <v>251</v>
      </c>
      <c r="C816" s="168">
        <v>0</v>
      </c>
      <c r="D816" s="169">
        <v>303</v>
      </c>
      <c r="E816" s="170">
        <v>3</v>
      </c>
      <c r="F816" s="167">
        <v>989</v>
      </c>
      <c r="G816" s="171">
        <v>2</v>
      </c>
      <c r="H816" s="169">
        <v>598</v>
      </c>
      <c r="I816" s="170">
        <v>44</v>
      </c>
      <c r="J816" s="167">
        <v>3</v>
      </c>
      <c r="K816" s="171">
        <v>78</v>
      </c>
      <c r="L816" s="169">
        <v>53</v>
      </c>
      <c r="M816" s="167">
        <v>111</v>
      </c>
      <c r="N816" s="172">
        <v>249</v>
      </c>
      <c r="O816" s="173">
        <v>199</v>
      </c>
      <c r="P816" s="167">
        <v>65</v>
      </c>
      <c r="Q816" s="171">
        <v>57</v>
      </c>
      <c r="R816" s="169">
        <v>30</v>
      </c>
      <c r="S816" s="170">
        <v>125</v>
      </c>
      <c r="T816" s="167">
        <v>1</v>
      </c>
      <c r="U816" s="171">
        <v>43</v>
      </c>
      <c r="V816" s="169">
        <v>4</v>
      </c>
      <c r="W816" s="170">
        <v>0</v>
      </c>
      <c r="X816" s="167">
        <v>4</v>
      </c>
      <c r="Y816" s="171">
        <v>0</v>
      </c>
      <c r="Z816" s="169">
        <v>0</v>
      </c>
      <c r="AA816" s="167">
        <v>0</v>
      </c>
      <c r="AB816" s="149">
        <f t="shared" ref="AB816:AB834" si="15705">B816+D816+F816+H816+J816+L816+N816+P816+R816+T816+V816+X816+Z816</f>
        <v>2550</v>
      </c>
      <c r="AC816" s="150">
        <f t="shared" ref="AC816:AC835" si="15706">C816+E816+G816+I816+K816+M816+O816+Q816+S816+U816+W816+Y816+AA816</f>
        <v>662</v>
      </c>
      <c r="AE816" s="226" t="str">
        <f>$AE$10</f>
        <v>08:00 - 08:59</v>
      </c>
      <c r="AF816" s="120">
        <f>SUMIF($A$9:$A$32,$AE816,B$815:B$838)</f>
        <v>2034</v>
      </c>
      <c r="AG816" s="168">
        <f t="shared" si="15676"/>
        <v>937</v>
      </c>
      <c r="AH816" s="169">
        <f t="shared" si="15676"/>
        <v>860</v>
      </c>
      <c r="AI816" s="170">
        <f t="shared" si="15676"/>
        <v>687</v>
      </c>
      <c r="AJ816" s="167">
        <f t="shared" si="15676"/>
        <v>2143</v>
      </c>
      <c r="AK816" s="171">
        <f t="shared" si="15676"/>
        <v>954</v>
      </c>
      <c r="AL816" s="169">
        <f t="shared" si="15676"/>
        <v>3012</v>
      </c>
      <c r="AM816" s="170">
        <f t="shared" si="15676"/>
        <v>1996</v>
      </c>
      <c r="AN816" s="167">
        <f t="shared" si="15676"/>
        <v>169</v>
      </c>
      <c r="AO816" s="171">
        <f t="shared" si="15676"/>
        <v>674</v>
      </c>
      <c r="AP816" s="169">
        <f t="shared" si="15676"/>
        <v>825</v>
      </c>
      <c r="AQ816" s="167">
        <f t="shared" si="15676"/>
        <v>2677</v>
      </c>
      <c r="AR816" s="172">
        <f t="shared" si="15676"/>
        <v>2302</v>
      </c>
      <c r="AS816" s="173">
        <f t="shared" si="15676"/>
        <v>3692</v>
      </c>
      <c r="AT816" s="167">
        <f t="shared" si="15676"/>
        <v>1352</v>
      </c>
      <c r="AU816" s="171">
        <f t="shared" si="15676"/>
        <v>1458</v>
      </c>
      <c r="AV816" s="169">
        <f t="shared" si="15676"/>
        <v>1787</v>
      </c>
      <c r="AW816" s="170">
        <f t="shared" si="15677"/>
        <v>1384</v>
      </c>
      <c r="AX816" s="167">
        <f t="shared" si="15677"/>
        <v>275</v>
      </c>
      <c r="AY816" s="171">
        <f t="shared" si="15677"/>
        <v>1013</v>
      </c>
      <c r="AZ816" s="169">
        <f t="shared" si="15677"/>
        <v>691</v>
      </c>
      <c r="BA816" s="170">
        <f t="shared" si="15677"/>
        <v>2218</v>
      </c>
      <c r="BB816" s="167">
        <f t="shared" si="15677"/>
        <v>1411</v>
      </c>
      <c r="BC816" s="171">
        <f t="shared" si="15677"/>
        <v>1530</v>
      </c>
      <c r="BD816" s="169">
        <f t="shared" si="15677"/>
        <v>3094</v>
      </c>
      <c r="BE816" s="167">
        <f t="shared" si="15677"/>
        <v>2768</v>
      </c>
      <c r="BF816" s="151">
        <f>SUM(AF816,AH816,AJ816,AL816,AN816,AP816,AR816,AT816,AV816,AX816,AZ816,BB816,BD816)</f>
        <v>19955</v>
      </c>
      <c r="BG816" s="152">
        <f>SUM(AG816,AI816,AK816,AM816,AO816,AQ816,AS816,AU816,AW816,AY816,BA816,BC816,BE816)</f>
        <v>21988</v>
      </c>
      <c r="BI816" s="131" t="s">
        <v>17</v>
      </c>
      <c r="BJ816" s="123">
        <f>B816/B839</f>
        <v>8.5223414369143009E-3</v>
      </c>
      <c r="BK816" s="124">
        <f t="shared" ref="BK816" si="15707">C816/C839</f>
        <v>0</v>
      </c>
      <c r="BL816" s="125">
        <f t="shared" ref="BL816" si="15708">D816/D839</f>
        <v>2.2925020806537036E-2</v>
      </c>
      <c r="BM816" s="126">
        <f t="shared" ref="BM816" si="15709">E816/E839</f>
        <v>2.4586133420750699E-4</v>
      </c>
      <c r="BN816" s="123">
        <f t="shared" ref="BN816" si="15710">F816/F839</f>
        <v>3.5143202331035461E-2</v>
      </c>
      <c r="BO816" s="124">
        <f t="shared" ref="BO816" si="15711">G816/G839</f>
        <v>9.2374486166920693E-5</v>
      </c>
      <c r="BP816" s="125">
        <f t="shared" ref="BP816" si="15712">H816/H839</f>
        <v>1.4280938052251994E-2</v>
      </c>
      <c r="BQ816" s="126">
        <f t="shared" ref="BQ816" si="15713">I816/I839</f>
        <v>1.038201080672943E-3</v>
      </c>
      <c r="BR816" s="123">
        <f t="shared" ref="BR816" si="15714">J816/J839</f>
        <v>5.2401746724890829E-4</v>
      </c>
      <c r="BS816" s="124">
        <f t="shared" ref="BS816" si="15715">K816/K839</f>
        <v>1.154016866400355E-2</v>
      </c>
      <c r="BT816" s="125">
        <f t="shared" ref="BT816" si="15716">L816/L839</f>
        <v>2.4078869656081049E-3</v>
      </c>
      <c r="BU816" s="123">
        <f t="shared" ref="BU816" si="15717">M816/M839</f>
        <v>4.7448063606052833E-3</v>
      </c>
      <c r="BV816" s="127">
        <f t="shared" ref="BV816" si="15718">N816/N839</f>
        <v>6.1342136381553015E-3</v>
      </c>
      <c r="BW816" s="128">
        <f t="shared" ref="BW816" si="15719">O816/O839</f>
        <v>4.679380158487549E-3</v>
      </c>
      <c r="BX816" s="123">
        <f t="shared" ref="BX816" si="15720">P816/P839</f>
        <v>3.3425897356782887E-3</v>
      </c>
      <c r="BY816" s="124">
        <f t="shared" ref="BY816" si="15721">Q816/Q839</f>
        <v>2.8187122935416872E-3</v>
      </c>
      <c r="BZ816" s="125">
        <f t="shared" ref="BZ816" si="15722">R816/R839</f>
        <v>1.2375216566289911E-3</v>
      </c>
      <c r="CA816" s="126">
        <f t="shared" ref="CA816" si="15723">S816/S839</f>
        <v>4.7416736211213107E-3</v>
      </c>
      <c r="CB816" s="123">
        <f t="shared" ref="CB816" si="15724">T816/T839</f>
        <v>1.606425702811245E-4</v>
      </c>
      <c r="CC816" s="124">
        <f t="shared" ref="CC816" si="15725">U816/U839</f>
        <v>6.1027533352256596E-3</v>
      </c>
      <c r="CD816" s="125">
        <f t="shared" ref="CD816" si="15726">V816/V839</f>
        <v>1.8626309662398137E-4</v>
      </c>
      <c r="CE816" s="126">
        <f t="shared" ref="CE816" si="15727">W816/W839</f>
        <v>0</v>
      </c>
      <c r="CF816" s="123">
        <f t="shared" ref="CF816" si="15728">X816/X839</f>
        <v>1.9674388864295903E-4</v>
      </c>
      <c r="CG816" s="124">
        <f t="shared" ref="CG816" si="15729">Y816/Y839</f>
        <v>0</v>
      </c>
      <c r="CH816" s="125">
        <f t="shared" ref="CH816" si="15730">Z816/Z839</f>
        <v>0</v>
      </c>
      <c r="CI816" s="123">
        <f t="shared" ref="CI816" si="15731">AA816/AA839</f>
        <v>0</v>
      </c>
      <c r="CJ816" s="129">
        <f t="shared" ref="CJ816" si="15732">AB816/AB839</f>
        <v>8.0448238656798347E-3</v>
      </c>
      <c r="CK816" s="130">
        <f t="shared" ref="CK816" si="15733">AC816/AC839</f>
        <v>2.0960444285429325E-3</v>
      </c>
    </row>
    <row r="817" spans="1:89" ht="13.5" thickBot="1" x14ac:dyDescent="0.25">
      <c r="A817" s="139" t="s">
        <v>18</v>
      </c>
      <c r="B817" s="174">
        <v>1324</v>
      </c>
      <c r="C817" s="175">
        <v>242</v>
      </c>
      <c r="D817" s="176">
        <v>774</v>
      </c>
      <c r="E817" s="177">
        <v>222</v>
      </c>
      <c r="F817" s="174">
        <v>2524</v>
      </c>
      <c r="G817" s="178">
        <v>376</v>
      </c>
      <c r="H817" s="176">
        <v>1936</v>
      </c>
      <c r="I817" s="177">
        <v>713</v>
      </c>
      <c r="J817" s="174">
        <v>69</v>
      </c>
      <c r="K817" s="178">
        <v>296</v>
      </c>
      <c r="L817" s="176">
        <v>460</v>
      </c>
      <c r="M817" s="174">
        <v>841</v>
      </c>
      <c r="N817" s="179">
        <v>1528</v>
      </c>
      <c r="O817" s="180">
        <v>2059</v>
      </c>
      <c r="P817" s="174">
        <v>567</v>
      </c>
      <c r="Q817" s="178">
        <v>871</v>
      </c>
      <c r="R817" s="176">
        <v>727</v>
      </c>
      <c r="S817" s="177">
        <v>1087</v>
      </c>
      <c r="T817" s="174">
        <v>78</v>
      </c>
      <c r="U817" s="178">
        <v>471</v>
      </c>
      <c r="V817" s="176">
        <v>370</v>
      </c>
      <c r="W817" s="177">
        <v>1336</v>
      </c>
      <c r="X817" s="174">
        <v>970</v>
      </c>
      <c r="Y817" s="178">
        <v>704</v>
      </c>
      <c r="Z817" s="176">
        <v>1954</v>
      </c>
      <c r="AA817" s="174">
        <v>1434</v>
      </c>
      <c r="AB817" s="149">
        <f t="shared" si="15705"/>
        <v>13281</v>
      </c>
      <c r="AC817" s="150">
        <f t="shared" si="15706"/>
        <v>10652</v>
      </c>
      <c r="AE817" s="224">
        <f>$AE$11</f>
        <v>0</v>
      </c>
      <c r="AF817" s="120">
        <f>SUMIF($A$9:$A$32,$AE817,B$815:B$838)</f>
        <v>0</v>
      </c>
      <c r="AG817" s="175">
        <f t="shared" si="15676"/>
        <v>0</v>
      </c>
      <c r="AH817" s="176">
        <f t="shared" si="15676"/>
        <v>0</v>
      </c>
      <c r="AI817" s="177">
        <f t="shared" si="15676"/>
        <v>0</v>
      </c>
      <c r="AJ817" s="174">
        <f t="shared" si="15676"/>
        <v>0</v>
      </c>
      <c r="AK817" s="178">
        <f t="shared" si="15676"/>
        <v>0</v>
      </c>
      <c r="AL817" s="176">
        <f t="shared" si="15676"/>
        <v>0</v>
      </c>
      <c r="AM817" s="177">
        <f t="shared" si="15676"/>
        <v>0</v>
      </c>
      <c r="AN817" s="174">
        <f t="shared" si="15676"/>
        <v>0</v>
      </c>
      <c r="AO817" s="178">
        <f t="shared" si="15676"/>
        <v>0</v>
      </c>
      <c r="AP817" s="176">
        <f t="shared" si="15676"/>
        <v>0</v>
      </c>
      <c r="AQ817" s="174">
        <f t="shared" si="15676"/>
        <v>0</v>
      </c>
      <c r="AR817" s="179">
        <f t="shared" si="15676"/>
        <v>0</v>
      </c>
      <c r="AS817" s="180">
        <f t="shared" si="15676"/>
        <v>0</v>
      </c>
      <c r="AT817" s="174">
        <f t="shared" si="15676"/>
        <v>0</v>
      </c>
      <c r="AU817" s="178">
        <f t="shared" si="15676"/>
        <v>0</v>
      </c>
      <c r="AV817" s="176">
        <f t="shared" si="15676"/>
        <v>0</v>
      </c>
      <c r="AW817" s="177">
        <f t="shared" si="15677"/>
        <v>0</v>
      </c>
      <c r="AX817" s="174">
        <f t="shared" si="15677"/>
        <v>0</v>
      </c>
      <c r="AY817" s="178">
        <f t="shared" si="15677"/>
        <v>0</v>
      </c>
      <c r="AZ817" s="176">
        <f t="shared" si="15677"/>
        <v>0</v>
      </c>
      <c r="BA817" s="177">
        <f t="shared" si="15677"/>
        <v>0</v>
      </c>
      <c r="BB817" s="174">
        <f t="shared" si="15677"/>
        <v>0</v>
      </c>
      <c r="BC817" s="178">
        <f t="shared" si="15677"/>
        <v>0</v>
      </c>
      <c r="BD817" s="176">
        <f t="shared" si="15677"/>
        <v>0</v>
      </c>
      <c r="BE817" s="174">
        <f t="shared" si="15677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4.4954502240934405E-2</v>
      </c>
      <c r="BK817" s="124">
        <f t="shared" ref="BK817" si="15734">C817/C839</f>
        <v>9.1625018930789042E-3</v>
      </c>
      <c r="BL817" s="125">
        <f t="shared" ref="BL817" si="15735">D817/D839</f>
        <v>5.8560944238480746E-2</v>
      </c>
      <c r="BM817" s="126">
        <f t="shared" ref="BM817" si="15736">E817/E839</f>
        <v>1.8193738731355515E-2</v>
      </c>
      <c r="BN817" s="123">
        <f t="shared" ref="BN817" si="15737">F817/F839</f>
        <v>8.9688010802359469E-2</v>
      </c>
      <c r="BO817" s="124">
        <f t="shared" ref="BO817" si="15738">G817/G839</f>
        <v>1.736640339938109E-2</v>
      </c>
      <c r="BP817" s="125">
        <f t="shared" ref="BP817" si="15739">H817/H839</f>
        <v>4.6233939914983042E-2</v>
      </c>
      <c r="BQ817" s="126">
        <f t="shared" ref="BQ817" si="15740">I817/I839</f>
        <v>1.682357660272292E-2</v>
      </c>
      <c r="BR817" s="123">
        <f t="shared" ref="BR817" si="15741">J817/J839</f>
        <v>1.2052401746724891E-2</v>
      </c>
      <c r="BS817" s="124">
        <f t="shared" ref="BS817" si="15742">K817/K839</f>
        <v>4.3793460571090397E-2</v>
      </c>
      <c r="BT817" s="125">
        <f t="shared" ref="BT817" si="15743">L817/L839</f>
        <v>2.0898641588296761E-2</v>
      </c>
      <c r="BU817" s="123">
        <f t="shared" ref="BU817" si="15744">M817/M839</f>
        <v>3.5949388732153545E-2</v>
      </c>
      <c r="BV817" s="127">
        <f t="shared" ref="BV817" si="15745">N817/N839</f>
        <v>3.7642885297595588E-2</v>
      </c>
      <c r="BW817" s="128">
        <f t="shared" ref="BW817" si="15746">O817/O839</f>
        <v>4.8416300232793287E-2</v>
      </c>
      <c r="BX817" s="123">
        <f t="shared" ref="BX817" si="15747">P817/P839</f>
        <v>2.9157667386609073E-2</v>
      </c>
      <c r="BY817" s="124">
        <f t="shared" ref="BY817" si="15748">Q817/Q839</f>
        <v>4.3071901889031747E-2</v>
      </c>
      <c r="BZ817" s="125">
        <f t="shared" ref="BZ817" si="15749">R817/R839</f>
        <v>2.9989274812309216E-2</v>
      </c>
      <c r="CA817" s="126">
        <f t="shared" ref="CA817" si="15750">S817/S839</f>
        <v>4.123359380927092E-2</v>
      </c>
      <c r="CB817" s="123">
        <f t="shared" ref="CB817" si="15751">T817/T839</f>
        <v>1.253012048192771E-2</v>
      </c>
      <c r="CC817" s="124">
        <f t="shared" ref="CC817" si="15752">U817/U839</f>
        <v>6.6846437695146185E-2</v>
      </c>
      <c r="CD817" s="125">
        <f t="shared" ref="CD817" si="15753">V817/V839</f>
        <v>1.7229336437718276E-2</v>
      </c>
      <c r="CE817" s="126">
        <f t="shared" ref="CE817" si="15754">W817/W839</f>
        <v>4.8163235877284688E-2</v>
      </c>
      <c r="CF817" s="123">
        <f t="shared" ref="CF817" si="15755">X817/X839</f>
        <v>4.7710392995917561E-2</v>
      </c>
      <c r="CG817" s="124">
        <f t="shared" ref="CG817" si="15756">Y817/Y839</f>
        <v>5.7913787430075685E-2</v>
      </c>
      <c r="CH817" s="125">
        <f t="shared" ref="CH817" si="15757">Z817/Z839</f>
        <v>4.416617693594322E-2</v>
      </c>
      <c r="CI817" s="123">
        <f t="shared" ref="CI817" si="15758">AA817/AA839</f>
        <v>3.0522327699970202E-2</v>
      </c>
      <c r="CJ817" s="129">
        <f t="shared" ref="CJ817" si="15759">AB817/AB839</f>
        <v>4.1899335592193679E-2</v>
      </c>
      <c r="CK817" s="130">
        <f t="shared" ref="CK817" si="15760">AC817/AC839</f>
        <v>3.3726684671962714E-2</v>
      </c>
    </row>
    <row r="818" spans="1:89" ht="14.25" thickTop="1" thickBot="1" x14ac:dyDescent="0.25">
      <c r="A818" s="131" t="s">
        <v>19</v>
      </c>
      <c r="B818" s="167">
        <v>2709</v>
      </c>
      <c r="C818" s="168">
        <v>782</v>
      </c>
      <c r="D818" s="169">
        <v>1234</v>
      </c>
      <c r="E818" s="170">
        <v>664</v>
      </c>
      <c r="F818" s="167">
        <v>3080</v>
      </c>
      <c r="G818" s="171">
        <v>991</v>
      </c>
      <c r="H818" s="169">
        <v>3160</v>
      </c>
      <c r="I818" s="170">
        <v>1605</v>
      </c>
      <c r="J818" s="167">
        <v>139</v>
      </c>
      <c r="K818" s="171">
        <v>678</v>
      </c>
      <c r="L818" s="169">
        <v>829</v>
      </c>
      <c r="M818" s="167">
        <v>1843</v>
      </c>
      <c r="N818" s="172">
        <v>2406</v>
      </c>
      <c r="O818" s="173">
        <v>3246</v>
      </c>
      <c r="P818" s="167">
        <v>1175</v>
      </c>
      <c r="Q818" s="171">
        <v>1546</v>
      </c>
      <c r="R818" s="169">
        <v>1414</v>
      </c>
      <c r="S818" s="170">
        <v>1534</v>
      </c>
      <c r="T818" s="167">
        <v>210</v>
      </c>
      <c r="U818" s="171">
        <v>917</v>
      </c>
      <c r="V818" s="169">
        <v>760</v>
      </c>
      <c r="W818" s="170">
        <v>1972</v>
      </c>
      <c r="X818" s="167">
        <v>1562</v>
      </c>
      <c r="Y818" s="171">
        <v>1205</v>
      </c>
      <c r="Z818" s="169">
        <v>2747</v>
      </c>
      <c r="AA818" s="167">
        <v>1997</v>
      </c>
      <c r="AB818" s="149">
        <f t="shared" si="15705"/>
        <v>21425</v>
      </c>
      <c r="AC818" s="150">
        <f t="shared" si="15706"/>
        <v>18980</v>
      </c>
      <c r="AE818" s="221" t="s">
        <v>13</v>
      </c>
      <c r="AF818" s="14">
        <f t="shared" ref="AF818:BG818" si="15761">SUM(AF815:AF817)</f>
        <v>5218</v>
      </c>
      <c r="AG818" s="1">
        <f t="shared" si="15761"/>
        <v>1884</v>
      </c>
      <c r="AH818" s="14">
        <f t="shared" si="15761"/>
        <v>1977</v>
      </c>
      <c r="AI818" s="1">
        <f t="shared" si="15761"/>
        <v>1638</v>
      </c>
      <c r="AJ818" s="14">
        <f t="shared" si="15761"/>
        <v>4885</v>
      </c>
      <c r="AK818" s="1">
        <f t="shared" si="15761"/>
        <v>2179</v>
      </c>
      <c r="AL818" s="14">
        <f t="shared" si="15761"/>
        <v>6671</v>
      </c>
      <c r="AM818" s="1">
        <f t="shared" si="15761"/>
        <v>4093</v>
      </c>
      <c r="AN818" s="14">
        <f t="shared" si="15761"/>
        <v>364</v>
      </c>
      <c r="AO818" s="1">
        <f t="shared" si="15761"/>
        <v>1645</v>
      </c>
      <c r="AP818" s="14">
        <f t="shared" si="15761"/>
        <v>1692</v>
      </c>
      <c r="AQ818" s="1">
        <f t="shared" si="15761"/>
        <v>5616</v>
      </c>
      <c r="AR818" s="14">
        <f t="shared" si="15761"/>
        <v>5020</v>
      </c>
      <c r="AS818" s="1">
        <f t="shared" si="15761"/>
        <v>7386</v>
      </c>
      <c r="AT818" s="14">
        <f t="shared" si="15761"/>
        <v>2927</v>
      </c>
      <c r="AU818" s="1">
        <f t="shared" si="15761"/>
        <v>3185</v>
      </c>
      <c r="AV818" s="14">
        <f t="shared" si="15761"/>
        <v>3805</v>
      </c>
      <c r="AW818" s="1">
        <f t="shared" si="15761"/>
        <v>3080</v>
      </c>
      <c r="AX818" s="14">
        <f t="shared" si="15761"/>
        <v>571</v>
      </c>
      <c r="AY818" s="1">
        <f t="shared" si="15761"/>
        <v>2236</v>
      </c>
      <c r="AZ818" s="14">
        <f t="shared" si="15761"/>
        <v>1504</v>
      </c>
      <c r="BA818" s="1">
        <f t="shared" si="15761"/>
        <v>4612</v>
      </c>
      <c r="BB818" s="14">
        <f t="shared" si="15761"/>
        <v>3164</v>
      </c>
      <c r="BC818" s="1">
        <f t="shared" si="15761"/>
        <v>2979</v>
      </c>
      <c r="BD818" s="14">
        <f t="shared" si="15761"/>
        <v>6609</v>
      </c>
      <c r="BE818" s="1">
        <f t="shared" si="15761"/>
        <v>5146</v>
      </c>
      <c r="BF818" s="153">
        <f t="shared" si="15761"/>
        <v>44407</v>
      </c>
      <c r="BG818" s="154">
        <f t="shared" si="15761"/>
        <v>45679</v>
      </c>
      <c r="BI818" s="131" t="s">
        <v>19</v>
      </c>
      <c r="BJ818" s="123">
        <f>B818/B839</f>
        <v>9.1980171125899762E-2</v>
      </c>
      <c r="BK818" s="124">
        <f t="shared" ref="BK818" si="15762">C818/C839</f>
        <v>2.9607754051188855E-2</v>
      </c>
      <c r="BL818" s="125">
        <f t="shared" ref="BL818" si="15763">D818/D839</f>
        <v>9.3364606188999014E-2</v>
      </c>
      <c r="BM818" s="126">
        <f t="shared" ref="BM818" si="15764">E818/E839</f>
        <v>5.4417308637928208E-2</v>
      </c>
      <c r="BN818" s="123">
        <f t="shared" ref="BN818" si="15765">F818/F839</f>
        <v>0.10944495771444815</v>
      </c>
      <c r="BO818" s="124">
        <f t="shared" ref="BO818" si="15766">G818/G839</f>
        <v>4.5771557895709206E-2</v>
      </c>
      <c r="BP818" s="125">
        <f t="shared" ref="BP818" si="15767">H818/H839</f>
        <v>7.5464488704207855E-2</v>
      </c>
      <c r="BQ818" s="126">
        <f t="shared" ref="BQ818" si="15768">I818/I839</f>
        <v>3.787074396545622E-2</v>
      </c>
      <c r="BR818" s="123">
        <f t="shared" ref="BR818" si="15769">J818/J839</f>
        <v>2.4279475982532751E-2</v>
      </c>
      <c r="BS818" s="124">
        <f t="shared" ref="BS818" si="15770">K818/K839</f>
        <v>0.10031069684864626</v>
      </c>
      <c r="BT818" s="125">
        <f t="shared" ref="BT818" si="15771">L818/L839</f>
        <v>3.7662986688473947E-2</v>
      </c>
      <c r="BU818" s="123">
        <f t="shared" ref="BU818" si="15772">M818/M839</f>
        <v>7.8780883987347186E-2</v>
      </c>
      <c r="BV818" s="127">
        <f t="shared" ref="BV818" si="15773">N818/N839</f>
        <v>5.9272763106030746E-2</v>
      </c>
      <c r="BW818" s="128">
        <f t="shared" ref="BW818" si="15774">O818/O839</f>
        <v>7.6327979871610982E-2</v>
      </c>
      <c r="BX818" s="123">
        <f t="shared" ref="BX818" si="15775">P818/P839</f>
        <v>6.042373752956906E-2</v>
      </c>
      <c r="BY818" s="124">
        <f t="shared" ref="BY818" si="15776">Q818/Q839</f>
        <v>7.6451389575709627E-2</v>
      </c>
      <c r="BZ818" s="125">
        <f t="shared" ref="BZ818" si="15777">R818/R839</f>
        <v>5.8328520749113107E-2</v>
      </c>
      <c r="CA818" s="126">
        <f t="shared" ref="CA818" si="15778">S818/S839</f>
        <v>5.8189818678400729E-2</v>
      </c>
      <c r="CB818" s="123">
        <f t="shared" ref="CB818" si="15779">T818/T839</f>
        <v>3.3734939759036145E-2</v>
      </c>
      <c r="CC818" s="124">
        <f t="shared" ref="CC818" si="15780">U818/U839</f>
        <v>0.1301447629860914</v>
      </c>
      <c r="CD818" s="125">
        <f t="shared" ref="CD818" si="15781">V818/V839</f>
        <v>3.538998835855646E-2</v>
      </c>
      <c r="CE818" s="126">
        <f t="shared" ref="CE818" si="15782">W818/W839</f>
        <v>7.1091243375752552E-2</v>
      </c>
      <c r="CF818" s="123">
        <f t="shared" ref="CF818" si="15783">X818/X839</f>
        <v>7.6828488515075496E-2</v>
      </c>
      <c r="CG818" s="124">
        <f t="shared" ref="CG818" si="15784">Y818/Y839</f>
        <v>9.9128002632444881E-2</v>
      </c>
      <c r="CH818" s="125">
        <f t="shared" ref="CH818" si="15785">Z818/Z839</f>
        <v>6.2090321414040958E-2</v>
      </c>
      <c r="CI818" s="123">
        <f t="shared" ref="CI818" si="15786">AA818/AA839</f>
        <v>4.2505640458047764E-2</v>
      </c>
      <c r="CJ818" s="129">
        <f t="shared" ref="CJ818" si="15787">AB818/AB839</f>
        <v>6.7592294636153127E-2</v>
      </c>
      <c r="CK818" s="130">
        <f t="shared" ref="CK818" si="15788">AC818/AC839</f>
        <v>6.0095050232242986E-2</v>
      </c>
    </row>
    <row r="819" spans="1:89" ht="13.5" thickTop="1" x14ac:dyDescent="0.2">
      <c r="A819" s="139" t="s">
        <v>20</v>
      </c>
      <c r="B819" s="174">
        <v>3184</v>
      </c>
      <c r="C819" s="175">
        <v>947</v>
      </c>
      <c r="D819" s="176">
        <v>1117</v>
      </c>
      <c r="E819" s="177">
        <v>951</v>
      </c>
      <c r="F819" s="174">
        <v>2742</v>
      </c>
      <c r="G819" s="178">
        <v>1225</v>
      </c>
      <c r="H819" s="176">
        <v>3659</v>
      </c>
      <c r="I819" s="177">
        <v>2097</v>
      </c>
      <c r="J819" s="174">
        <v>195</v>
      </c>
      <c r="K819" s="178">
        <v>971</v>
      </c>
      <c r="L819" s="176">
        <v>867</v>
      </c>
      <c r="M819" s="174">
        <v>2939</v>
      </c>
      <c r="N819" s="179">
        <v>2718</v>
      </c>
      <c r="O819" s="180">
        <v>3694</v>
      </c>
      <c r="P819" s="174">
        <v>1575</v>
      </c>
      <c r="Q819" s="178">
        <v>1727</v>
      </c>
      <c r="R819" s="176">
        <v>2018</v>
      </c>
      <c r="S819" s="177">
        <v>1696</v>
      </c>
      <c r="T819" s="174">
        <v>296</v>
      </c>
      <c r="U819" s="178">
        <v>1223</v>
      </c>
      <c r="V819" s="176">
        <v>813</v>
      </c>
      <c r="W819" s="177">
        <v>2394</v>
      </c>
      <c r="X819" s="174">
        <v>1753</v>
      </c>
      <c r="Y819" s="178">
        <v>1449</v>
      </c>
      <c r="Z819" s="176">
        <v>3515</v>
      </c>
      <c r="AA819" s="174">
        <v>2378</v>
      </c>
      <c r="AB819" s="149">
        <f t="shared" si="15705"/>
        <v>24452</v>
      </c>
      <c r="AC819" s="150">
        <f t="shared" si="15706"/>
        <v>23691</v>
      </c>
      <c r="BI819" s="139" t="s">
        <v>20</v>
      </c>
      <c r="BJ819" s="123">
        <f>B819/B839</f>
        <v>0.10810810810810811</v>
      </c>
      <c r="BK819" s="124">
        <f t="shared" ref="BK819" si="15789">C819/C839</f>
        <v>3.5854914432833562E-2</v>
      </c>
      <c r="BL819" s="125">
        <f t="shared" ref="BL819" si="15790">D819/D839</f>
        <v>8.4512370432019368E-2</v>
      </c>
      <c r="BM819" s="126">
        <f t="shared" ref="BM819" si="15791">E819/E839</f>
        <v>7.7938042943779706E-2</v>
      </c>
      <c r="BN819" s="123">
        <f t="shared" ref="BN819" si="15792">F819/F839</f>
        <v>9.743443962760287E-2</v>
      </c>
      <c r="BO819" s="124">
        <f t="shared" ref="BO819" si="15793">G819/G839</f>
        <v>5.6579372777238929E-2</v>
      </c>
      <c r="BP819" s="125">
        <f t="shared" ref="BP819" si="15794">H819/H839</f>
        <v>8.7381191192625496E-2</v>
      </c>
      <c r="BQ819" s="126">
        <f t="shared" ref="BQ819" si="15795">I819/I839</f>
        <v>4.9479719685708218E-2</v>
      </c>
      <c r="BR819" s="123">
        <f t="shared" ref="BR819" si="15796">J819/J839</f>
        <v>3.4061135371179038E-2</v>
      </c>
      <c r="BS819" s="124">
        <f t="shared" ref="BS819" si="15797">K819/K839</f>
        <v>0.14366030477881345</v>
      </c>
      <c r="BT819" s="125">
        <f t="shared" ref="BT819" si="15798">L819/L839</f>
        <v>3.9389396210985417E-2</v>
      </c>
      <c r="BU819" s="123">
        <f t="shared" ref="BU819" si="15799">M819/M839</f>
        <v>0.12563050354791827</v>
      </c>
      <c r="BV819" s="127">
        <f t="shared" ref="BV819" si="15800">N819/N839</f>
        <v>6.6959006700827745E-2</v>
      </c>
      <c r="BW819" s="128">
        <f t="shared" ref="BW819" si="15801">O819/O839</f>
        <v>8.6862463846497526E-2</v>
      </c>
      <c r="BX819" s="123">
        <f t="shared" ref="BX819" si="15802">P819/P839</f>
        <v>8.0993520518358536E-2</v>
      </c>
      <c r="BY819" s="124">
        <f t="shared" ref="BY819" si="15803">Q819/Q839</f>
        <v>8.5402037385026205E-2</v>
      </c>
      <c r="BZ819" s="125">
        <f t="shared" ref="BZ819" si="15804">R819/R839</f>
        <v>8.3243956769243468E-2</v>
      </c>
      <c r="CA819" s="126">
        <f t="shared" ref="CA819" si="15805">S819/S839</f>
        <v>6.4335027691373947E-2</v>
      </c>
      <c r="CB819" s="123">
        <f t="shared" ref="CB819" si="15806">T819/T839</f>
        <v>4.7550200803212851E-2</v>
      </c>
      <c r="CC819" s="124">
        <f t="shared" ref="CC819" si="15807">U819/U839</f>
        <v>0.17357365881351122</v>
      </c>
      <c r="CD819" s="125">
        <f t="shared" ref="CD819" si="15808">V819/V839</f>
        <v>3.7857974388824212E-2</v>
      </c>
      <c r="CE819" s="126">
        <f t="shared" ref="CE819" si="15809">W819/W839</f>
        <v>8.630448105555355E-2</v>
      </c>
      <c r="CF819" s="123">
        <f t="shared" ref="CF819" si="15810">X819/X839</f>
        <v>8.6223009197776798E-2</v>
      </c>
      <c r="CG819" s="124">
        <f t="shared" ref="CG819" si="15811">Y819/Y839</f>
        <v>0.11920039486673248</v>
      </c>
      <c r="CH819" s="125">
        <f t="shared" ref="CH819" si="15812">Z819/Z839</f>
        <v>7.9449391980471046E-2</v>
      </c>
      <c r="CI819" s="123">
        <f t="shared" ref="CI819" si="15813">AA819/AA839</f>
        <v>5.0615129198416417E-2</v>
      </c>
      <c r="CJ819" s="129">
        <f t="shared" ref="CJ819" si="15814">AB819/AB839</f>
        <v>7.7141973789648363E-2</v>
      </c>
      <c r="CK819" s="130">
        <f t="shared" ref="CK819" si="15815">AC819/AC839</f>
        <v>7.501116096164745E-2</v>
      </c>
    </row>
    <row r="820" spans="1:89" ht="13.5" thickBot="1" x14ac:dyDescent="0.25">
      <c r="A820" s="131" t="s">
        <v>21</v>
      </c>
      <c r="B820" s="167">
        <v>2034</v>
      </c>
      <c r="C820" s="168">
        <v>937</v>
      </c>
      <c r="D820" s="169">
        <v>860</v>
      </c>
      <c r="E820" s="170">
        <v>687</v>
      </c>
      <c r="F820" s="167">
        <v>2143</v>
      </c>
      <c r="G820" s="171">
        <v>954</v>
      </c>
      <c r="H820" s="169">
        <v>3012</v>
      </c>
      <c r="I820" s="170">
        <v>1996</v>
      </c>
      <c r="J820" s="167">
        <v>169</v>
      </c>
      <c r="K820" s="171">
        <v>674</v>
      </c>
      <c r="L820" s="169">
        <v>825</v>
      </c>
      <c r="M820" s="167">
        <v>2677</v>
      </c>
      <c r="N820" s="172">
        <v>2302</v>
      </c>
      <c r="O820" s="173">
        <v>3692</v>
      </c>
      <c r="P820" s="167">
        <v>1352</v>
      </c>
      <c r="Q820" s="171">
        <v>1458</v>
      </c>
      <c r="R820" s="169">
        <v>1787</v>
      </c>
      <c r="S820" s="170">
        <v>1384</v>
      </c>
      <c r="T820" s="167">
        <v>275</v>
      </c>
      <c r="U820" s="171">
        <v>1013</v>
      </c>
      <c r="V820" s="169">
        <v>691</v>
      </c>
      <c r="W820" s="170">
        <v>2218</v>
      </c>
      <c r="X820" s="167">
        <v>1411</v>
      </c>
      <c r="Y820" s="171">
        <v>1530</v>
      </c>
      <c r="Z820" s="169">
        <v>3094</v>
      </c>
      <c r="AA820" s="167">
        <v>2768</v>
      </c>
      <c r="AB820" s="149">
        <f t="shared" si="15705"/>
        <v>19955</v>
      </c>
      <c r="AC820" s="150">
        <f t="shared" si="15706"/>
        <v>21988</v>
      </c>
      <c r="AE820" t="s">
        <v>85</v>
      </c>
      <c r="BI820" s="131" t="s">
        <v>21</v>
      </c>
      <c r="BJ820" s="123">
        <f>B820/B839</f>
        <v>6.9061523835393185E-2</v>
      </c>
      <c r="BK820" s="124">
        <f t="shared" ref="BK820" si="15816">C820/C839</f>
        <v>3.547629865212782E-2</v>
      </c>
      <c r="BL820" s="125">
        <f t="shared" ref="BL820" si="15817">D820/D839</f>
        <v>6.5067715820534167E-2</v>
      </c>
      <c r="BM820" s="126">
        <f t="shared" ref="BM820" si="15818">E820/E839</f>
        <v>5.6302245533519098E-2</v>
      </c>
      <c r="BN820" s="123">
        <f t="shared" ref="BN820" si="15819">F820/F839</f>
        <v>7.6149527396773511E-2</v>
      </c>
      <c r="BO820" s="124">
        <f t="shared" ref="BO820" si="15820">G820/G839</f>
        <v>4.4062629901621173E-2</v>
      </c>
      <c r="BP820" s="125">
        <f t="shared" ref="BP820" si="15821">H820/H839</f>
        <v>7.1930075942112051E-2</v>
      </c>
      <c r="BQ820" s="126">
        <f t="shared" ref="BQ820" si="15822">I820/I839</f>
        <v>4.7096576295981692E-2</v>
      </c>
      <c r="BR820" s="123">
        <f t="shared" ref="BR820" si="15823">J820/J839</f>
        <v>2.9519650655021833E-2</v>
      </c>
      <c r="BS820" s="124">
        <f t="shared" ref="BS820" si="15824">K820/K839</f>
        <v>9.9718893327415292E-2</v>
      </c>
      <c r="BT820" s="125">
        <f t="shared" ref="BT820" si="15825">L820/L839</f>
        <v>3.7481259370314844E-2</v>
      </c>
      <c r="BU820" s="123">
        <f t="shared" ref="BU820" si="15826">M820/M839</f>
        <v>0.11443105069675985</v>
      </c>
      <c r="BV820" s="127">
        <f t="shared" ref="BV820" si="15827">N820/N839</f>
        <v>5.6710681907765077E-2</v>
      </c>
      <c r="BW820" s="128">
        <f t="shared" ref="BW820" si="15828">O820/O839</f>
        <v>8.6815434900181065E-2</v>
      </c>
      <c r="BX820" s="123">
        <f t="shared" ref="BX820" si="15829">P820/P839</f>
        <v>6.9525866502108402E-2</v>
      </c>
      <c r="BY820" s="124">
        <f t="shared" ref="BY820" si="15830">Q820/Q839</f>
        <v>7.209969340322421E-2</v>
      </c>
      <c r="BZ820" s="125">
        <f t="shared" ref="BZ820" si="15831">R820/R839</f>
        <v>7.3715040013200228E-2</v>
      </c>
      <c r="CA820" s="126">
        <f t="shared" ref="CA820" si="15832">S820/S839</f>
        <v>5.2499810333055154E-2</v>
      </c>
      <c r="CB820" s="123">
        <f t="shared" ref="CB820" si="15833">T820/T839</f>
        <v>4.4176706827309238E-2</v>
      </c>
      <c r="CC820" s="124">
        <f t="shared" ref="CC820" si="15834">U820/U839</f>
        <v>0.1437695146182231</v>
      </c>
      <c r="CD820" s="125">
        <f t="shared" ref="CD820" si="15835">V820/V839</f>
        <v>3.2176949941792779E-2</v>
      </c>
      <c r="CE820" s="126">
        <f t="shared" ref="CE820" si="15836">W820/W839</f>
        <v>7.9959623634593899E-2</v>
      </c>
      <c r="CF820" s="123">
        <f t="shared" ref="CF820" si="15837">X820/X839</f>
        <v>6.9401406718803793E-2</v>
      </c>
      <c r="CG820" s="124">
        <f t="shared" ref="CG820" si="15838">Y820/Y839</f>
        <v>0.12586377097729518</v>
      </c>
      <c r="CH820" s="125">
        <f t="shared" ref="CH820" si="15839">Z820/Z839</f>
        <v>6.9933547307987884E-2</v>
      </c>
      <c r="CI820" s="123">
        <f t="shared" ref="CI820" si="15840">AA820/AA839</f>
        <v>5.8916180664935508E-2</v>
      </c>
      <c r="CJ820" s="129">
        <f t="shared" ref="CJ820" si="15841">AB820/AB839</f>
        <v>6.2954690290055335E-2</v>
      </c>
      <c r="CK820" s="130">
        <f t="shared" ref="CK820" si="15842">AC820/AC839</f>
        <v>6.961907083806948E-2</v>
      </c>
    </row>
    <row r="821" spans="1:89" ht="14.25" thickTop="1" thickBot="1" x14ac:dyDescent="0.25">
      <c r="A821" s="139" t="s">
        <v>22</v>
      </c>
      <c r="B821" s="174">
        <v>1831</v>
      </c>
      <c r="C821" s="175">
        <v>1112</v>
      </c>
      <c r="D821" s="176">
        <v>706</v>
      </c>
      <c r="E821" s="177">
        <v>678</v>
      </c>
      <c r="F821" s="174">
        <v>1829</v>
      </c>
      <c r="G821" s="178">
        <v>907</v>
      </c>
      <c r="H821" s="176">
        <v>2596</v>
      </c>
      <c r="I821" s="177">
        <v>1858</v>
      </c>
      <c r="J821" s="174">
        <v>210</v>
      </c>
      <c r="K821" s="178">
        <v>593</v>
      </c>
      <c r="L821" s="176">
        <v>690</v>
      </c>
      <c r="M821" s="174">
        <v>1792</v>
      </c>
      <c r="N821" s="179">
        <v>1948</v>
      </c>
      <c r="O821" s="180">
        <v>3025</v>
      </c>
      <c r="P821" s="174">
        <v>1084</v>
      </c>
      <c r="Q821" s="178">
        <v>1080</v>
      </c>
      <c r="R821" s="176">
        <v>1568</v>
      </c>
      <c r="S821" s="177">
        <v>1368</v>
      </c>
      <c r="T821" s="174">
        <v>197</v>
      </c>
      <c r="U821" s="178">
        <v>511</v>
      </c>
      <c r="V821" s="176">
        <v>582</v>
      </c>
      <c r="W821" s="177">
        <v>1791</v>
      </c>
      <c r="X821" s="174">
        <v>1089</v>
      </c>
      <c r="Y821" s="178">
        <v>736</v>
      </c>
      <c r="Z821" s="176">
        <v>2536</v>
      </c>
      <c r="AA821" s="174">
        <v>2260</v>
      </c>
      <c r="AB821" s="149">
        <f t="shared" si="15705"/>
        <v>16866</v>
      </c>
      <c r="AC821" s="150">
        <f t="shared" si="15706"/>
        <v>17711</v>
      </c>
      <c r="AE821" s="280" t="s">
        <v>0</v>
      </c>
      <c r="AF821" s="274" t="s">
        <v>1</v>
      </c>
      <c r="AG821" s="275"/>
      <c r="AH821" s="274" t="s">
        <v>2</v>
      </c>
      <c r="AI821" s="275"/>
      <c r="AJ821" s="274" t="s">
        <v>3</v>
      </c>
      <c r="AK821" s="275"/>
      <c r="AL821" s="274" t="s">
        <v>4</v>
      </c>
      <c r="AM821" s="275"/>
      <c r="AN821" s="274" t="s">
        <v>5</v>
      </c>
      <c r="AO821" s="275"/>
      <c r="AP821" s="274" t="s">
        <v>6</v>
      </c>
      <c r="AQ821" s="275"/>
      <c r="AR821" s="274" t="s">
        <v>7</v>
      </c>
      <c r="AS821" s="275"/>
      <c r="AT821" s="274" t="s">
        <v>8</v>
      </c>
      <c r="AU821" s="275"/>
      <c r="AV821" s="274" t="s">
        <v>9</v>
      </c>
      <c r="AW821" s="275"/>
      <c r="AX821" s="274" t="s">
        <v>10</v>
      </c>
      <c r="AY821" s="275"/>
      <c r="AZ821" s="274" t="s">
        <v>11</v>
      </c>
      <c r="BA821" s="275"/>
      <c r="BB821" s="274" t="s">
        <v>12</v>
      </c>
      <c r="BC821" s="275"/>
      <c r="BD821" s="276" t="s">
        <v>40</v>
      </c>
      <c r="BE821" s="277"/>
      <c r="BF821" s="278" t="s">
        <v>41</v>
      </c>
      <c r="BG821" s="279"/>
      <c r="BI821" s="139" t="s">
        <v>22</v>
      </c>
      <c r="BJ821" s="123">
        <f>B821/B839</f>
        <v>6.2168952872470463E-2</v>
      </c>
      <c r="BK821" s="124">
        <f t="shared" ref="BK821" si="15843">C821/C839</f>
        <v>4.2102074814478266E-2</v>
      </c>
      <c r="BL821" s="125">
        <f t="shared" ref="BL821" si="15844">D821/D839</f>
        <v>5.3416055080578041E-2</v>
      </c>
      <c r="BM821" s="126">
        <f t="shared" ref="BM821" si="15845">E821/E839</f>
        <v>5.5564661530896571E-2</v>
      </c>
      <c r="BN821" s="123">
        <f t="shared" ref="BN821" si="15846">F821/F839</f>
        <v>6.4991827162248592E-2</v>
      </c>
      <c r="BO821" s="124">
        <f t="shared" ref="BO821" si="15847">G821/G839</f>
        <v>4.1891829476698533E-2</v>
      </c>
      <c r="BP821" s="125">
        <f t="shared" ref="BP821" si="15848">H821/H839</f>
        <v>6.1995510340545443E-2</v>
      </c>
      <c r="BQ821" s="126">
        <f t="shared" ref="BQ821" si="15849">I821/I839</f>
        <v>4.3840400179325639E-2</v>
      </c>
      <c r="BR821" s="123">
        <f t="shared" ref="BR821" si="15850">J821/J839</f>
        <v>3.6681222707423577E-2</v>
      </c>
      <c r="BS821" s="124">
        <f t="shared" ref="BS821" si="15851">K821/K839</f>
        <v>8.773487202248853E-2</v>
      </c>
      <c r="BT821" s="125">
        <f t="shared" ref="BT821" si="15852">L821/L839</f>
        <v>3.1347962382445138E-2</v>
      </c>
      <c r="BU821" s="123">
        <f t="shared" ref="BU821" si="15853">M821/M839</f>
        <v>7.6600837821663673E-2</v>
      </c>
      <c r="BV821" s="127">
        <f t="shared" ref="BV821" si="15854">N821/N839</f>
        <v>4.7989751675206936E-2</v>
      </c>
      <c r="BW821" s="128">
        <f t="shared" ref="BW821" si="15855">O821/O839</f>
        <v>7.1131281303642394E-2</v>
      </c>
      <c r="BX821" s="123">
        <f t="shared" ref="BX821" si="15856">P821/P839</f>
        <v>5.5744111899619461E-2</v>
      </c>
      <c r="BY821" s="124">
        <f t="shared" ref="BY821" si="15857">Q821/Q839</f>
        <v>5.3407180298684603E-2</v>
      </c>
      <c r="BZ821" s="125">
        <f t="shared" ref="BZ821" si="15858">R821/R839</f>
        <v>6.4681131919808593E-2</v>
      </c>
      <c r="CA821" s="126">
        <f t="shared" ref="CA821" si="15859">S821/S839</f>
        <v>5.1892876109551629E-2</v>
      </c>
      <c r="CB821" s="123">
        <f t="shared" ref="CB821" si="15860">T821/T839</f>
        <v>3.1646586345381526E-2</v>
      </c>
      <c r="CC821" s="124">
        <f t="shared" ref="CC821" si="15861">U821/U839</f>
        <v>7.2523417541867724E-2</v>
      </c>
      <c r="CD821" s="125">
        <f t="shared" ref="CD821" si="15862">V821/V839</f>
        <v>2.7101280558789291E-2</v>
      </c>
      <c r="CE821" s="126">
        <f t="shared" ref="CE821" si="15863">W821/W839</f>
        <v>6.4566134323515628E-2</v>
      </c>
      <c r="CF821" s="123">
        <f t="shared" ref="CF821" si="15864">X821/X839</f>
        <v>5.3563523683045594E-2</v>
      </c>
      <c r="CG821" s="124">
        <f t="shared" ref="CG821" si="15865">Y821/Y839</f>
        <v>6.0546232313260943E-2</v>
      </c>
      <c r="CH821" s="125">
        <f t="shared" ref="CH821" si="15866">Z821/Z839</f>
        <v>5.7321097599566023E-2</v>
      </c>
      <c r="CI821" s="123">
        <f t="shared" ref="CI821" si="15867">AA821/AA839</f>
        <v>4.8103529011110639E-2</v>
      </c>
      <c r="CJ821" s="129">
        <f t="shared" ref="CJ821" si="15868">AB821/AB839</f>
        <v>5.3209411497472978E-2</v>
      </c>
      <c r="CK821" s="130">
        <f t="shared" ref="CK821" si="15869">AC821/AC839</f>
        <v>5.6077104039159935E-2</v>
      </c>
    </row>
    <row r="822" spans="1:89" ht="15" thickTop="1" thickBot="1" x14ac:dyDescent="0.3">
      <c r="A822" s="131" t="s">
        <v>23</v>
      </c>
      <c r="B822" s="167">
        <v>1583</v>
      </c>
      <c r="C822" s="168">
        <v>1140</v>
      </c>
      <c r="D822" s="169">
        <v>673</v>
      </c>
      <c r="E822" s="170">
        <v>483</v>
      </c>
      <c r="F822" s="167">
        <v>1716</v>
      </c>
      <c r="G822" s="171">
        <v>829</v>
      </c>
      <c r="H822" s="169">
        <v>2334</v>
      </c>
      <c r="I822" s="170">
        <v>1876</v>
      </c>
      <c r="J822" s="167">
        <v>227</v>
      </c>
      <c r="K822" s="171">
        <v>572</v>
      </c>
      <c r="L822" s="169">
        <v>654</v>
      </c>
      <c r="M822" s="167">
        <v>1392</v>
      </c>
      <c r="N822" s="172">
        <v>1721</v>
      </c>
      <c r="O822" s="173">
        <v>2288</v>
      </c>
      <c r="P822" s="167">
        <v>1037</v>
      </c>
      <c r="Q822" s="171">
        <v>816</v>
      </c>
      <c r="R822" s="169">
        <v>1596</v>
      </c>
      <c r="S822" s="170">
        <v>1095</v>
      </c>
      <c r="T822" s="167">
        <v>192</v>
      </c>
      <c r="U822" s="171">
        <v>271</v>
      </c>
      <c r="V822" s="169">
        <v>702</v>
      </c>
      <c r="W822" s="170">
        <v>1520</v>
      </c>
      <c r="X822" s="167">
        <v>1038</v>
      </c>
      <c r="Y822" s="171">
        <v>492</v>
      </c>
      <c r="Z822" s="169">
        <v>2238</v>
      </c>
      <c r="AA822" s="167">
        <v>2465</v>
      </c>
      <c r="AB822" s="149">
        <f t="shared" si="15705"/>
        <v>15711</v>
      </c>
      <c r="AC822" s="150">
        <f t="shared" si="15706"/>
        <v>15239</v>
      </c>
      <c r="AE822" s="281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5.3748472090180632E-2</v>
      </c>
      <c r="BK822" s="124">
        <f t="shared" ref="BK822" si="15870">C822/C839</f>
        <v>4.3162199000454336E-2</v>
      </c>
      <c r="BL822" s="125">
        <f t="shared" ref="BL822" si="15871">D822/D839</f>
        <v>5.0919270636301729E-2</v>
      </c>
      <c r="BM822" s="126">
        <f t="shared" ref="BM822" si="15872">E822/E839</f>
        <v>3.9583674807408618E-2</v>
      </c>
      <c r="BN822" s="123">
        <f t="shared" ref="BN822" si="15873">F822/F839</f>
        <v>6.0976476440906827E-2</v>
      </c>
      <c r="BO822" s="124">
        <f t="shared" ref="BO822" si="15874">G822/G839</f>
        <v>3.828922451618863E-2</v>
      </c>
      <c r="BP822" s="125">
        <f t="shared" ref="BP822" si="15875">H822/H839</f>
        <v>5.5738644504943403E-2</v>
      </c>
      <c r="BQ822" s="126">
        <f t="shared" ref="BQ822" si="15876">I822/I839</f>
        <v>4.4265118803237302E-2</v>
      </c>
      <c r="BR822" s="123">
        <f t="shared" ref="BR822" si="15877">J822/J839</f>
        <v>3.9650655021834062E-2</v>
      </c>
      <c r="BS822" s="124">
        <f t="shared" ref="BS822" si="15878">K822/K839</f>
        <v>8.4627903536026033E-2</v>
      </c>
      <c r="BT822" s="125">
        <f t="shared" ref="BT822" si="15879">L822/L839</f>
        <v>2.971241651901322E-2</v>
      </c>
      <c r="BU822" s="123">
        <f t="shared" ref="BU822" si="15880">M822/M839</f>
        <v>5.9502436522185176E-2</v>
      </c>
      <c r="BV822" s="127">
        <f t="shared" ref="BV822" si="15881">N822/N839</f>
        <v>4.2397516752069375E-2</v>
      </c>
      <c r="BW822" s="128">
        <f t="shared" ref="BW822" si="15882">O822/O839</f>
        <v>5.3801114586027703E-2</v>
      </c>
      <c r="BX822" s="123">
        <f t="shared" ref="BX822" si="15883">P822/P839</f>
        <v>5.3327162398436698E-2</v>
      </c>
      <c r="BY822" s="124">
        <f t="shared" ref="BY822" si="15884">Q822/Q839</f>
        <v>4.0352091781228366E-2</v>
      </c>
      <c r="BZ822" s="125">
        <f t="shared" ref="BZ822" si="15885">R822/R839</f>
        <v>6.5836152132662321E-2</v>
      </c>
      <c r="CA822" s="126">
        <f t="shared" ref="CA822" si="15886">S822/S839</f>
        <v>4.1537060921022682E-2</v>
      </c>
      <c r="CB822" s="123">
        <f t="shared" ref="CB822" si="15887">T822/T839</f>
        <v>3.0843373493975902E-2</v>
      </c>
      <c r="CC822" s="124">
        <f t="shared" ref="CC822" si="15888">U822/U839</f>
        <v>3.8461538461538464E-2</v>
      </c>
      <c r="CD822" s="125">
        <f t="shared" ref="CD822" si="15889">V822/V839</f>
        <v>3.2689173457508734E-2</v>
      </c>
      <c r="CE822" s="126">
        <f t="shared" ref="CE822" si="15890">W822/W839</f>
        <v>5.4796495908287973E-2</v>
      </c>
      <c r="CF822" s="123">
        <f t="shared" ref="CF822" si="15891">X822/X839</f>
        <v>5.1055039102847866E-2</v>
      </c>
      <c r="CG822" s="124">
        <f t="shared" ref="CG822" si="15892">Y822/Y839</f>
        <v>4.0473840078973346E-2</v>
      </c>
      <c r="CH822" s="125">
        <f t="shared" ref="CH822" si="15893">Z822/Z839</f>
        <v>5.0585416572487683E-2</v>
      </c>
      <c r="CI822" s="123">
        <f t="shared" ref="CI822" si="15894">AA822/AA839</f>
        <v>5.2466902217870676E-2</v>
      </c>
      <c r="CJ822" s="129">
        <f t="shared" ref="CJ822" si="15895">AB822/AB839</f>
        <v>4.9565579511253288E-2</v>
      </c>
      <c r="CK822" s="130">
        <f t="shared" ref="CK822" si="15896">AC822/AC839</f>
        <v>4.82501828497972E-2</v>
      </c>
    </row>
    <row r="823" spans="1:89" ht="13.5" thickTop="1" x14ac:dyDescent="0.2">
      <c r="A823" s="139" t="s">
        <v>24</v>
      </c>
      <c r="B823" s="181">
        <v>1759</v>
      </c>
      <c r="C823" s="175">
        <v>1242</v>
      </c>
      <c r="D823" s="176">
        <v>691</v>
      </c>
      <c r="E823" s="177">
        <v>471</v>
      </c>
      <c r="F823" s="174">
        <v>1517</v>
      </c>
      <c r="G823" s="178">
        <v>798</v>
      </c>
      <c r="H823" s="176">
        <v>2487</v>
      </c>
      <c r="I823" s="177">
        <v>2049</v>
      </c>
      <c r="J823" s="174">
        <v>241</v>
      </c>
      <c r="K823" s="178">
        <v>470</v>
      </c>
      <c r="L823" s="176">
        <v>770</v>
      </c>
      <c r="M823" s="174">
        <v>1495</v>
      </c>
      <c r="N823" s="179">
        <v>1820</v>
      </c>
      <c r="O823" s="182">
        <v>2320</v>
      </c>
      <c r="P823" s="174">
        <v>972</v>
      </c>
      <c r="Q823" s="178">
        <v>766</v>
      </c>
      <c r="R823" s="176">
        <v>1528</v>
      </c>
      <c r="S823" s="177">
        <v>1130</v>
      </c>
      <c r="T823" s="174">
        <v>236</v>
      </c>
      <c r="U823" s="178">
        <v>263</v>
      </c>
      <c r="V823" s="176">
        <v>698</v>
      </c>
      <c r="W823" s="183">
        <v>1746</v>
      </c>
      <c r="X823" s="174">
        <v>952</v>
      </c>
      <c r="Y823" s="178">
        <v>497</v>
      </c>
      <c r="Z823" s="176">
        <v>2506</v>
      </c>
      <c r="AA823" s="174">
        <v>2585</v>
      </c>
      <c r="AB823" s="149">
        <f t="shared" si="15705"/>
        <v>16177</v>
      </c>
      <c r="AC823" s="150">
        <f t="shared" si="15706"/>
        <v>15832</v>
      </c>
      <c r="AE823" s="224" t="str">
        <f>$AE$17</f>
        <v>17:00 - 17:59</v>
      </c>
      <c r="AF823" s="120">
        <f t="shared" ref="AF823:AU825" si="15897">SUMIF($A$9:$A$32,$AE823,B$815:B$838)</f>
        <v>1704</v>
      </c>
      <c r="AG823" s="164">
        <f t="shared" si="15897"/>
        <v>3035</v>
      </c>
      <c r="AH823" s="121">
        <f t="shared" si="15897"/>
        <v>1176</v>
      </c>
      <c r="AI823" s="159">
        <f t="shared" si="15897"/>
        <v>1102</v>
      </c>
      <c r="AJ823" s="120">
        <f t="shared" si="15897"/>
        <v>1378</v>
      </c>
      <c r="AK823" s="122">
        <f t="shared" si="15897"/>
        <v>2214</v>
      </c>
      <c r="AL823" s="121">
        <f t="shared" si="15897"/>
        <v>2607</v>
      </c>
      <c r="AM823" s="159">
        <f t="shared" si="15897"/>
        <v>4271</v>
      </c>
      <c r="AN823" s="120">
        <f t="shared" si="15897"/>
        <v>852</v>
      </c>
      <c r="AO823" s="122">
        <f t="shared" si="15897"/>
        <v>291</v>
      </c>
      <c r="AP823" s="121">
        <f t="shared" si="15897"/>
        <v>2953</v>
      </c>
      <c r="AQ823" s="120">
        <f t="shared" si="15897"/>
        <v>987</v>
      </c>
      <c r="AR823" s="158">
        <f t="shared" si="15897"/>
        <v>3934</v>
      </c>
      <c r="AS823" s="160">
        <f t="shared" si="15897"/>
        <v>2383</v>
      </c>
      <c r="AT823" s="120">
        <f t="shared" si="15897"/>
        <v>1741</v>
      </c>
      <c r="AU823" s="122">
        <f t="shared" si="15897"/>
        <v>1456</v>
      </c>
      <c r="AV823" s="121">
        <f t="shared" ref="AP823:BE825" si="15898">SUMIF($A$9:$A$32,$AE823,R$815:R$838)</f>
        <v>1715</v>
      </c>
      <c r="AW823" s="159">
        <f t="shared" si="15898"/>
        <v>2400</v>
      </c>
      <c r="AX823" s="120">
        <f t="shared" si="15898"/>
        <v>993</v>
      </c>
      <c r="AY823" s="122">
        <f t="shared" si="15898"/>
        <v>208</v>
      </c>
      <c r="AZ823" s="121">
        <f t="shared" si="15898"/>
        <v>2366</v>
      </c>
      <c r="BA823" s="159">
        <f t="shared" si="15898"/>
        <v>1732</v>
      </c>
      <c r="BB823" s="120">
        <f t="shared" si="15898"/>
        <v>1989</v>
      </c>
      <c r="BC823" s="122">
        <f t="shared" si="15898"/>
        <v>726</v>
      </c>
      <c r="BD823" s="21">
        <f t="shared" si="15898"/>
        <v>3135</v>
      </c>
      <c r="BE823" s="163">
        <f t="shared" si="15898"/>
        <v>4502</v>
      </c>
      <c r="BF823" s="149">
        <f>AF823+AH823+AJ823+AL823+AN823+AP823+AR823+AT823+AV823+AX823+AZ823+BB823+BD823</f>
        <v>26543</v>
      </c>
      <c r="BG823" s="150">
        <f>AG823+AI823+AK823+AM823+AO823+AQ823+AS823+AU823+AW823+AY823+BA823+BC823+BE823</f>
        <v>25307</v>
      </c>
      <c r="BI823" s="139" t="s">
        <v>24</v>
      </c>
      <c r="BJ823" s="123">
        <f>B823/B839</f>
        <v>5.9724297161483093E-2</v>
      </c>
      <c r="BK823" s="124">
        <f t="shared" ref="BK823" si="15899">C823/C839</f>
        <v>4.7024079963652883E-2</v>
      </c>
      <c r="BL823" s="125">
        <f t="shared" ref="BL823" si="15900">D823/D839</f>
        <v>5.2281153060452445E-2</v>
      </c>
      <c r="BM823" s="126">
        <f t="shared" ref="BM823" si="15901">E823/E839</f>
        <v>3.8600229470578597E-2</v>
      </c>
      <c r="BN823" s="123">
        <f t="shared" ref="BN823" si="15902">F823/F839</f>
        <v>5.3905195082083718E-2</v>
      </c>
      <c r="BO823" s="124">
        <f t="shared" ref="BO823" si="15903">G823/G839</f>
        <v>3.6857419980601359E-2</v>
      </c>
      <c r="BP823" s="125">
        <f t="shared" ref="BP823" si="15904">H823/H839</f>
        <v>5.9392463103596506E-2</v>
      </c>
      <c r="BQ823" s="126">
        <f t="shared" ref="BQ823" si="15905">I823/I839</f>
        <v>4.8347136688610459E-2</v>
      </c>
      <c r="BR823" s="123">
        <f t="shared" ref="BR823" si="15906">J823/J839</f>
        <v>4.2096069868995632E-2</v>
      </c>
      <c r="BS823" s="124">
        <f t="shared" ref="BS823" si="15907">K823/K839</f>
        <v>6.9536913744636775E-2</v>
      </c>
      <c r="BT823" s="125">
        <f t="shared" ref="BT823" si="15908">L823/L839</f>
        <v>3.4982508745627187E-2</v>
      </c>
      <c r="BU823" s="123">
        <f t="shared" ref="BU823" si="15909">M823/M839</f>
        <v>6.3905274856800892E-2</v>
      </c>
      <c r="BV823" s="127">
        <f t="shared" ref="BV823" si="15910">N823/N839</f>
        <v>4.4836420969649189E-2</v>
      </c>
      <c r="BW823" s="128">
        <f t="shared" ref="BW823" si="15911">O823/O839</f>
        <v>5.4553577727091025E-2</v>
      </c>
      <c r="BX823" s="123">
        <f t="shared" ref="BX823" si="15912">P823/P839</f>
        <v>4.9984572662758409E-2</v>
      </c>
      <c r="BY823" s="124">
        <f t="shared" ref="BY823" si="15913">Q823/Q839</f>
        <v>3.7879537137770744E-2</v>
      </c>
      <c r="BZ823" s="125">
        <f t="shared" ref="BZ823" si="15914">R823/R839</f>
        <v>6.3031103044303274E-2</v>
      </c>
      <c r="CA823" s="126">
        <f t="shared" ref="CA823" si="15915">S823/S839</f>
        <v>4.2864729534936648E-2</v>
      </c>
      <c r="CB823" s="123">
        <f t="shared" ref="CB823" si="15916">T823/T839</f>
        <v>3.7911646586345382E-2</v>
      </c>
      <c r="CC823" s="124">
        <f t="shared" ref="CC823" si="15917">U823/U839</f>
        <v>3.7326142492194153E-2</v>
      </c>
      <c r="CD823" s="125">
        <f t="shared" ref="CD823" si="15918">V823/V839</f>
        <v>3.2502910360884749E-2</v>
      </c>
      <c r="CE823" s="126">
        <f t="shared" ref="CE823" si="15919">W823/W839</f>
        <v>6.2943869642020256E-2</v>
      </c>
      <c r="CF823" s="123">
        <f t="shared" ref="CF823" si="15920">X823/X839</f>
        <v>4.6825045497024251E-2</v>
      </c>
      <c r="CG823" s="124">
        <f t="shared" ref="CG823" si="15921">Y823/Y839</f>
        <v>4.0885159591971046E-2</v>
      </c>
      <c r="CH823" s="125">
        <f t="shared" ref="CH823" si="15922">Z823/Z839</f>
        <v>5.6643008905564847E-2</v>
      </c>
      <c r="CI823" s="123">
        <f t="shared" ref="CI823" si="15923">AA823/AA839</f>
        <v>5.5021071899876546E-2</v>
      </c>
      <c r="CJ823" s="129">
        <f t="shared" ref="CJ823" si="15924">AB823/AB839</f>
        <v>5.1035731637295176E-2</v>
      </c>
      <c r="CK823" s="130">
        <f t="shared" ref="CK823" si="15925">AC823/AC839</f>
        <v>5.0127757390772971E-2</v>
      </c>
    </row>
    <row r="824" spans="1:89" x14ac:dyDescent="0.2">
      <c r="A824" s="131" t="s">
        <v>25</v>
      </c>
      <c r="B824" s="184">
        <v>1587</v>
      </c>
      <c r="C824" s="168">
        <v>1502</v>
      </c>
      <c r="D824" s="169">
        <v>705</v>
      </c>
      <c r="E824" s="170">
        <v>485</v>
      </c>
      <c r="F824" s="167">
        <v>1516</v>
      </c>
      <c r="G824" s="171">
        <v>804</v>
      </c>
      <c r="H824" s="169">
        <v>2401</v>
      </c>
      <c r="I824" s="170">
        <v>2005</v>
      </c>
      <c r="J824" s="167">
        <v>260</v>
      </c>
      <c r="K824" s="168">
        <v>339</v>
      </c>
      <c r="L824" s="169">
        <v>752</v>
      </c>
      <c r="M824" s="167">
        <v>1419</v>
      </c>
      <c r="N824" s="172">
        <v>1962</v>
      </c>
      <c r="O824" s="185">
        <v>2199</v>
      </c>
      <c r="P824" s="167">
        <v>980</v>
      </c>
      <c r="Q824" s="168">
        <v>732</v>
      </c>
      <c r="R824" s="169">
        <v>1411</v>
      </c>
      <c r="S824" s="170">
        <v>1211</v>
      </c>
      <c r="T824" s="176">
        <v>195</v>
      </c>
      <c r="U824" s="167">
        <v>266</v>
      </c>
      <c r="V824" s="169">
        <v>785</v>
      </c>
      <c r="W824" s="186">
        <v>1934</v>
      </c>
      <c r="X824" s="167">
        <v>970</v>
      </c>
      <c r="Y824" s="171">
        <v>528</v>
      </c>
      <c r="Z824" s="169">
        <v>2480</v>
      </c>
      <c r="AA824" s="167">
        <v>2822</v>
      </c>
      <c r="AB824" s="149">
        <f t="shared" si="15705"/>
        <v>16004</v>
      </c>
      <c r="AC824" s="150">
        <f t="shared" si="15706"/>
        <v>16246</v>
      </c>
      <c r="AE824" s="226" t="str">
        <f>$AE$18</f>
        <v>18:00 - 18:59</v>
      </c>
      <c r="AF824" s="120">
        <f t="shared" si="15897"/>
        <v>1688</v>
      </c>
      <c r="AG824" s="168">
        <f t="shared" si="15897"/>
        <v>3068</v>
      </c>
      <c r="AH824" s="169">
        <f t="shared" si="15897"/>
        <v>789</v>
      </c>
      <c r="AI824" s="170">
        <f t="shared" si="15897"/>
        <v>1140</v>
      </c>
      <c r="AJ824" s="167">
        <f t="shared" si="15897"/>
        <v>1006</v>
      </c>
      <c r="AK824" s="171">
        <f t="shared" si="15897"/>
        <v>2307</v>
      </c>
      <c r="AL824" s="169">
        <f t="shared" si="15897"/>
        <v>2389</v>
      </c>
      <c r="AM824" s="170">
        <f t="shared" si="15897"/>
        <v>4461</v>
      </c>
      <c r="AN824" s="167">
        <f t="shared" si="15897"/>
        <v>661</v>
      </c>
      <c r="AO824" s="171">
        <f t="shared" si="15897"/>
        <v>293</v>
      </c>
      <c r="AP824" s="169">
        <f t="shared" si="15898"/>
        <v>2874</v>
      </c>
      <c r="AQ824" s="167">
        <f t="shared" si="15898"/>
        <v>791</v>
      </c>
      <c r="AR824" s="172">
        <f t="shared" si="15898"/>
        <v>3777</v>
      </c>
      <c r="AS824" s="173">
        <f t="shared" si="15898"/>
        <v>2294</v>
      </c>
      <c r="AT824" s="167">
        <f t="shared" si="15898"/>
        <v>1573</v>
      </c>
      <c r="AU824" s="171">
        <f t="shared" si="15898"/>
        <v>1661</v>
      </c>
      <c r="AV824" s="169">
        <f t="shared" si="15898"/>
        <v>1487</v>
      </c>
      <c r="AW824" s="170">
        <f t="shared" si="15898"/>
        <v>2210</v>
      </c>
      <c r="AX824" s="167">
        <f t="shared" si="15898"/>
        <v>1045</v>
      </c>
      <c r="AY824" s="171">
        <f t="shared" si="15898"/>
        <v>223</v>
      </c>
      <c r="AZ824" s="169">
        <f t="shared" si="15898"/>
        <v>2911</v>
      </c>
      <c r="BA824" s="170">
        <f t="shared" si="15898"/>
        <v>1622</v>
      </c>
      <c r="BB824" s="167">
        <f t="shared" si="15898"/>
        <v>1839</v>
      </c>
      <c r="BC824" s="171">
        <f t="shared" si="15898"/>
        <v>691</v>
      </c>
      <c r="BD824" s="169">
        <f t="shared" si="15898"/>
        <v>3165</v>
      </c>
      <c r="BE824" s="167">
        <f t="shared" si="15898"/>
        <v>3928</v>
      </c>
      <c r="BF824" s="151">
        <f>SUM(AF824,AH824,AJ824,AL824,AN824,AP824,AR824,AT824,AV824,AX824,AZ824,BB824,BD824)</f>
        <v>25204</v>
      </c>
      <c r="BG824" s="152">
        <f>SUM(AG824,AI824,AK824,AM824,AO824,AQ824,AS824,AU824,AW824,AY824,BA824,BC824,BE824)</f>
        <v>24689</v>
      </c>
      <c r="BI824" s="131" t="s">
        <v>25</v>
      </c>
      <c r="BJ824" s="123">
        <f>B824/B839</f>
        <v>5.3884286296346597E-2</v>
      </c>
      <c r="BK824" s="124">
        <f t="shared" ref="BK824" si="15926">C824/C839</f>
        <v>5.6868090262002118E-2</v>
      </c>
      <c r="BL824" s="125">
        <f t="shared" ref="BL824" si="15927">D824/D839</f>
        <v>5.3340394945903001E-2</v>
      </c>
      <c r="BM824" s="126">
        <f t="shared" ref="BM824" si="15928">E824/E839</f>
        <v>3.974758236354696E-2</v>
      </c>
      <c r="BN824" s="123">
        <f t="shared" ref="BN824" si="15929">F824/F839</f>
        <v>5.3869661004903702E-2</v>
      </c>
      <c r="BO824" s="124">
        <f t="shared" ref="BO824" si="15930">G824/G839</f>
        <v>3.7134543439102122E-2</v>
      </c>
      <c r="BP824" s="125">
        <f t="shared" ref="BP824" si="15931">H824/H839</f>
        <v>5.7338682714811101E-2</v>
      </c>
      <c r="BQ824" s="126">
        <f t="shared" ref="BQ824" si="15932">I824/I839</f>
        <v>4.7308935607937516E-2</v>
      </c>
      <c r="BR824" s="123">
        <f t="shared" ref="BR824" si="15933">J824/J839</f>
        <v>4.5414847161572056E-2</v>
      </c>
      <c r="BS824" s="124">
        <f t="shared" ref="BS824" si="15934">K824/K839</f>
        <v>5.0155348424323128E-2</v>
      </c>
      <c r="BT824" s="125">
        <f t="shared" ref="BT824" si="15935">L824/L839</f>
        <v>3.4164735813911225E-2</v>
      </c>
      <c r="BU824" s="123">
        <f t="shared" ref="BU824" si="15936">M824/M839</f>
        <v>6.0656578609899973E-2</v>
      </c>
      <c r="BV824" s="127">
        <f t="shared" ref="BV824" si="15937">N824/N839</f>
        <v>4.8334647221127312E-2</v>
      </c>
      <c r="BW824" s="128">
        <f t="shared" ref="BW824" si="15938">O824/O839</f>
        <v>5.1708326474945332E-2</v>
      </c>
      <c r="BX824" s="123">
        <f t="shared" ref="BX824" si="15939">P824/P839</f>
        <v>5.03959683225342E-2</v>
      </c>
      <c r="BY824" s="124">
        <f t="shared" ref="BY824" si="15940">Q824/Q839</f>
        <v>3.6198199980219566E-2</v>
      </c>
      <c r="BZ824" s="125">
        <f t="shared" ref="BZ824" si="15941">R824/R839</f>
        <v>5.8204768583450209E-2</v>
      </c>
      <c r="CA824" s="126">
        <f t="shared" ref="CA824" si="15942">S824/S839</f>
        <v>4.5937334041423264E-2</v>
      </c>
      <c r="CB824" s="123">
        <f t="shared" ref="CB824" si="15943">T824/T839</f>
        <v>3.1325301204819279E-2</v>
      </c>
      <c r="CC824" s="124">
        <f t="shared" ref="CC824" si="15944">U824/U839</f>
        <v>3.775191598069827E-2</v>
      </c>
      <c r="CD824" s="125">
        <f t="shared" ref="CD824" si="15945">V824/V839</f>
        <v>3.6554132712456347E-2</v>
      </c>
      <c r="CE824" s="126">
        <f t="shared" ref="CE824" si="15946">W824/W839</f>
        <v>6.9721330978045351E-2</v>
      </c>
      <c r="CF824" s="123">
        <f t="shared" ref="CF824" si="15947">X824/X839</f>
        <v>4.7710392995917561E-2</v>
      </c>
      <c r="CG824" s="124">
        <f t="shared" ref="CG824" si="15948">Y824/Y839</f>
        <v>4.3435340572556762E-2</v>
      </c>
      <c r="CH824" s="125">
        <f t="shared" ref="CH824" si="15949">Z824/Z839</f>
        <v>5.6055332037430496E-2</v>
      </c>
      <c r="CI824" s="123">
        <f t="shared" ref="CI824" si="15950">AA824/AA839</f>
        <v>6.0065557021838148E-2</v>
      </c>
      <c r="CJ824" s="129">
        <f t="shared" ref="CJ824" si="15951">AB824/AB839</f>
        <v>5.0489945547584347E-2</v>
      </c>
      <c r="CK824" s="130">
        <f t="shared" ref="CK824" si="15952">AC824/AC839</f>
        <v>5.1438576716175952E-2</v>
      </c>
    </row>
    <row r="825" spans="1:89" ht="13.5" thickBot="1" x14ac:dyDescent="0.25">
      <c r="A825" s="139" t="s">
        <v>26</v>
      </c>
      <c r="B825" s="181">
        <v>1477</v>
      </c>
      <c r="C825" s="175">
        <v>1404</v>
      </c>
      <c r="D825" s="176">
        <v>628</v>
      </c>
      <c r="E825" s="177">
        <v>560</v>
      </c>
      <c r="F825" s="174">
        <v>1375</v>
      </c>
      <c r="G825" s="178">
        <v>910</v>
      </c>
      <c r="H825" s="176">
        <v>2311</v>
      </c>
      <c r="I825" s="177">
        <v>2142</v>
      </c>
      <c r="J825" s="174">
        <v>300</v>
      </c>
      <c r="K825" s="175">
        <v>314</v>
      </c>
      <c r="L825" s="176">
        <v>851</v>
      </c>
      <c r="M825" s="174">
        <v>1399</v>
      </c>
      <c r="N825" s="179">
        <v>1876</v>
      </c>
      <c r="O825" s="182">
        <v>2177</v>
      </c>
      <c r="P825" s="174">
        <v>1079</v>
      </c>
      <c r="Q825" s="175">
        <v>868</v>
      </c>
      <c r="R825" s="176">
        <v>1317</v>
      </c>
      <c r="S825" s="177">
        <v>1247</v>
      </c>
      <c r="T825" s="174">
        <v>192</v>
      </c>
      <c r="U825" s="178">
        <v>255</v>
      </c>
      <c r="V825" s="176">
        <v>896</v>
      </c>
      <c r="W825" s="183">
        <v>1466</v>
      </c>
      <c r="X825" s="174">
        <v>880</v>
      </c>
      <c r="Y825" s="178">
        <v>467</v>
      </c>
      <c r="Z825" s="176">
        <v>2475</v>
      </c>
      <c r="AA825" s="174">
        <v>2780</v>
      </c>
      <c r="AB825" s="149">
        <f t="shared" si="15705"/>
        <v>15657</v>
      </c>
      <c r="AC825" s="150">
        <f t="shared" si="15706"/>
        <v>15989</v>
      </c>
      <c r="AE825" s="224">
        <f>$AE$19</f>
        <v>0</v>
      </c>
      <c r="AF825" s="120">
        <f t="shared" si="15897"/>
        <v>0</v>
      </c>
      <c r="AG825" s="175">
        <f t="shared" si="15897"/>
        <v>0</v>
      </c>
      <c r="AH825" s="176">
        <f t="shared" si="15897"/>
        <v>0</v>
      </c>
      <c r="AI825" s="177">
        <f t="shared" si="15897"/>
        <v>0</v>
      </c>
      <c r="AJ825" s="174">
        <f t="shared" si="15897"/>
        <v>0</v>
      </c>
      <c r="AK825" s="178">
        <f t="shared" si="15897"/>
        <v>0</v>
      </c>
      <c r="AL825" s="176">
        <f t="shared" si="15897"/>
        <v>0</v>
      </c>
      <c r="AM825" s="177">
        <f t="shared" si="15897"/>
        <v>0</v>
      </c>
      <c r="AN825" s="174">
        <f t="shared" si="15897"/>
        <v>0</v>
      </c>
      <c r="AO825" s="178">
        <f t="shared" si="15897"/>
        <v>0</v>
      </c>
      <c r="AP825" s="176">
        <f t="shared" si="15898"/>
        <v>0</v>
      </c>
      <c r="AQ825" s="174">
        <f t="shared" si="15898"/>
        <v>0</v>
      </c>
      <c r="AR825" s="179">
        <f t="shared" si="15898"/>
        <v>0</v>
      </c>
      <c r="AS825" s="180">
        <f t="shared" si="15898"/>
        <v>0</v>
      </c>
      <c r="AT825" s="174">
        <f t="shared" si="15898"/>
        <v>0</v>
      </c>
      <c r="AU825" s="178">
        <f t="shared" si="15898"/>
        <v>0</v>
      </c>
      <c r="AV825" s="176">
        <f t="shared" si="15898"/>
        <v>0</v>
      </c>
      <c r="AW825" s="177">
        <f t="shared" si="15898"/>
        <v>0</v>
      </c>
      <c r="AX825" s="174">
        <f t="shared" si="15898"/>
        <v>0</v>
      </c>
      <c r="AY825" s="178">
        <f t="shared" si="15898"/>
        <v>0</v>
      </c>
      <c r="AZ825" s="176">
        <f t="shared" si="15898"/>
        <v>0</v>
      </c>
      <c r="BA825" s="177">
        <f t="shared" si="15898"/>
        <v>0</v>
      </c>
      <c r="BB825" s="174">
        <f t="shared" si="15898"/>
        <v>0</v>
      </c>
      <c r="BC825" s="178">
        <f t="shared" si="15898"/>
        <v>0</v>
      </c>
      <c r="BD825" s="176">
        <f t="shared" si="15898"/>
        <v>0</v>
      </c>
      <c r="BE825" s="174">
        <f t="shared" si="15898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5.0149395626782563E-2</v>
      </c>
      <c r="BK825" s="124">
        <f t="shared" ref="BK825" si="15953">C825/C839</f>
        <v>5.3157655611085868E-2</v>
      </c>
      <c r="BL825" s="125">
        <f t="shared" ref="BL825" si="15954">D825/D839</f>
        <v>4.7514564575924942E-2</v>
      </c>
      <c r="BM825" s="126">
        <f t="shared" ref="BM825" si="15955">E825/E839</f>
        <v>4.5894115718734634E-2</v>
      </c>
      <c r="BN825" s="123">
        <f t="shared" ref="BN825" si="15956">F825/F839</f>
        <v>4.88593561225215E-2</v>
      </c>
      <c r="BO825" s="124">
        <f t="shared" ref="BO825" si="15957">G825/G839</f>
        <v>4.2030391205948918E-2</v>
      </c>
      <c r="BP825" s="125">
        <f t="shared" ref="BP825" si="15958">H825/H839</f>
        <v>5.5189377656779864E-2</v>
      </c>
      <c r="BQ825" s="126">
        <f t="shared" ref="BQ825" si="15959">I825/I839</f>
        <v>5.0541516245487361E-2</v>
      </c>
      <c r="BR825" s="123">
        <f t="shared" ref="BR825" si="15960">J825/J839</f>
        <v>5.2401746724890827E-2</v>
      </c>
      <c r="BS825" s="124">
        <f t="shared" ref="BS825" si="15961">K825/K839</f>
        <v>4.6456576416629682E-2</v>
      </c>
      <c r="BT825" s="125">
        <f t="shared" ref="BT825" si="15962">L825/L839</f>
        <v>3.8662486938349006E-2</v>
      </c>
      <c r="BU825" s="123">
        <f t="shared" ref="BU825" si="15963">M825/M839</f>
        <v>5.9801658544926049E-2</v>
      </c>
      <c r="BV825" s="127">
        <f t="shared" ref="BV825" si="15964">N825/N839</f>
        <v>4.6216003153330708E-2</v>
      </c>
      <c r="BW825" s="128">
        <f t="shared" ref="BW825" si="15965">O825/O839</f>
        <v>5.119100806546429E-2</v>
      </c>
      <c r="BX825" s="123">
        <f t="shared" ref="BX825" si="15966">P825/P839</f>
        <v>5.5486989612259591E-2</v>
      </c>
      <c r="BY825" s="124">
        <f t="shared" ref="BY825" si="15967">Q825/Q839</f>
        <v>4.2923548610424293E-2</v>
      </c>
      <c r="BZ825" s="125">
        <f t="shared" ref="BZ825" si="15968">R825/R839</f>
        <v>5.4327200726012707E-2</v>
      </c>
      <c r="CA825" s="126">
        <f t="shared" ref="CA825" si="15969">S825/S839</f>
        <v>4.7302936044306201E-2</v>
      </c>
      <c r="CB825" s="123">
        <f t="shared" ref="CB825" si="15970">T825/T839</f>
        <v>3.0843373493975902E-2</v>
      </c>
      <c r="CC825" s="124">
        <f t="shared" ref="CC825" si="15971">U825/U839</f>
        <v>3.6190746522849843E-2</v>
      </c>
      <c r="CD825" s="125">
        <f t="shared" ref="CD825" si="15972">V825/V839</f>
        <v>4.1722933643771824E-2</v>
      </c>
      <c r="CE825" s="126">
        <f t="shared" ref="CE825" si="15973">W825/W839</f>
        <v>5.2849778290493532E-2</v>
      </c>
      <c r="CF825" s="123">
        <f t="shared" ref="CF825" si="15974">X825/X839</f>
        <v>4.3283655501450989E-2</v>
      </c>
      <c r="CG825" s="124">
        <f t="shared" ref="CG825" si="15975">Y825/Y839</f>
        <v>3.8417242513984866E-2</v>
      </c>
      <c r="CH825" s="125">
        <f t="shared" ref="CH825" si="15976">Z825/Z839</f>
        <v>5.594231725509697E-2</v>
      </c>
      <c r="CI825" s="123">
        <f t="shared" ref="CI825" si="15977">AA825/AA839</f>
        <v>5.9171597633136092E-2</v>
      </c>
      <c r="CJ825" s="129">
        <f t="shared" ref="CJ825" si="15978">AB825/AB839</f>
        <v>4.9395218535274184E-2</v>
      </c>
      <c r="CK825" s="130">
        <f t="shared" ref="CK825" si="15979">AC825/AC839</f>
        <v>5.0624855540744633E-2</v>
      </c>
    </row>
    <row r="826" spans="1:89" ht="14.25" thickTop="1" thickBot="1" x14ac:dyDescent="0.25">
      <c r="A826" s="131" t="s">
        <v>27</v>
      </c>
      <c r="B826" s="184">
        <v>1483</v>
      </c>
      <c r="C826" s="168">
        <v>1493</v>
      </c>
      <c r="D826" s="169">
        <v>629</v>
      </c>
      <c r="E826" s="170">
        <v>580</v>
      </c>
      <c r="F826" s="167">
        <v>1269</v>
      </c>
      <c r="G826" s="171">
        <v>988</v>
      </c>
      <c r="H826" s="169">
        <v>2178</v>
      </c>
      <c r="I826" s="170">
        <v>2244</v>
      </c>
      <c r="J826" s="167">
        <v>378</v>
      </c>
      <c r="K826" s="168">
        <v>278</v>
      </c>
      <c r="L826" s="169">
        <v>1060</v>
      </c>
      <c r="M826" s="167">
        <v>1081</v>
      </c>
      <c r="N826" s="172">
        <v>1999</v>
      </c>
      <c r="O826" s="185">
        <v>1908</v>
      </c>
      <c r="P826" s="167">
        <v>1067</v>
      </c>
      <c r="Q826" s="168">
        <v>801</v>
      </c>
      <c r="R826" s="169">
        <v>1306</v>
      </c>
      <c r="S826" s="170">
        <v>1292</v>
      </c>
      <c r="T826" s="167">
        <v>268</v>
      </c>
      <c r="U826" s="171">
        <v>205</v>
      </c>
      <c r="V826" s="169">
        <v>1128</v>
      </c>
      <c r="W826" s="186">
        <v>1326</v>
      </c>
      <c r="X826" s="167">
        <v>873</v>
      </c>
      <c r="Y826" s="171">
        <v>441</v>
      </c>
      <c r="Z826" s="169">
        <v>2555</v>
      </c>
      <c r="AA826" s="167">
        <v>2855</v>
      </c>
      <c r="AB826" s="149">
        <f t="shared" si="15705"/>
        <v>16193</v>
      </c>
      <c r="AC826" s="150">
        <f t="shared" si="15706"/>
        <v>15492</v>
      </c>
      <c r="AE826" s="221" t="s">
        <v>13</v>
      </c>
      <c r="AF826" s="14">
        <f t="shared" ref="AF826:BG826" si="15980">SUM(AF823:AF825)</f>
        <v>3392</v>
      </c>
      <c r="AG826" s="1">
        <f t="shared" si="15980"/>
        <v>6103</v>
      </c>
      <c r="AH826" s="14">
        <f t="shared" si="15980"/>
        <v>1965</v>
      </c>
      <c r="AI826" s="1">
        <f t="shared" si="15980"/>
        <v>2242</v>
      </c>
      <c r="AJ826" s="14">
        <f t="shared" si="15980"/>
        <v>2384</v>
      </c>
      <c r="AK826" s="1">
        <f t="shared" si="15980"/>
        <v>4521</v>
      </c>
      <c r="AL826" s="14">
        <f t="shared" si="15980"/>
        <v>4996</v>
      </c>
      <c r="AM826" s="1">
        <f t="shared" si="15980"/>
        <v>8732</v>
      </c>
      <c r="AN826" s="14">
        <f t="shared" si="15980"/>
        <v>1513</v>
      </c>
      <c r="AO826" s="1">
        <f t="shared" si="15980"/>
        <v>584</v>
      </c>
      <c r="AP826" s="14">
        <f t="shared" si="15980"/>
        <v>5827</v>
      </c>
      <c r="AQ826" s="1">
        <f t="shared" si="15980"/>
        <v>1778</v>
      </c>
      <c r="AR826" s="14">
        <f t="shared" si="15980"/>
        <v>7711</v>
      </c>
      <c r="AS826" s="1">
        <f t="shared" si="15980"/>
        <v>4677</v>
      </c>
      <c r="AT826" s="14">
        <f t="shared" si="15980"/>
        <v>3314</v>
      </c>
      <c r="AU826" s="1">
        <f t="shared" si="15980"/>
        <v>3117</v>
      </c>
      <c r="AV826" s="14">
        <f t="shared" si="15980"/>
        <v>3202</v>
      </c>
      <c r="AW826" s="1">
        <f t="shared" si="15980"/>
        <v>4610</v>
      </c>
      <c r="AX826" s="14">
        <f t="shared" si="15980"/>
        <v>2038</v>
      </c>
      <c r="AY826" s="1">
        <f t="shared" si="15980"/>
        <v>431</v>
      </c>
      <c r="AZ826" s="14">
        <f t="shared" si="15980"/>
        <v>5277</v>
      </c>
      <c r="BA826" s="1">
        <f t="shared" si="15980"/>
        <v>3354</v>
      </c>
      <c r="BB826" s="14">
        <f t="shared" si="15980"/>
        <v>3828</v>
      </c>
      <c r="BC826" s="1">
        <f t="shared" si="15980"/>
        <v>1417</v>
      </c>
      <c r="BD826" s="14">
        <f t="shared" si="15980"/>
        <v>6300</v>
      </c>
      <c r="BE826" s="1">
        <f t="shared" si="15980"/>
        <v>8430</v>
      </c>
      <c r="BF826" s="153">
        <f t="shared" si="15980"/>
        <v>51747</v>
      </c>
      <c r="BG826" s="154">
        <f t="shared" si="15980"/>
        <v>49996</v>
      </c>
      <c r="BI826" s="131" t="s">
        <v>27</v>
      </c>
      <c r="BJ826" s="123">
        <f>B826/B839</f>
        <v>5.0353116936031506E-2</v>
      </c>
      <c r="BK826" s="124">
        <f t="shared" ref="BK826" si="15981">C826/C839</f>
        <v>5.6527336059366953E-2</v>
      </c>
      <c r="BL826" s="125">
        <f t="shared" ref="BL826" si="15982">D826/D839</f>
        <v>4.7590224710599982E-2</v>
      </c>
      <c r="BM826" s="126">
        <f t="shared" ref="BM826" si="15983">E826/E839</f>
        <v>4.7533191280118015E-2</v>
      </c>
      <c r="BN826" s="123">
        <f t="shared" ref="BN826" si="15984">F826/F839</f>
        <v>4.509274394143984E-2</v>
      </c>
      <c r="BO826" s="124">
        <f t="shared" ref="BO826" si="15985">G826/G839</f>
        <v>4.5632996166458821E-2</v>
      </c>
      <c r="BP826" s="125">
        <f t="shared" ref="BP826" si="15986">H826/H839</f>
        <v>5.2013182404355922E-2</v>
      </c>
      <c r="BQ826" s="126">
        <f t="shared" ref="BQ826" si="15987">I826/I839</f>
        <v>5.2948255114320095E-2</v>
      </c>
      <c r="BR826" s="123">
        <f t="shared" ref="BR826" si="15988">J826/J839</f>
        <v>6.6026200873362445E-2</v>
      </c>
      <c r="BS826" s="124">
        <f t="shared" ref="BS826" si="15989">K826/K839</f>
        <v>4.1130344725551118E-2</v>
      </c>
      <c r="BT826" s="125">
        <f t="shared" ref="BT826" si="15990">L826/L839</f>
        <v>4.81577393121621E-2</v>
      </c>
      <c r="BU826" s="123">
        <f t="shared" ref="BU826" si="15991">M826/M839</f>
        <v>4.6208429511840642E-2</v>
      </c>
      <c r="BV826" s="127">
        <f t="shared" ref="BV826" si="15992">N826/N839</f>
        <v>4.92461568782026E-2</v>
      </c>
      <c r="BW826" s="128">
        <f t="shared" ref="BW826" si="15993">O826/O839</f>
        <v>4.4865614785900725E-2</v>
      </c>
      <c r="BX826" s="123">
        <f t="shared" ref="BX826" si="15994">P826/P839</f>
        <v>5.4869896122595907E-2</v>
      </c>
      <c r="BY826" s="124">
        <f t="shared" ref="BY826" si="15995">Q826/Q839</f>
        <v>3.9610325388191078E-2</v>
      </c>
      <c r="BZ826" s="125">
        <f t="shared" ref="BZ826" si="15996">R826/R839</f>
        <v>5.3873442785248742E-2</v>
      </c>
      <c r="CA826" s="126">
        <f t="shared" ref="CA826" si="15997">S826/S839</f>
        <v>4.9009938547909873E-2</v>
      </c>
      <c r="CB826" s="123">
        <f t="shared" ref="CB826" si="15998">T826/T839</f>
        <v>4.3052208835341367E-2</v>
      </c>
      <c r="CC826" s="124">
        <f t="shared" ref="CC826" si="15999">U826/U839</f>
        <v>2.9094521714447912E-2</v>
      </c>
      <c r="CD826" s="125">
        <f t="shared" ref="CD826" si="16000">V826/V839</f>
        <v>5.2526193247962746E-2</v>
      </c>
      <c r="CE826" s="126">
        <f t="shared" ref="CE826" si="16001">W826/W839</f>
        <v>4.7802732614730163E-2</v>
      </c>
      <c r="CF826" s="123">
        <f t="shared" ref="CF826" si="16002">X826/X839</f>
        <v>4.2939353696325809E-2</v>
      </c>
      <c r="CG826" s="124">
        <f t="shared" ref="CG826" si="16003">Y826/Y839</f>
        <v>3.6278381046396843E-2</v>
      </c>
      <c r="CH826" s="125">
        <f t="shared" ref="CH826" si="16004">Z826/Z839</f>
        <v>5.7750553772433433E-2</v>
      </c>
      <c r="CI826" s="123">
        <f t="shared" ref="CI826" si="16005">AA826/AA839</f>
        <v>6.0767953684389767E-2</v>
      </c>
      <c r="CJ826" s="129">
        <f t="shared" ref="CJ826" si="16006">AB826/AB839</f>
        <v>5.1086208963511202E-2</v>
      </c>
      <c r="CK826" s="130">
        <f t="shared" ref="CK826" si="16007">AC826/AC839</f>
        <v>4.9051239104210137E-2</v>
      </c>
    </row>
    <row r="827" spans="1:89" ht="13.5" thickTop="1" x14ac:dyDescent="0.2">
      <c r="A827" s="139" t="s">
        <v>28</v>
      </c>
      <c r="B827" s="181">
        <v>1309</v>
      </c>
      <c r="C827" s="175">
        <v>1661</v>
      </c>
      <c r="D827" s="176">
        <v>643</v>
      </c>
      <c r="E827" s="177">
        <v>700</v>
      </c>
      <c r="F827" s="174">
        <v>1255</v>
      </c>
      <c r="G827" s="178">
        <v>1327</v>
      </c>
      <c r="H827" s="176">
        <v>2225</v>
      </c>
      <c r="I827" s="177">
        <v>2536</v>
      </c>
      <c r="J827" s="174">
        <v>404</v>
      </c>
      <c r="K827" s="175">
        <v>257</v>
      </c>
      <c r="L827" s="176">
        <v>1442</v>
      </c>
      <c r="M827" s="174">
        <v>954</v>
      </c>
      <c r="N827" s="179">
        <v>2333</v>
      </c>
      <c r="O827" s="182">
        <v>1935</v>
      </c>
      <c r="P827" s="174">
        <v>1193</v>
      </c>
      <c r="Q827" s="175">
        <v>914</v>
      </c>
      <c r="R827" s="176">
        <v>1360</v>
      </c>
      <c r="S827" s="177">
        <v>1542</v>
      </c>
      <c r="T827" s="174">
        <v>316</v>
      </c>
      <c r="U827" s="178">
        <v>182</v>
      </c>
      <c r="V827" s="176">
        <v>1399</v>
      </c>
      <c r="W827" s="183">
        <v>1383</v>
      </c>
      <c r="X827" s="174">
        <v>1055</v>
      </c>
      <c r="Y827" s="178">
        <v>434</v>
      </c>
      <c r="Z827" s="176">
        <v>2516</v>
      </c>
      <c r="AA827" s="174">
        <v>3014</v>
      </c>
      <c r="AB827" s="149">
        <f t="shared" si="15705"/>
        <v>17450</v>
      </c>
      <c r="AC827" s="150">
        <f t="shared" si="15706"/>
        <v>16839</v>
      </c>
      <c r="BI827" s="139" t="s">
        <v>28</v>
      </c>
      <c r="BJ827" s="123">
        <f>B827/B839</f>
        <v>4.444519896781203E-2</v>
      </c>
      <c r="BK827" s="124">
        <f t="shared" ref="BK827" si="16008">C827/C839</f>
        <v>6.288808117522339E-2</v>
      </c>
      <c r="BL827" s="125">
        <f t="shared" ref="BL827" si="16009">D827/D839</f>
        <v>4.8649466596050538E-2</v>
      </c>
      <c r="BM827" s="126">
        <f t="shared" ref="BM827" si="16010">E827/E839</f>
        <v>5.7367644648418294E-2</v>
      </c>
      <c r="BN827" s="123">
        <f t="shared" ref="BN827" si="16011">F827/F839</f>
        <v>4.4595266860919622E-2</v>
      </c>
      <c r="BO827" s="124">
        <f t="shared" ref="BO827" si="16012">G827/G839</f>
        <v>6.1290471571751881E-2</v>
      </c>
      <c r="BP827" s="125">
        <f t="shared" ref="BP827" si="16013">H827/H839</f>
        <v>5.313559726799446E-2</v>
      </c>
      <c r="BQ827" s="126">
        <f t="shared" ref="BQ827" si="16014">I827/I839</f>
        <v>5.9838135013331448E-2</v>
      </c>
      <c r="BR827" s="123">
        <f t="shared" ref="BR827" si="16015">J827/J839</f>
        <v>7.0567685589519646E-2</v>
      </c>
      <c r="BS827" s="124">
        <f t="shared" ref="BS827" si="16016">K827/K839</f>
        <v>3.8023376239088622E-2</v>
      </c>
      <c r="BT827" s="125">
        <f t="shared" ref="BT827" si="16017">L827/L839</f>
        <v>6.551269819635637E-2</v>
      </c>
      <c r="BU827" s="123">
        <f t="shared" ref="BU827" si="16018">M827/M839</f>
        <v>4.0779687099256216E-2</v>
      </c>
      <c r="BV827" s="127">
        <f t="shared" ref="BV827" si="16019">N827/N839</f>
        <v>5.7474379188017344E-2</v>
      </c>
      <c r="BW827" s="128">
        <f t="shared" ref="BW827" si="16020">O827/O839</f>
        <v>4.5500505561172903E-2</v>
      </c>
      <c r="BX827" s="123">
        <f t="shared" ref="BX827" si="16021">P827/P839</f>
        <v>6.1349377764064586E-2</v>
      </c>
      <c r="BY827" s="124">
        <f t="shared" ref="BY827" si="16022">Q827/Q839</f>
        <v>4.5198298882405299E-2</v>
      </c>
      <c r="BZ827" s="125">
        <f t="shared" ref="BZ827" si="16023">R827/R839</f>
        <v>5.6100981767180924E-2</v>
      </c>
      <c r="CA827" s="126">
        <f t="shared" ref="CA827" si="16024">S827/S839</f>
        <v>5.8493285790152491E-2</v>
      </c>
      <c r="CB827" s="123">
        <f t="shared" ref="CB827" si="16025">T827/T839</f>
        <v>5.0763052208835341E-2</v>
      </c>
      <c r="CC827" s="124">
        <f t="shared" ref="CC827" si="16026">U827/U839</f>
        <v>2.5830258302583026E-2</v>
      </c>
      <c r="CD827" s="125">
        <f t="shared" ref="CD827" si="16027">V827/V839</f>
        <v>6.5145518044237488E-2</v>
      </c>
      <c r="CE827" s="126">
        <f t="shared" ref="CE827" si="16028">W827/W839</f>
        <v>4.9857601211290965E-2</v>
      </c>
      <c r="CF827" s="123">
        <f t="shared" ref="CF827" si="16029">X827/X839</f>
        <v>5.1891200629580442E-2</v>
      </c>
      <c r="CG827" s="124">
        <f t="shared" ref="CG827" si="16030">Y827/Y839</f>
        <v>3.5702533728200064E-2</v>
      </c>
      <c r="CH827" s="125">
        <f t="shared" ref="CH827" si="16031">Z827/Z839</f>
        <v>5.6869038470231906E-2</v>
      </c>
      <c r="CI827" s="123">
        <f t="shared" ref="CI827" si="16032">AA827/AA839</f>
        <v>6.4152228513047554E-2</v>
      </c>
      <c r="CJ827" s="129">
        <f t="shared" ref="CJ827" si="16033">AB827/AB839</f>
        <v>5.5051833904358083E-2</v>
      </c>
      <c r="CK827" s="130">
        <f t="shared" ref="CK827" si="16034">AC827/AC839</f>
        <v>5.3316151257151723E-2</v>
      </c>
    </row>
    <row r="828" spans="1:89" x14ac:dyDescent="0.2">
      <c r="A828" s="131" t="s">
        <v>29</v>
      </c>
      <c r="B828" s="184">
        <v>1739</v>
      </c>
      <c r="C828" s="168">
        <v>2583</v>
      </c>
      <c r="D828" s="169">
        <v>1025</v>
      </c>
      <c r="E828" s="170">
        <v>860</v>
      </c>
      <c r="F828" s="167">
        <v>1277</v>
      </c>
      <c r="G828" s="171">
        <v>1878</v>
      </c>
      <c r="H828" s="169">
        <v>2458</v>
      </c>
      <c r="I828" s="170">
        <v>3278</v>
      </c>
      <c r="J828" s="167">
        <v>606</v>
      </c>
      <c r="K828" s="168">
        <v>267</v>
      </c>
      <c r="L828" s="169">
        <v>2300</v>
      </c>
      <c r="M828" s="167">
        <v>959</v>
      </c>
      <c r="N828" s="172">
        <v>2948</v>
      </c>
      <c r="O828" s="185">
        <v>2297</v>
      </c>
      <c r="P828" s="167">
        <v>1527</v>
      </c>
      <c r="Q828" s="168">
        <v>1105</v>
      </c>
      <c r="R828" s="169">
        <v>1554</v>
      </c>
      <c r="S828" s="170">
        <v>1873</v>
      </c>
      <c r="T828" s="167">
        <v>801</v>
      </c>
      <c r="U828" s="171">
        <v>258</v>
      </c>
      <c r="V828" s="169">
        <v>1980</v>
      </c>
      <c r="W828" s="186">
        <v>1594</v>
      </c>
      <c r="X828" s="167">
        <v>1457</v>
      </c>
      <c r="Y828" s="171">
        <v>537</v>
      </c>
      <c r="Z828" s="169">
        <v>2796</v>
      </c>
      <c r="AA828" s="167">
        <v>3623</v>
      </c>
      <c r="AB828" s="149">
        <f t="shared" si="15705"/>
        <v>22468</v>
      </c>
      <c r="AC828" s="150">
        <f t="shared" si="15706"/>
        <v>21112</v>
      </c>
      <c r="BI828" s="131" t="s">
        <v>29</v>
      </c>
      <c r="BJ828" s="123">
        <f>B828/B839</f>
        <v>5.9045226130653265E-2</v>
      </c>
      <c r="BK828" s="124">
        <f t="shared" ref="BK828" si="16035">C828/C839</f>
        <v>9.7796456156292594E-2</v>
      </c>
      <c r="BL828" s="125">
        <f t="shared" ref="BL828" si="16036">D828/D839</f>
        <v>7.7551638041915713E-2</v>
      </c>
      <c r="BM828" s="126">
        <f t="shared" ref="BM828" si="16037">E828/E839</f>
        <v>7.0480249139485335E-2</v>
      </c>
      <c r="BN828" s="123">
        <f t="shared" ref="BN828" si="16038">F828/F839</f>
        <v>4.5377016558879969E-2</v>
      </c>
      <c r="BO828" s="124">
        <f t="shared" ref="BO828" si="16039">G828/G839</f>
        <v>8.673964251073854E-2</v>
      </c>
      <c r="BP828" s="125">
        <f t="shared" ref="BP828" si="16040">H828/H839</f>
        <v>5.8699909251564215E-2</v>
      </c>
      <c r="BQ828" s="126">
        <f t="shared" ref="BQ828" si="16041">I828/I839</f>
        <v>7.7345980510134263E-2</v>
      </c>
      <c r="BR828" s="123">
        <f t="shared" ref="BR828" si="16042">J828/J839</f>
        <v>0.10585152838427947</v>
      </c>
      <c r="BS828" s="124">
        <f t="shared" ref="BS828" si="16043">K828/K839</f>
        <v>3.9502885042166001E-2</v>
      </c>
      <c r="BT828" s="125">
        <f t="shared" ref="BT828" si="16044">L828/L839</f>
        <v>0.1044932079414838</v>
      </c>
      <c r="BU828" s="123">
        <f t="shared" ref="BU828" si="16045">M828/M839</f>
        <v>4.0993417115499697E-2</v>
      </c>
      <c r="BV828" s="127">
        <f t="shared" ref="BV828" si="16046">N828/N839</f>
        <v>7.262514781237682E-2</v>
      </c>
      <c r="BW828" s="128">
        <f t="shared" ref="BW828" si="16047">O828/O839</f>
        <v>5.401274484445176E-2</v>
      </c>
      <c r="BX828" s="123">
        <f t="shared" ref="BX828" si="16048">P828/P839</f>
        <v>7.8525146559703801E-2</v>
      </c>
      <c r="BY828" s="124">
        <f t="shared" ref="BY828" si="16049">Q828/Q839</f>
        <v>5.4643457620413415E-2</v>
      </c>
      <c r="BZ828" s="125">
        <f t="shared" ref="BZ828" si="16050">R828/R839</f>
        <v>6.4103621813381736E-2</v>
      </c>
      <c r="CA828" s="126">
        <f t="shared" ref="CA828" si="16051">S828/S839</f>
        <v>7.1049237538881718E-2</v>
      </c>
      <c r="CB828" s="123">
        <f t="shared" ref="CB828" si="16052">T828/T839</f>
        <v>0.12867469879518073</v>
      </c>
      <c r="CC828" s="124">
        <f t="shared" ref="CC828" si="16053">U828/U839</f>
        <v>3.6616520011353959E-2</v>
      </c>
      <c r="CD828" s="125">
        <f t="shared" ref="CD828" si="16054">V828/V839</f>
        <v>9.2200232828870785E-2</v>
      </c>
      <c r="CE828" s="126">
        <f t="shared" ref="CE828" si="16055">W828/W839</f>
        <v>5.7464220051191464E-2</v>
      </c>
      <c r="CF828" s="123">
        <f t="shared" ref="CF828" si="16056">X828/X839</f>
        <v>7.1663961438197823E-2</v>
      </c>
      <c r="CG828" s="124">
        <f t="shared" ref="CG828" si="16057">Y828/Y839</f>
        <v>4.4175715695952619E-2</v>
      </c>
      <c r="CH828" s="125">
        <f t="shared" ref="CH828" si="16058">Z828/Z839</f>
        <v>6.3197866280909537E-2</v>
      </c>
      <c r="CI828" s="123">
        <f t="shared" ref="CI828" si="16059">AA828/AA839</f>
        <v>7.7114639649227365E-2</v>
      </c>
      <c r="CJ828" s="129">
        <f t="shared" ref="CJ828" si="16060">AB828/AB839</f>
        <v>7.0882785338860596E-2</v>
      </c>
      <c r="CK828" s="130">
        <f t="shared" ref="CK828" si="16061">AC828/AC839</f>
        <v>6.6845453135042893E-2</v>
      </c>
    </row>
    <row r="829" spans="1:89" x14ac:dyDescent="0.2">
      <c r="A829" s="139" t="s">
        <v>30</v>
      </c>
      <c r="B829" s="181">
        <v>1704</v>
      </c>
      <c r="C829" s="175">
        <v>3035</v>
      </c>
      <c r="D829" s="176">
        <v>1176</v>
      </c>
      <c r="E829" s="177">
        <v>1102</v>
      </c>
      <c r="F829" s="174">
        <v>1378</v>
      </c>
      <c r="G829" s="178">
        <v>2214</v>
      </c>
      <c r="H829" s="176">
        <v>2607</v>
      </c>
      <c r="I829" s="177">
        <v>4271</v>
      </c>
      <c r="J829" s="174">
        <v>852</v>
      </c>
      <c r="K829" s="175">
        <v>291</v>
      </c>
      <c r="L829" s="176">
        <v>2953</v>
      </c>
      <c r="M829" s="174">
        <v>987</v>
      </c>
      <c r="N829" s="179">
        <v>3934</v>
      </c>
      <c r="O829" s="182">
        <v>2383</v>
      </c>
      <c r="P829" s="174">
        <v>1741</v>
      </c>
      <c r="Q829" s="175">
        <v>1456</v>
      </c>
      <c r="R829" s="176">
        <v>1715</v>
      </c>
      <c r="S829" s="177">
        <v>2400</v>
      </c>
      <c r="T829" s="174">
        <v>993</v>
      </c>
      <c r="U829" s="178">
        <v>208</v>
      </c>
      <c r="V829" s="176">
        <v>2366</v>
      </c>
      <c r="W829" s="183">
        <v>1732</v>
      </c>
      <c r="X829" s="174">
        <v>1989</v>
      </c>
      <c r="Y829" s="178">
        <v>726</v>
      </c>
      <c r="Z829" s="176">
        <v>3135</v>
      </c>
      <c r="AA829" s="174">
        <v>4502</v>
      </c>
      <c r="AB829" s="149">
        <f t="shared" si="15705"/>
        <v>26543</v>
      </c>
      <c r="AC829" s="150">
        <f t="shared" si="15706"/>
        <v>25307</v>
      </c>
      <c r="BI829" s="139" t="s">
        <v>30</v>
      </c>
      <c r="BJ829" s="123">
        <f>B829/B839</f>
        <v>5.785685182670107E-2</v>
      </c>
      <c r="BK829" s="124">
        <f t="shared" ref="BK829" si="16062">C829/C839</f>
        <v>0.11490988944419203</v>
      </c>
      <c r="BL829" s="125">
        <f t="shared" ref="BL829" si="16063">D829/D839</f>
        <v>8.8976318377846711E-2</v>
      </c>
      <c r="BM829" s="126">
        <f t="shared" ref="BM829" si="16064">E829/E839</f>
        <v>9.0313063432224228E-2</v>
      </c>
      <c r="BN829" s="123">
        <f t="shared" ref="BN829" si="16065">F829/F839</f>
        <v>4.8965958354061548E-2</v>
      </c>
      <c r="BO829" s="124">
        <f t="shared" ref="BO829" si="16066">G829/G839</f>
        <v>0.10225855618678122</v>
      </c>
      <c r="BP829" s="125">
        <f t="shared" ref="BP829" si="16067">H829/H839</f>
        <v>6.2258203180971486E-2</v>
      </c>
      <c r="BQ829" s="126">
        <f t="shared" ref="BQ829" si="16068">I829/I839</f>
        <v>0.10077629126259409</v>
      </c>
      <c r="BR829" s="123">
        <f t="shared" ref="BR829" si="16069">J829/J839</f>
        <v>0.14882096069868997</v>
      </c>
      <c r="BS829" s="124">
        <f t="shared" ref="BS829" si="16070">K829/K839</f>
        <v>4.305370616955171E-2</v>
      </c>
      <c r="BT829" s="125">
        <f t="shared" ref="BT829" si="16071">L829/L839</f>
        <v>0.13416019263095724</v>
      </c>
      <c r="BU829" s="123">
        <f t="shared" ref="BU829" si="16072">M829/M839</f>
        <v>4.2190305206463198E-2</v>
      </c>
      <c r="BV829" s="127">
        <f t="shared" ref="BV829" si="16073">N829/N839</f>
        <v>9.6915648403626334E-2</v>
      </c>
      <c r="BW829" s="128">
        <f t="shared" ref="BW829" si="16074">O829/O839</f>
        <v>5.6034989536059447E-2</v>
      </c>
      <c r="BX829" s="123">
        <f t="shared" ref="BX829" si="16075">P829/P839</f>
        <v>8.9529980458706165E-2</v>
      </c>
      <c r="BY829" s="124">
        <f t="shared" ref="BY829" si="16076">Q829/Q839</f>
        <v>7.2000791217485913E-2</v>
      </c>
      <c r="BZ829" s="125">
        <f t="shared" ref="BZ829" si="16077">R829/R839</f>
        <v>7.0744988037290651E-2</v>
      </c>
      <c r="CA829" s="126">
        <f t="shared" ref="CA829" si="16078">S829/S839</f>
        <v>9.1040133525529171E-2</v>
      </c>
      <c r="CB829" s="123">
        <f t="shared" ref="CB829" si="16079">T829/T839</f>
        <v>0.15951807228915663</v>
      </c>
      <c r="CC829" s="124">
        <f t="shared" ref="CC829" si="16080">U829/U839</f>
        <v>2.9520295202952029E-2</v>
      </c>
      <c r="CD829" s="125">
        <f t="shared" ref="CD829" si="16081">V829/V839</f>
        <v>0.11017462165308499</v>
      </c>
      <c r="CE829" s="126">
        <f t="shared" ref="CE829" si="16082">W829/W839</f>
        <v>6.2439165074443921E-2</v>
      </c>
      <c r="CF829" s="123">
        <f t="shared" ref="CF829" si="16083">X829/X839</f>
        <v>9.7830898627711382E-2</v>
      </c>
      <c r="CG829" s="124">
        <f t="shared" ref="CG829" si="16084">Y829/Y839</f>
        <v>5.972359328726555E-2</v>
      </c>
      <c r="CH829" s="125">
        <f t="shared" ref="CH829" si="16085">Z829/Z839</f>
        <v>7.0860268523122827E-2</v>
      </c>
      <c r="CI829" s="123">
        <f t="shared" ref="CI829" si="16086">AA829/AA839</f>
        <v>9.5823932569920389E-2</v>
      </c>
      <c r="CJ829" s="129">
        <f t="shared" ref="CJ829" si="16087">AB829/AB839</f>
        <v>8.3738729359505826E-2</v>
      </c>
      <c r="CK829" s="130">
        <f t="shared" ref="CK829" si="16088">AC829/AC839</f>
        <v>8.0127789053075521E-2</v>
      </c>
    </row>
    <row r="830" spans="1:89" x14ac:dyDescent="0.2">
      <c r="A830" s="131" t="s">
        <v>31</v>
      </c>
      <c r="B830" s="184">
        <v>1688</v>
      </c>
      <c r="C830" s="168">
        <v>3068</v>
      </c>
      <c r="D830" s="169">
        <v>789</v>
      </c>
      <c r="E830" s="170">
        <v>1140</v>
      </c>
      <c r="F830" s="167">
        <v>1006</v>
      </c>
      <c r="G830" s="171">
        <v>2307</v>
      </c>
      <c r="H830" s="169">
        <v>2389</v>
      </c>
      <c r="I830" s="170">
        <v>4461</v>
      </c>
      <c r="J830" s="167">
        <v>661</v>
      </c>
      <c r="K830" s="168">
        <v>293</v>
      </c>
      <c r="L830" s="169">
        <v>2874</v>
      </c>
      <c r="M830" s="167">
        <v>791</v>
      </c>
      <c r="N830" s="172">
        <v>3777</v>
      </c>
      <c r="O830" s="185">
        <v>2294</v>
      </c>
      <c r="P830" s="167">
        <v>1573</v>
      </c>
      <c r="Q830" s="168">
        <v>1661</v>
      </c>
      <c r="R830" s="169">
        <v>1487</v>
      </c>
      <c r="S830" s="170">
        <v>2210</v>
      </c>
      <c r="T830" s="167">
        <v>1045</v>
      </c>
      <c r="U830" s="171">
        <v>223</v>
      </c>
      <c r="V830" s="169">
        <v>2911</v>
      </c>
      <c r="W830" s="186">
        <v>1622</v>
      </c>
      <c r="X830" s="167">
        <v>1839</v>
      </c>
      <c r="Y830" s="171">
        <v>691</v>
      </c>
      <c r="Z830" s="169">
        <v>3165</v>
      </c>
      <c r="AA830" s="167">
        <v>3928</v>
      </c>
      <c r="AB830" s="149">
        <f t="shared" si="15705"/>
        <v>25204</v>
      </c>
      <c r="AC830" s="150">
        <f t="shared" si="15706"/>
        <v>24689</v>
      </c>
      <c r="BI830" s="131" t="s">
        <v>31</v>
      </c>
      <c r="BJ830" s="123">
        <f>B830/B839</f>
        <v>5.7313595002037213E-2</v>
      </c>
      <c r="BK830" s="124">
        <f t="shared" ref="BK830" si="16089">C830/C839</f>
        <v>0.11615932152052097</v>
      </c>
      <c r="BL830" s="125">
        <f t="shared" ref="BL830" si="16090">D830/D839</f>
        <v>5.9695846258606342E-2</v>
      </c>
      <c r="BM830" s="126">
        <f t="shared" ref="BM830" si="16091">E830/E839</f>
        <v>9.3427306998852641E-2</v>
      </c>
      <c r="BN830" s="123">
        <f t="shared" ref="BN830" si="16092">F830/F839</f>
        <v>3.5747281643095728E-2</v>
      </c>
      <c r="BO830" s="124">
        <f t="shared" ref="BO830" si="16093">G830/G839</f>
        <v>0.10655396979354302</v>
      </c>
      <c r="BP830" s="125">
        <f t="shared" ref="BP830" si="16094">H830/H839</f>
        <v>5.7052108707073605E-2</v>
      </c>
      <c r="BQ830" s="126">
        <f t="shared" ref="BQ830" si="16095">I830/I839</f>
        <v>0.10525943229277271</v>
      </c>
      <c r="BR830" s="123">
        <f t="shared" ref="BR830" si="16096">J830/J839</f>
        <v>0.11545851528384279</v>
      </c>
      <c r="BS830" s="124">
        <f t="shared" ref="BS830" si="16097">K830/K839</f>
        <v>4.3349607930167185E-2</v>
      </c>
      <c r="BT830" s="125">
        <f t="shared" ref="BT830" si="16098">L830/L839</f>
        <v>0.13057107809731497</v>
      </c>
      <c r="BU830" s="123">
        <f t="shared" ref="BU830" si="16099">M830/M839</f>
        <v>3.3812088569718735E-2</v>
      </c>
      <c r="BV830" s="127">
        <f t="shared" ref="BV830" si="16100">N830/N839</f>
        <v>9.3047891210090661E-2</v>
      </c>
      <c r="BW830" s="128">
        <f t="shared" ref="BW830" si="16101">O830/O839</f>
        <v>5.3942201424977076E-2</v>
      </c>
      <c r="BX830" s="123">
        <f t="shared" ref="BX830" si="16102">P830/P839</f>
        <v>8.089067160341458E-2</v>
      </c>
      <c r="BY830" s="124">
        <f t="shared" ref="BY830" si="16103">Q830/Q839</f>
        <v>8.2138265255662146E-2</v>
      </c>
      <c r="BZ830" s="125">
        <f t="shared" ref="BZ830" si="16104">R830/R839</f>
        <v>6.1339823446910323E-2</v>
      </c>
      <c r="CA830" s="126">
        <f t="shared" ref="CA830" si="16105">S830/S839</f>
        <v>8.3832789621424778E-2</v>
      </c>
      <c r="CB830" s="123">
        <f t="shared" ref="CB830" si="16106">T830/T839</f>
        <v>0.1678714859437751</v>
      </c>
      <c r="CC830" s="124">
        <f t="shared" ref="CC830" si="16107">U830/U839</f>
        <v>3.1649162645472607E-2</v>
      </c>
      <c r="CD830" s="125">
        <f t="shared" ref="CD830" si="16108">V830/V839</f>
        <v>0.13555296856810245</v>
      </c>
      <c r="CE830" s="126">
        <f t="shared" ref="CE830" si="16109">W830/W839</f>
        <v>5.8473629186344134E-2</v>
      </c>
      <c r="CF830" s="123">
        <f t="shared" ref="CF830" si="16110">X830/X839</f>
        <v>9.0453002803600413E-2</v>
      </c>
      <c r="CG830" s="124">
        <f t="shared" ref="CG830" si="16111">Y830/Y839</f>
        <v>5.684435669628167E-2</v>
      </c>
      <c r="CH830" s="125">
        <f t="shared" ref="CH830" si="16112">Z830/Z839</f>
        <v>7.1538357217123996E-2</v>
      </c>
      <c r="CI830" s="123">
        <f t="shared" ref="CI830" si="16113">AA830/AA839</f>
        <v>8.360648759099229E-2</v>
      </c>
      <c r="CJ830" s="129">
        <f t="shared" ref="CJ830" si="16114">AB830/AB839</f>
        <v>7.9514408121801786E-2</v>
      </c>
      <c r="CK830" s="130">
        <f t="shared" ref="CK830" si="16115">AC830/AC839</f>
        <v>7.8171058755734837E-2</v>
      </c>
    </row>
    <row r="831" spans="1:89" x14ac:dyDescent="0.2">
      <c r="A831" s="139" t="s">
        <v>32</v>
      </c>
      <c r="B831" s="181">
        <v>1692</v>
      </c>
      <c r="C831" s="175">
        <v>2273</v>
      </c>
      <c r="D831" s="176">
        <v>558</v>
      </c>
      <c r="E831" s="177">
        <v>960</v>
      </c>
      <c r="F831" s="174">
        <v>944</v>
      </c>
      <c r="G831" s="178">
        <v>1872</v>
      </c>
      <c r="H831" s="176">
        <v>2264</v>
      </c>
      <c r="I831" s="177">
        <v>3514</v>
      </c>
      <c r="J831" s="174">
        <v>364</v>
      </c>
      <c r="K831" s="175">
        <v>178</v>
      </c>
      <c r="L831" s="176">
        <v>1921</v>
      </c>
      <c r="M831" s="174">
        <v>878</v>
      </c>
      <c r="N831" s="179">
        <v>2697</v>
      </c>
      <c r="O831" s="182">
        <v>2444</v>
      </c>
      <c r="P831" s="174">
        <v>1024</v>
      </c>
      <c r="Q831" s="175">
        <v>1497</v>
      </c>
      <c r="R831" s="176">
        <v>1307</v>
      </c>
      <c r="S831" s="177">
        <v>2281</v>
      </c>
      <c r="T831" s="174">
        <v>474</v>
      </c>
      <c r="U831" s="178">
        <v>216</v>
      </c>
      <c r="V831" s="176">
        <v>2051</v>
      </c>
      <c r="W831" s="183">
        <v>1421</v>
      </c>
      <c r="X831" s="174">
        <v>1126</v>
      </c>
      <c r="Y831" s="178">
        <v>601</v>
      </c>
      <c r="Z831" s="176">
        <v>2692</v>
      </c>
      <c r="AA831" s="174">
        <v>3430</v>
      </c>
      <c r="AB831" s="149">
        <f t="shared" si="15705"/>
        <v>19114</v>
      </c>
      <c r="AC831" s="150">
        <f t="shared" si="15706"/>
        <v>21565</v>
      </c>
      <c r="BI831" s="139" t="s">
        <v>32</v>
      </c>
      <c r="BJ831" s="123">
        <f>B831/B839</f>
        <v>5.7449409208203177E-2</v>
      </c>
      <c r="BK831" s="124">
        <f t="shared" ref="BK831" si="16116">C831/C839</f>
        <v>8.6059366954414657E-2</v>
      </c>
      <c r="BL831" s="125">
        <f t="shared" ref="BL831" si="16117">D831/D839</f>
        <v>4.2218355148672164E-2</v>
      </c>
      <c r="BM831" s="126">
        <f t="shared" ref="BM831" si="16118">E831/E839</f>
        <v>7.8675626946402233E-2</v>
      </c>
      <c r="BN831" s="123">
        <f t="shared" ref="BN831" si="16119">F831/F839</f>
        <v>3.3544168857934757E-2</v>
      </c>
      <c r="BO831" s="124">
        <f t="shared" ref="BO831" si="16120">G831/G839</f>
        <v>8.6462519052237771E-2</v>
      </c>
      <c r="BP831" s="125">
        <f t="shared" ref="BP831" si="16121">H831/H839</f>
        <v>5.4066962793141327E-2</v>
      </c>
      <c r="BQ831" s="126">
        <f t="shared" ref="BQ831" si="16122">I831/I839</f>
        <v>8.2914513579198226E-2</v>
      </c>
      <c r="BR831" s="123">
        <f t="shared" ref="BR831" si="16123">J831/J839</f>
        <v>6.3580786026200875E-2</v>
      </c>
      <c r="BS831" s="124">
        <f t="shared" ref="BS831" si="16124">K831/K839</f>
        <v>2.6335256694777334E-2</v>
      </c>
      <c r="BT831" s="125">
        <f t="shared" ref="BT831" si="16125">L831/L839</f>
        <v>8.7274544545908869E-2</v>
      </c>
      <c r="BU831" s="123">
        <f t="shared" ref="BU831" si="16126">M831/M839</f>
        <v>3.7530990852355305E-2</v>
      </c>
      <c r="BV831" s="127">
        <f t="shared" ref="BV831" si="16127">N831/N839</f>
        <v>6.644166338194718E-2</v>
      </c>
      <c r="BW831" s="128">
        <f t="shared" ref="BW831" si="16128">O831/O839</f>
        <v>5.7469372398711409E-2</v>
      </c>
      <c r="BX831" s="123">
        <f t="shared" ref="BX831" si="16129">P831/P839</f>
        <v>5.2658644451301036E-2</v>
      </c>
      <c r="BY831" s="124">
        <f t="shared" ref="BY831" si="16130">Q831/Q839</f>
        <v>7.4028286025121154E-2</v>
      </c>
      <c r="BZ831" s="125">
        <f t="shared" ref="BZ831" si="16131">R831/R839</f>
        <v>5.3914693507136374E-2</v>
      </c>
      <c r="CA831" s="126">
        <f t="shared" ref="CA831" si="16132">S831/S839</f>
        <v>8.652606023822168E-2</v>
      </c>
      <c r="CB831" s="123">
        <f t="shared" ref="CB831" si="16133">T831/T839</f>
        <v>7.6144578313253011E-2</v>
      </c>
      <c r="CC831" s="124">
        <f t="shared" ref="CC831" si="16134">U831/U839</f>
        <v>3.0655691172296339E-2</v>
      </c>
      <c r="CD831" s="125">
        <f t="shared" ref="CD831" si="16135">V831/V839</f>
        <v>9.5506402793946454E-2</v>
      </c>
      <c r="CE831" s="126">
        <f t="shared" ref="CE831" si="16136">W831/W839</f>
        <v>5.122751360899816E-2</v>
      </c>
      <c r="CF831" s="123">
        <f t="shared" ref="CF831" si="16137">X831/X839</f>
        <v>5.5383404652992969E-2</v>
      </c>
      <c r="CG831" s="124">
        <f t="shared" ref="CG831" si="16138">Y831/Y839</f>
        <v>4.944060546232313E-2</v>
      </c>
      <c r="CH831" s="125">
        <f t="shared" ref="CH831" si="16139">Z831/Z839</f>
        <v>6.0847158808372138E-2</v>
      </c>
      <c r="CI831" s="123">
        <f t="shared" ref="CI831" si="16140">AA831/AA839</f>
        <v>7.3006683410667919E-2</v>
      </c>
      <c r="CJ831" s="129">
        <f t="shared" ref="CJ831" si="16141">AB831/AB839</f>
        <v>6.0301475830825242E-2</v>
      </c>
      <c r="CK831" s="130">
        <f t="shared" ref="CK831" si="16142">AC831/AC839</f>
        <v>6.8279755440375137E-2</v>
      </c>
    </row>
    <row r="832" spans="1:89" x14ac:dyDescent="0.2">
      <c r="A832" s="131" t="s">
        <v>33</v>
      </c>
      <c r="B832" s="184">
        <v>1496</v>
      </c>
      <c r="C832" s="168">
        <v>1603</v>
      </c>
      <c r="D832" s="169">
        <v>468</v>
      </c>
      <c r="E832" s="170">
        <v>788</v>
      </c>
      <c r="F832" s="167">
        <v>1013</v>
      </c>
      <c r="G832" s="171">
        <v>1536</v>
      </c>
      <c r="H832" s="169">
        <v>2138</v>
      </c>
      <c r="I832" s="170">
        <v>2930</v>
      </c>
      <c r="J832" s="167">
        <v>334</v>
      </c>
      <c r="K832" s="168">
        <v>117</v>
      </c>
      <c r="L832" s="169">
        <v>1357</v>
      </c>
      <c r="M832" s="167">
        <v>1033</v>
      </c>
      <c r="N832" s="172">
        <v>2266</v>
      </c>
      <c r="O832" s="185">
        <v>2197</v>
      </c>
      <c r="P832" s="167">
        <v>741</v>
      </c>
      <c r="Q832" s="168">
        <v>1456</v>
      </c>
      <c r="R832" s="169">
        <v>1025</v>
      </c>
      <c r="S832" s="170">
        <v>1521</v>
      </c>
      <c r="T832" s="167">
        <v>259</v>
      </c>
      <c r="U832" s="171">
        <v>287</v>
      </c>
      <c r="V832" s="169">
        <v>1656</v>
      </c>
      <c r="W832" s="186">
        <v>1336</v>
      </c>
      <c r="X832" s="167">
        <v>757</v>
      </c>
      <c r="Y832" s="171">
        <v>590</v>
      </c>
      <c r="Z832" s="169">
        <v>2277</v>
      </c>
      <c r="AA832" s="167">
        <v>2360</v>
      </c>
      <c r="AB832" s="149">
        <f t="shared" si="15705"/>
        <v>15787</v>
      </c>
      <c r="AC832" s="150">
        <f t="shared" si="15706"/>
        <v>17754</v>
      </c>
      <c r="BI832" s="131" t="s">
        <v>33</v>
      </c>
      <c r="BJ832" s="123">
        <f>B832/B839</f>
        <v>5.0794513106070895E-2</v>
      </c>
      <c r="BK832" s="124">
        <f t="shared" ref="BK832" si="16143">C832/C839</f>
        <v>6.0692109647130094E-2</v>
      </c>
      <c r="BL832" s="125">
        <f t="shared" ref="BL832" si="16144">D832/D839</f>
        <v>3.5408943027918589E-2</v>
      </c>
      <c r="BM832" s="126">
        <f t="shared" ref="BM832" si="16145">E832/E839</f>
        <v>6.4579577118505163E-2</v>
      </c>
      <c r="BN832" s="123">
        <f t="shared" ref="BN832" si="16146">F832/F839</f>
        <v>3.5996020183355841E-2</v>
      </c>
      <c r="BO832" s="124">
        <f t="shared" ref="BO832" si="16147">G832/G839</f>
        <v>7.0943605376195096E-2</v>
      </c>
      <c r="BP832" s="125">
        <f t="shared" ref="BP832" si="16148">H832/H839</f>
        <v>5.1057935711897595E-2</v>
      </c>
      <c r="BQ832" s="126">
        <f t="shared" ref="BQ832" si="16149">I832/I839</f>
        <v>6.913475378117552E-2</v>
      </c>
      <c r="BR832" s="123">
        <f t="shared" ref="BR832" si="16150">J832/J839</f>
        <v>5.834061135371179E-2</v>
      </c>
      <c r="BS832" s="124">
        <f t="shared" ref="BS832" si="16151">K832/K839</f>
        <v>1.7310252996005325E-2</v>
      </c>
      <c r="BT832" s="125">
        <f t="shared" ref="BT832" si="16152">L832/L839</f>
        <v>6.1650992685475442E-2</v>
      </c>
      <c r="BU832" s="123">
        <f t="shared" ref="BU832" si="16153">M832/M839</f>
        <v>4.4156621355903224E-2</v>
      </c>
      <c r="BV832" s="127">
        <f t="shared" ref="BV832" si="16154">N832/N839</f>
        <v>5.5823807646826963E-2</v>
      </c>
      <c r="BW832" s="128">
        <f t="shared" ref="BW832" si="16155">O832/O839</f>
        <v>5.1661297528628872E-2</v>
      </c>
      <c r="BX832" s="123">
        <f t="shared" ref="BX832" si="16156">P832/P839</f>
        <v>3.810552298673249E-2</v>
      </c>
      <c r="BY832" s="124">
        <f t="shared" ref="BY832" si="16157">Q832/Q839</f>
        <v>7.2000791217485913E-2</v>
      </c>
      <c r="BZ832" s="125">
        <f t="shared" ref="BZ832" si="16158">R832/R839</f>
        <v>4.2281989934823856E-2</v>
      </c>
      <c r="CA832" s="126">
        <f t="shared" ref="CA832" si="16159">S832/S839</f>
        <v>5.7696684621804113E-2</v>
      </c>
      <c r="CB832" s="123">
        <f t="shared" ref="CB832" si="16160">T832/T839</f>
        <v>4.1606425702811242E-2</v>
      </c>
      <c r="CC832" s="124">
        <f t="shared" ref="CC832" si="16161">U832/U839</f>
        <v>4.0732330400227078E-2</v>
      </c>
      <c r="CD832" s="125">
        <f t="shared" ref="CD832" si="16162">V832/V839</f>
        <v>7.7112922002328291E-2</v>
      </c>
      <c r="CE832" s="126">
        <f t="shared" ref="CE832" si="16163">W832/W839</f>
        <v>4.8163235877284688E-2</v>
      </c>
      <c r="CF832" s="123">
        <f t="shared" ref="CF832" si="16164">X832/X839</f>
        <v>3.7233780925679999E-2</v>
      </c>
      <c r="CG832" s="124">
        <f t="shared" ref="CG832" si="16165">Y832/Y839</f>
        <v>4.8535702533728201E-2</v>
      </c>
      <c r="CH832" s="125">
        <f t="shared" ref="CH832" si="16166">Z832/Z839</f>
        <v>5.146693187468921E-2</v>
      </c>
      <c r="CI832" s="123">
        <f t="shared" ref="CI832" si="16167">AA832/AA839</f>
        <v>5.0232003746115535E-2</v>
      </c>
      <c r="CJ832" s="129">
        <f t="shared" ref="CJ832" si="16168">AB832/AB839</f>
        <v>4.980534681077943E-2</v>
      </c>
      <c r="CK832" s="130">
        <f t="shared" ref="CK832" si="16169">AC832/AC839</f>
        <v>5.6213251940107588E-2</v>
      </c>
    </row>
    <row r="833" spans="1:89" x14ac:dyDescent="0.2">
      <c r="A833" s="139" t="s">
        <v>34</v>
      </c>
      <c r="B833" s="181">
        <v>602</v>
      </c>
      <c r="C833" s="175">
        <v>964</v>
      </c>
      <c r="D833" s="176">
        <v>234</v>
      </c>
      <c r="E833" s="177">
        <v>601</v>
      </c>
      <c r="F833" s="174">
        <v>545</v>
      </c>
      <c r="G833" s="178">
        <v>1073</v>
      </c>
      <c r="H833" s="176">
        <v>1064</v>
      </c>
      <c r="I833" s="177">
        <v>1991</v>
      </c>
      <c r="J833" s="174">
        <v>264</v>
      </c>
      <c r="K833" s="175">
        <v>66</v>
      </c>
      <c r="L833" s="176">
        <v>974</v>
      </c>
      <c r="M833" s="174">
        <v>682</v>
      </c>
      <c r="N833" s="179">
        <v>1733</v>
      </c>
      <c r="O833" s="182">
        <v>1845</v>
      </c>
      <c r="P833" s="174">
        <v>559</v>
      </c>
      <c r="Q833" s="175">
        <v>1192</v>
      </c>
      <c r="R833" s="176">
        <v>901</v>
      </c>
      <c r="S833" s="177">
        <v>1227</v>
      </c>
      <c r="T833" s="174">
        <v>180</v>
      </c>
      <c r="U833" s="178">
        <v>230</v>
      </c>
      <c r="V833" s="176">
        <v>1345</v>
      </c>
      <c r="W833" s="183">
        <v>908</v>
      </c>
      <c r="X833" s="174">
        <v>533</v>
      </c>
      <c r="Y833" s="178">
        <v>503</v>
      </c>
      <c r="Z833" s="176">
        <v>1483</v>
      </c>
      <c r="AA833" s="174">
        <v>1664</v>
      </c>
      <c r="AB833" s="149">
        <f t="shared" si="15705"/>
        <v>10417</v>
      </c>
      <c r="AC833" s="150">
        <f t="shared" si="15706"/>
        <v>12946</v>
      </c>
      <c r="BI833" s="139" t="s">
        <v>34</v>
      </c>
      <c r="BJ833" s="123">
        <f>B833/B839</f>
        <v>2.0440038027977725E-2</v>
      </c>
      <c r="BK833" s="124">
        <f t="shared" ref="BK833" si="16170">C833/C839</f>
        <v>3.649856126003332E-2</v>
      </c>
      <c r="BL833" s="125">
        <f t="shared" ref="BL833" si="16171">D833/D839</f>
        <v>1.7704471513959295E-2</v>
      </c>
      <c r="BM833" s="126">
        <f t="shared" ref="BM833" si="16172">E833/E839</f>
        <v>4.9254220619570563E-2</v>
      </c>
      <c r="BN833" s="123">
        <f t="shared" ref="BN833" si="16173">F833/F839</f>
        <v>1.936607206310852E-2</v>
      </c>
      <c r="BO833" s="124">
        <f t="shared" ref="BO833" si="16174">G833/G839</f>
        <v>4.9558911828552953E-2</v>
      </c>
      <c r="BP833" s="125">
        <f t="shared" ref="BP833" si="16175">H833/H839</f>
        <v>2.5409562019391509E-2</v>
      </c>
      <c r="BQ833" s="126">
        <f t="shared" ref="BQ833" si="16176">I833/I839</f>
        <v>4.6978598900450676E-2</v>
      </c>
      <c r="BR833" s="123">
        <f t="shared" ref="BR833" si="16177">J833/J839</f>
        <v>4.6113537117903933E-2</v>
      </c>
      <c r="BS833" s="124">
        <f t="shared" ref="BS833" si="16178">K833/K839</f>
        <v>9.7647581003106974E-3</v>
      </c>
      <c r="BT833" s="125">
        <f t="shared" ref="BT833" si="16179">L833/L839</f>
        <v>4.4250601971741403E-2</v>
      </c>
      <c r="BU833" s="123">
        <f t="shared" ref="BU833" si="16180">M833/M839</f>
        <v>2.9152774215610841E-2</v>
      </c>
      <c r="BV833" s="127">
        <f t="shared" ref="BV833" si="16181">N833/N839</f>
        <v>4.2693141505715411E-2</v>
      </c>
      <c r="BW833" s="128">
        <f t="shared" ref="BW833" si="16182">O833/O839</f>
        <v>4.3384202976932303E-2</v>
      </c>
      <c r="BX833" s="123">
        <f t="shared" ref="BX833" si="16183">P833/P839</f>
        <v>2.8746271726833281E-2</v>
      </c>
      <c r="BY833" s="124">
        <f t="shared" ref="BY833" si="16184">Q833/Q839</f>
        <v>5.8945702700029669E-2</v>
      </c>
      <c r="BZ833" s="125">
        <f t="shared" ref="BZ833" si="16185">R833/R839</f>
        <v>3.7166900420757362E-2</v>
      </c>
      <c r="CA833" s="126">
        <f t="shared" ref="CA833" si="16186">S833/S839</f>
        <v>4.6544268264926789E-2</v>
      </c>
      <c r="CB833" s="123">
        <f t="shared" ref="CB833" si="16187">T833/T839</f>
        <v>2.891566265060241E-2</v>
      </c>
      <c r="CC833" s="124">
        <f t="shared" ref="CC833" si="16188">U833/U839</f>
        <v>3.2642634118648879E-2</v>
      </c>
      <c r="CD833" s="125">
        <f t="shared" ref="CD833" si="16189">V833/V839</f>
        <v>6.2630966239813735E-2</v>
      </c>
      <c r="CE833" s="126">
        <f t="shared" ref="CE833" si="16190">W833/W839</f>
        <v>3.2733696239950968E-2</v>
      </c>
      <c r="CF833" s="123">
        <f t="shared" ref="CF833" si="16191">X833/X839</f>
        <v>2.6216123161674289E-2</v>
      </c>
      <c r="CG833" s="124">
        <f t="shared" ref="CG833" si="16192">Y833/Y839</f>
        <v>4.1378743007568282E-2</v>
      </c>
      <c r="CH833" s="125">
        <f t="shared" ref="CH833" si="16193">Z833/Z839</f>
        <v>3.3520184440124771E-2</v>
      </c>
      <c r="CI833" s="123">
        <f t="shared" ref="CI833" si="16194">AA833/AA839</f>
        <v>3.5417819590481459E-2</v>
      </c>
      <c r="CJ833" s="129">
        <f t="shared" ref="CJ833" si="16195">AB833/AB839</f>
        <v>3.2863894199524249E-2</v>
      </c>
      <c r="CK833" s="130">
        <f t="shared" ref="CK833" si="16196">AC833/AC839</f>
        <v>4.0990016876007257E-2</v>
      </c>
    </row>
    <row r="834" spans="1:89" x14ac:dyDescent="0.2">
      <c r="A834" s="131" t="s">
        <v>35</v>
      </c>
      <c r="B834" s="184">
        <v>0</v>
      </c>
      <c r="C834" s="168">
        <v>424</v>
      </c>
      <c r="D834" s="169">
        <v>4</v>
      </c>
      <c r="E834" s="170">
        <v>267</v>
      </c>
      <c r="F834" s="167">
        <v>24</v>
      </c>
      <c r="G834" s="171">
        <v>660</v>
      </c>
      <c r="H834" s="169">
        <v>57</v>
      </c>
      <c r="I834" s="170">
        <v>771</v>
      </c>
      <c r="J834" s="167">
        <v>49</v>
      </c>
      <c r="K834" s="168">
        <v>27</v>
      </c>
      <c r="L834" s="169">
        <v>379</v>
      </c>
      <c r="M834" s="167">
        <v>121</v>
      </c>
      <c r="N834" s="172">
        <v>375</v>
      </c>
      <c r="O834" s="185">
        <v>325</v>
      </c>
      <c r="P834" s="167">
        <v>135</v>
      </c>
      <c r="Q834" s="168">
        <v>219</v>
      </c>
      <c r="R834" s="169">
        <v>191</v>
      </c>
      <c r="S834" s="170">
        <v>139</v>
      </c>
      <c r="T834" s="167">
        <v>17</v>
      </c>
      <c r="U834" s="171">
        <v>4</v>
      </c>
      <c r="V834" s="169">
        <v>338</v>
      </c>
      <c r="W834" s="186">
        <v>40</v>
      </c>
      <c r="X834" s="167">
        <v>73</v>
      </c>
      <c r="Y834" s="171">
        <v>25</v>
      </c>
      <c r="Z834" s="169">
        <v>78</v>
      </c>
      <c r="AA834" s="167">
        <v>117</v>
      </c>
      <c r="AB834" s="149">
        <f t="shared" si="15705"/>
        <v>1720</v>
      </c>
      <c r="AC834" s="150">
        <f t="shared" si="15706"/>
        <v>3139</v>
      </c>
      <c r="BI834" s="131" t="s">
        <v>35</v>
      </c>
      <c r="BJ834" s="123">
        <f>B834/B839</f>
        <v>0</v>
      </c>
      <c r="BK834" s="124">
        <f t="shared" ref="BK834" si="16197">C834/C839</f>
        <v>1.6053309101923367E-2</v>
      </c>
      <c r="BL834" s="125">
        <f t="shared" ref="BL834" si="16198">D834/D839</f>
        <v>3.0264053870015888E-4</v>
      </c>
      <c r="BM834" s="126">
        <f t="shared" ref="BM834" si="16199">E834/E839</f>
        <v>2.1881658744468121E-2</v>
      </c>
      <c r="BN834" s="123">
        <f t="shared" ref="BN834" si="16200">F834/F839</f>
        <v>8.5281785232037526E-4</v>
      </c>
      <c r="BO834" s="124">
        <f t="shared" ref="BO834" si="16201">G834/G839</f>
        <v>3.048358043508383E-2</v>
      </c>
      <c r="BP834" s="125">
        <f t="shared" ref="BP834" si="16202">H834/H839</f>
        <v>1.3612265367531164E-3</v>
      </c>
      <c r="BQ834" s="126">
        <f t="shared" ref="BQ834" si="16203">I834/I839</f>
        <v>1.8192114390882707E-2</v>
      </c>
      <c r="BR834" s="123">
        <f t="shared" ref="BR834" si="16204">J834/J839</f>
        <v>8.5589519650655019E-3</v>
      </c>
      <c r="BS834" s="124">
        <f t="shared" ref="BS834" si="16205">K834/K839</f>
        <v>3.9946737683089215E-3</v>
      </c>
      <c r="BT834" s="125">
        <f t="shared" ref="BT834" si="16206">L834/L839</f>
        <v>1.7218663395574939E-2</v>
      </c>
      <c r="BU834" s="123">
        <f t="shared" ref="BU834" si="16207">M834/M839</f>
        <v>5.1722663930922463E-3</v>
      </c>
      <c r="BV834" s="127">
        <f t="shared" ref="BV834" si="16208">N834/N839</f>
        <v>9.2382735514387072E-3</v>
      </c>
      <c r="BW834" s="128">
        <f t="shared" ref="BW834" si="16209">O834/O839</f>
        <v>7.6422037764243894E-3</v>
      </c>
      <c r="BX834" s="123">
        <f t="shared" ref="BX834" si="16210">P834/P839</f>
        <v>6.9423017587164453E-3</v>
      </c>
      <c r="BY834" s="124">
        <f t="shared" ref="BY834" si="16211">Q834/Q839</f>
        <v>1.0829789338344378E-2</v>
      </c>
      <c r="BZ834" s="125">
        <f t="shared" ref="BZ834" si="16212">R834/R839</f>
        <v>7.8788878805379093E-3</v>
      </c>
      <c r="CA834" s="126">
        <f t="shared" ref="CA834" si="16213">S834/S839</f>
        <v>5.2727410666868974E-3</v>
      </c>
      <c r="CB834" s="123">
        <f t="shared" ref="CB834" si="16214">T834/T839</f>
        <v>2.7309236947791163E-3</v>
      </c>
      <c r="CC834" s="124">
        <f t="shared" ref="CC834" si="16215">U834/U839</f>
        <v>5.676979846721544E-4</v>
      </c>
      <c r="CD834" s="125">
        <f t="shared" ref="CD834" si="16216">V834/V839</f>
        <v>1.5739231664726426E-2</v>
      </c>
      <c r="CE834" s="126">
        <f t="shared" ref="CE834" si="16217">W834/W839</f>
        <v>1.4420130502181044E-3</v>
      </c>
      <c r="CF834" s="123">
        <f t="shared" ref="CF834" si="16218">X834/X839</f>
        <v>3.5905759677340022E-3</v>
      </c>
      <c r="CG834" s="124">
        <f t="shared" ref="CG834" si="16219">Y834/Y839</f>
        <v>2.0565975649884829E-3</v>
      </c>
      <c r="CH834" s="125">
        <f t="shared" ref="CH834" si="16220">Z834/Z839</f>
        <v>1.7630306044030559E-3</v>
      </c>
      <c r="CI834" s="123">
        <f t="shared" ref="CI834" si="16221">AA834/AA839</f>
        <v>2.4903154399557276E-3</v>
      </c>
      <c r="CJ834" s="129">
        <f t="shared" ref="CJ834" si="16222">AB834/AB839</f>
        <v>5.426312568223261E-3</v>
      </c>
      <c r="CK834" s="130">
        <f t="shared" ref="CK834" si="16223">AC834/AC839</f>
        <v>9.9387967691786476E-3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4">B835+D835+F835+H835+J835+L835+N835+P835+R835+T835+V835+X835+Z835</f>
        <v>0</v>
      </c>
      <c r="AC835" s="150">
        <f t="shared" si="15706"/>
        <v>0</v>
      </c>
      <c r="BI835" s="139" t="s">
        <v>36</v>
      </c>
      <c r="BJ835" s="123">
        <f>B835/B839</f>
        <v>0</v>
      </c>
      <c r="BK835" s="124">
        <f t="shared" ref="BK835" si="16225">C835/C839</f>
        <v>0</v>
      </c>
      <c r="BL835" s="125">
        <f t="shared" ref="BL835" si="16226">D835/D839</f>
        <v>0</v>
      </c>
      <c r="BM835" s="126">
        <f t="shared" ref="BM835" si="16227">E835/E839</f>
        <v>0</v>
      </c>
      <c r="BN835" s="123">
        <f t="shared" ref="BN835" si="16228">F835/F839</f>
        <v>0</v>
      </c>
      <c r="BO835" s="124">
        <f t="shared" ref="BO835" si="16229">G835/G839</f>
        <v>0</v>
      </c>
      <c r="BP835" s="125">
        <f t="shared" ref="BP835" si="16230">H835/H839</f>
        <v>0</v>
      </c>
      <c r="BQ835" s="126">
        <f t="shared" ref="BQ835" si="16231">I835/I839</f>
        <v>0</v>
      </c>
      <c r="BR835" s="123">
        <f t="shared" ref="BR835" si="16232">J835/J839</f>
        <v>0</v>
      </c>
      <c r="BS835" s="124">
        <f t="shared" ref="BS835" si="16233">K835/K839</f>
        <v>0</v>
      </c>
      <c r="BT835" s="125">
        <f t="shared" ref="BT835" si="16234">L835/L839</f>
        <v>0</v>
      </c>
      <c r="BU835" s="123">
        <f t="shared" ref="BU835" si="16235">M835/M839</f>
        <v>0</v>
      </c>
      <c r="BV835" s="127">
        <f t="shared" ref="BV835" si="16236">N835/N839</f>
        <v>0</v>
      </c>
      <c r="BW835" s="128">
        <f t="shared" ref="BW835" si="16237">O835/O839</f>
        <v>0</v>
      </c>
      <c r="BX835" s="123">
        <f t="shared" ref="BX835" si="16238">P835/P839</f>
        <v>0</v>
      </c>
      <c r="BY835" s="124">
        <f t="shared" ref="BY835" si="16239">Q835/Q839</f>
        <v>0</v>
      </c>
      <c r="BZ835" s="125">
        <f t="shared" ref="BZ835" si="16240">R835/R839</f>
        <v>0</v>
      </c>
      <c r="CA835" s="126">
        <f t="shared" ref="CA835" si="16241">S835/S839</f>
        <v>0</v>
      </c>
      <c r="CB835" s="123">
        <f t="shared" ref="CB835" si="16242">T835/T839</f>
        <v>0</v>
      </c>
      <c r="CC835" s="124">
        <f t="shared" ref="CC835" si="16243">U835/U839</f>
        <v>0</v>
      </c>
      <c r="CD835" s="125">
        <f t="shared" ref="CD835" si="16244">V835/V839</f>
        <v>0</v>
      </c>
      <c r="CE835" s="126">
        <f t="shared" ref="CE835" si="16245">W835/W839</f>
        <v>0</v>
      </c>
      <c r="CF835" s="123">
        <f t="shared" ref="CF835" si="16246">X835/X839</f>
        <v>0</v>
      </c>
      <c r="CG835" s="124">
        <f t="shared" ref="CG835" si="16247">Y835/Y839</f>
        <v>0</v>
      </c>
      <c r="CH835" s="125">
        <f t="shared" ref="CH835" si="16248">Z835/Z839</f>
        <v>0</v>
      </c>
      <c r="CI835" s="123">
        <f t="shared" ref="CI835" si="16249">AA835/AA839</f>
        <v>0</v>
      </c>
      <c r="CJ835" s="129">
        <f t="shared" ref="CJ835" si="16250">AB835/AB839</f>
        <v>0</v>
      </c>
      <c r="CK835" s="130">
        <f t="shared" ref="CK835" si="16251">AC835/AC839</f>
        <v>0</v>
      </c>
    </row>
    <row r="836" spans="1:89" x14ac:dyDescent="0.2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51">
        <f t="shared" ref="AB836:AB838" si="16252">SUM(B836,D836,F836,H836,J836,L836,N836,P836,R836,T836,V836,X836,Z836)</f>
        <v>0</v>
      </c>
      <c r="AC836" s="152">
        <f t="shared" ref="AC836:AC838" si="16253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4">C836/C839</f>
        <v>0</v>
      </c>
      <c r="BL836" s="125">
        <f t="shared" ref="BL836" si="16255">D836/D839</f>
        <v>0</v>
      </c>
      <c r="BM836" s="126">
        <f t="shared" ref="BM836" si="16256">E836/E839</f>
        <v>0</v>
      </c>
      <c r="BN836" s="123">
        <f t="shared" ref="BN836" si="16257">F836/F839</f>
        <v>0</v>
      </c>
      <c r="BO836" s="124">
        <f t="shared" ref="BO836" si="16258">G836/G839</f>
        <v>0</v>
      </c>
      <c r="BP836" s="125">
        <f t="shared" ref="BP836" si="16259">H836/H839</f>
        <v>0</v>
      </c>
      <c r="BQ836" s="126">
        <f t="shared" ref="BQ836" si="16260">I836/I839</f>
        <v>0</v>
      </c>
      <c r="BR836" s="123">
        <f t="shared" ref="BR836" si="16261">J836/J839</f>
        <v>0</v>
      </c>
      <c r="BS836" s="124">
        <f t="shared" ref="BS836" si="16262">K836/K839</f>
        <v>0</v>
      </c>
      <c r="BT836" s="125">
        <f t="shared" ref="BT836" si="16263">L836/L839</f>
        <v>0</v>
      </c>
      <c r="BU836" s="123">
        <f t="shared" ref="BU836" si="16264">M836/M839</f>
        <v>0</v>
      </c>
      <c r="BV836" s="127">
        <f t="shared" ref="BV836" si="16265">N836/N839</f>
        <v>0</v>
      </c>
      <c r="BW836" s="128">
        <f t="shared" ref="BW836" si="16266">O836/O839</f>
        <v>0</v>
      </c>
      <c r="BX836" s="123">
        <f t="shared" ref="BX836" si="16267">P836/P839</f>
        <v>0</v>
      </c>
      <c r="BY836" s="124">
        <f t="shared" ref="BY836" si="16268">Q836/Q839</f>
        <v>0</v>
      </c>
      <c r="BZ836" s="125">
        <f t="shared" ref="BZ836" si="16269">R836/R839</f>
        <v>0</v>
      </c>
      <c r="CA836" s="126">
        <f t="shared" ref="CA836" si="16270">S836/S839</f>
        <v>0</v>
      </c>
      <c r="CB836" s="123">
        <f t="shared" ref="CB836" si="16271">T836/T839</f>
        <v>0</v>
      </c>
      <c r="CC836" s="124">
        <f t="shared" ref="CC836" si="16272">U836/U839</f>
        <v>0</v>
      </c>
      <c r="CD836" s="125">
        <f t="shared" ref="CD836" si="16273">V836/V839</f>
        <v>0</v>
      </c>
      <c r="CE836" s="126">
        <f t="shared" ref="CE836" si="16274">W836/W839</f>
        <v>0</v>
      </c>
      <c r="CF836" s="123">
        <f t="shared" ref="CF836" si="16275">X836/X839</f>
        <v>0</v>
      </c>
      <c r="CG836" s="124">
        <f t="shared" ref="CG836" si="16276">Y836/Y839</f>
        <v>0</v>
      </c>
      <c r="CH836" s="125">
        <f t="shared" ref="CH836" si="16277">Z836/Z839</f>
        <v>0</v>
      </c>
      <c r="CI836" s="123">
        <f t="shared" ref="CI836" si="16278">AA836/AA839</f>
        <v>0</v>
      </c>
      <c r="CJ836" s="129">
        <f t="shared" ref="CJ836" si="16279">AB836/AB839</f>
        <v>0</v>
      </c>
      <c r="CK836" s="130">
        <f t="shared" ref="CK836" si="16280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2"/>
        <v>0</v>
      </c>
      <c r="AC837" s="152">
        <f t="shared" si="16253"/>
        <v>0</v>
      </c>
      <c r="BI837" s="139" t="s">
        <v>38</v>
      </c>
      <c r="BJ837" s="123">
        <f>B837/B839</f>
        <v>0</v>
      </c>
      <c r="BK837" s="124">
        <f t="shared" ref="BK837" si="16281">C837/C839</f>
        <v>0</v>
      </c>
      <c r="BL837" s="125">
        <f t="shared" ref="BL837" si="16282">D837/D839</f>
        <v>0</v>
      </c>
      <c r="BM837" s="126">
        <f t="shared" ref="BM837" si="16283">E837/E839</f>
        <v>0</v>
      </c>
      <c r="BN837" s="123">
        <f t="shared" ref="BN837" si="16284">F837/F839</f>
        <v>0</v>
      </c>
      <c r="BO837" s="124">
        <f t="shared" ref="BO837" si="16285">G837/G839</f>
        <v>0</v>
      </c>
      <c r="BP837" s="125">
        <f t="shared" ref="BP837" si="16286">H837/H839</f>
        <v>0</v>
      </c>
      <c r="BQ837" s="126">
        <f t="shared" ref="BQ837" si="16287">I837/I839</f>
        <v>0</v>
      </c>
      <c r="BR837" s="123">
        <f t="shared" ref="BR837" si="16288">J837/J839</f>
        <v>0</v>
      </c>
      <c r="BS837" s="124">
        <f t="shared" ref="BS837" si="16289">K837/K839</f>
        <v>0</v>
      </c>
      <c r="BT837" s="125">
        <f t="shared" ref="BT837" si="16290">L837/L839</f>
        <v>0</v>
      </c>
      <c r="BU837" s="123">
        <f t="shared" ref="BU837" si="16291">M837/M839</f>
        <v>0</v>
      </c>
      <c r="BV837" s="127">
        <f t="shared" ref="BV837" si="16292">N837/N839</f>
        <v>0</v>
      </c>
      <c r="BW837" s="128">
        <f t="shared" ref="BW837" si="16293">O837/O839</f>
        <v>0</v>
      </c>
      <c r="BX837" s="123">
        <f t="shared" ref="BX837" si="16294">P837/P839</f>
        <v>0</v>
      </c>
      <c r="BY837" s="124">
        <f t="shared" ref="BY837" si="16295">Q837/Q839</f>
        <v>0</v>
      </c>
      <c r="BZ837" s="125">
        <f t="shared" ref="BZ837" si="16296">R837/R839</f>
        <v>0</v>
      </c>
      <c r="CA837" s="126">
        <f t="shared" ref="CA837" si="16297">S837/S839</f>
        <v>0</v>
      </c>
      <c r="CB837" s="123">
        <f t="shared" ref="CB837" si="16298">T837/T839</f>
        <v>0</v>
      </c>
      <c r="CC837" s="124">
        <f t="shared" ref="CC837" si="16299">U837/U839</f>
        <v>0</v>
      </c>
      <c r="CD837" s="125">
        <f t="shared" ref="CD837" si="16300">V837/V839</f>
        <v>0</v>
      </c>
      <c r="CE837" s="126">
        <f t="shared" ref="CE837" si="16301">W837/W839</f>
        <v>0</v>
      </c>
      <c r="CF837" s="123">
        <f t="shared" ref="CF837" si="16302">X837/X839</f>
        <v>0</v>
      </c>
      <c r="CG837" s="124">
        <f t="shared" ref="CG837" si="16303">Y837/Y839</f>
        <v>0</v>
      </c>
      <c r="CH837" s="125">
        <f t="shared" ref="CH837" si="16304">Z837/Z839</f>
        <v>0</v>
      </c>
      <c r="CI837" s="123">
        <f t="shared" ref="CI837" si="16305">AA837/AA839</f>
        <v>0</v>
      </c>
      <c r="CJ837" s="129">
        <f t="shared" ref="CJ837" si="16306">AB837/AB839</f>
        <v>0</v>
      </c>
      <c r="CK837" s="130">
        <f t="shared" ref="CK837" si="16307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2"/>
        <v>0</v>
      </c>
      <c r="AC838" s="152">
        <f t="shared" si="16253"/>
        <v>0</v>
      </c>
      <c r="BI838" s="131" t="s">
        <v>39</v>
      </c>
      <c r="BJ838" s="123">
        <f>B838/B839</f>
        <v>0</v>
      </c>
      <c r="BK838" s="124">
        <f t="shared" ref="BK838" si="16308">C838/C839</f>
        <v>0</v>
      </c>
      <c r="BL838" s="125">
        <f t="shared" ref="BL838" si="16309">D838/D839</f>
        <v>0</v>
      </c>
      <c r="BM838" s="126">
        <f t="shared" ref="BM838" si="16310">E838/E839</f>
        <v>0</v>
      </c>
      <c r="BN838" s="123">
        <f t="shared" ref="BN838" si="16311">F838/F839</f>
        <v>0</v>
      </c>
      <c r="BO838" s="124">
        <f t="shared" ref="BO838" si="16312">G838/G839</f>
        <v>0</v>
      </c>
      <c r="BP838" s="125">
        <f t="shared" ref="BP838" si="16313">H838/H839</f>
        <v>0</v>
      </c>
      <c r="BQ838" s="126">
        <f t="shared" ref="BQ838" si="16314">I838/I839</f>
        <v>0</v>
      </c>
      <c r="BR838" s="123">
        <f t="shared" ref="BR838" si="16315">J838/J839</f>
        <v>0</v>
      </c>
      <c r="BS838" s="124">
        <f t="shared" ref="BS838" si="16316">K838/K839</f>
        <v>0</v>
      </c>
      <c r="BT838" s="125">
        <f t="shared" ref="BT838" si="16317">L838/L839</f>
        <v>0</v>
      </c>
      <c r="BU838" s="123">
        <f t="shared" ref="BU838" si="16318">M838/M839</f>
        <v>0</v>
      </c>
      <c r="BV838" s="127">
        <f t="shared" ref="BV838" si="16319">N838/N839</f>
        <v>0</v>
      </c>
      <c r="BW838" s="128">
        <f t="shared" ref="BW838" si="16320">O838/O839</f>
        <v>0</v>
      </c>
      <c r="BX838" s="123">
        <f t="shared" ref="BX838" si="16321">P838/P839</f>
        <v>0</v>
      </c>
      <c r="BY838" s="124">
        <f t="shared" ref="BY838" si="16322">Q838/Q839</f>
        <v>0</v>
      </c>
      <c r="BZ838" s="125">
        <f t="shared" ref="BZ838" si="16323">R838/R839</f>
        <v>0</v>
      </c>
      <c r="CA838" s="126">
        <f t="shared" ref="CA838" si="16324">S838/S839</f>
        <v>0</v>
      </c>
      <c r="CB838" s="123">
        <f t="shared" ref="CB838" si="16325">T838/T839</f>
        <v>0</v>
      </c>
      <c r="CC838" s="124">
        <f t="shared" ref="CC838" si="16326">U838/U839</f>
        <v>0</v>
      </c>
      <c r="CD838" s="125">
        <f t="shared" ref="CD838" si="16327">V838/V839</f>
        <v>0</v>
      </c>
      <c r="CE838" s="126">
        <f t="shared" ref="CE838" si="16328">W838/W839</f>
        <v>0</v>
      </c>
      <c r="CF838" s="123">
        <f t="shared" ref="CF838" si="16329">X838/X839</f>
        <v>0</v>
      </c>
      <c r="CG838" s="124">
        <f t="shared" ref="CG838" si="16330">Y838/Y839</f>
        <v>0</v>
      </c>
      <c r="CH838" s="125">
        <f t="shared" ref="CH838" si="16331">Z838/Z839</f>
        <v>0</v>
      </c>
      <c r="CI838" s="123">
        <f t="shared" ref="CI838" si="16332">AA838/AA839</f>
        <v>0</v>
      </c>
      <c r="CJ838" s="129">
        <f t="shared" ref="CJ838" si="16333">AB838/AB839</f>
        <v>0</v>
      </c>
      <c r="CK838" s="130">
        <f t="shared" ref="CK838" si="16334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5">SUM(B816:B838)</f>
        <v>29452</v>
      </c>
      <c r="C839" s="1">
        <f t="shared" si="16335"/>
        <v>26412</v>
      </c>
      <c r="D839" s="14">
        <f t="shared" si="16335"/>
        <v>13217</v>
      </c>
      <c r="E839" s="1">
        <f t="shared" si="16335"/>
        <v>12202</v>
      </c>
      <c r="F839" s="14">
        <f t="shared" si="16335"/>
        <v>28142</v>
      </c>
      <c r="G839" s="1">
        <f t="shared" si="16335"/>
        <v>21651</v>
      </c>
      <c r="H839" s="14">
        <f t="shared" si="16335"/>
        <v>41874</v>
      </c>
      <c r="I839" s="1">
        <f t="shared" si="16335"/>
        <v>42381</v>
      </c>
      <c r="J839" s="14">
        <f t="shared" si="16335"/>
        <v>5725</v>
      </c>
      <c r="K839" s="1">
        <f t="shared" si="16335"/>
        <v>6759</v>
      </c>
      <c r="L839" s="14">
        <f t="shared" si="16335"/>
        <v>22011</v>
      </c>
      <c r="M839" s="1">
        <f t="shared" si="16335"/>
        <v>23394</v>
      </c>
      <c r="N839" s="14">
        <f t="shared" si="16335"/>
        <v>40592</v>
      </c>
      <c r="O839" s="1">
        <f t="shared" si="16335"/>
        <v>42527</v>
      </c>
      <c r="P839" s="14">
        <f t="shared" si="16335"/>
        <v>19446</v>
      </c>
      <c r="Q839" s="1">
        <f t="shared" si="16335"/>
        <v>20222</v>
      </c>
      <c r="R839" s="14">
        <f t="shared" si="16335"/>
        <v>24242</v>
      </c>
      <c r="S839" s="1">
        <f t="shared" si="16335"/>
        <v>26362</v>
      </c>
      <c r="T839" s="14">
        <f t="shared" si="16335"/>
        <v>6225</v>
      </c>
      <c r="U839" s="1">
        <f t="shared" si="16335"/>
        <v>7046</v>
      </c>
      <c r="V839" s="14">
        <f t="shared" si="16335"/>
        <v>21475</v>
      </c>
      <c r="W839" s="1">
        <f t="shared" si="16335"/>
        <v>27739</v>
      </c>
      <c r="X839" s="14">
        <f t="shared" si="16335"/>
        <v>20331</v>
      </c>
      <c r="Y839" s="1">
        <f t="shared" si="16335"/>
        <v>12156</v>
      </c>
      <c r="Z839" s="14">
        <f t="shared" si="16335"/>
        <v>44242</v>
      </c>
      <c r="AA839" s="1">
        <f t="shared" si="16335"/>
        <v>46982</v>
      </c>
      <c r="AB839" s="153">
        <f t="shared" ref="AB839:AC839" si="16336">SUM(AB815:AB838)</f>
        <v>316974</v>
      </c>
      <c r="AC839" s="154">
        <f t="shared" si="16336"/>
        <v>315833</v>
      </c>
      <c r="BI839" s="221" t="s">
        <v>13</v>
      </c>
      <c r="BJ839" s="147">
        <f>SUM(BJ815:BJ838)</f>
        <v>1</v>
      </c>
      <c r="BK839" s="148">
        <f t="shared" ref="BK839:CK839" si="16337">SUM(BK815:BK838)</f>
        <v>1</v>
      </c>
      <c r="BL839" s="147">
        <f t="shared" si="16337"/>
        <v>0.99999999999999989</v>
      </c>
      <c r="BM839" s="148">
        <f t="shared" si="16337"/>
        <v>1</v>
      </c>
      <c r="BN839" s="147">
        <f t="shared" si="16337"/>
        <v>0.99999999999999978</v>
      </c>
      <c r="BO839" s="148">
        <f t="shared" si="16337"/>
        <v>1.0000000000000002</v>
      </c>
      <c r="BP839" s="147">
        <f t="shared" si="16337"/>
        <v>1</v>
      </c>
      <c r="BQ839" s="148">
        <f t="shared" si="16337"/>
        <v>1</v>
      </c>
      <c r="BR839" s="147">
        <f t="shared" si="16337"/>
        <v>1</v>
      </c>
      <c r="BS839" s="148">
        <f t="shared" si="16337"/>
        <v>1</v>
      </c>
      <c r="BT839" s="147">
        <f t="shared" si="16337"/>
        <v>1</v>
      </c>
      <c r="BU839" s="148">
        <f t="shared" si="16337"/>
        <v>0.99999999999999989</v>
      </c>
      <c r="BV839" s="147">
        <f t="shared" si="16337"/>
        <v>0.99999999999999978</v>
      </c>
      <c r="BW839" s="148">
        <f t="shared" si="16337"/>
        <v>1</v>
      </c>
      <c r="BX839" s="147">
        <f t="shared" si="16337"/>
        <v>1</v>
      </c>
      <c r="BY839" s="148">
        <f t="shared" si="16337"/>
        <v>1</v>
      </c>
      <c r="BZ839" s="147">
        <f t="shared" si="16337"/>
        <v>1</v>
      </c>
      <c r="CA839" s="148">
        <f t="shared" si="16337"/>
        <v>0.99999999999999989</v>
      </c>
      <c r="CB839" s="147">
        <f t="shared" si="16337"/>
        <v>1</v>
      </c>
      <c r="CC839" s="148">
        <f t="shared" si="16337"/>
        <v>1</v>
      </c>
      <c r="CD839" s="147">
        <f t="shared" si="16337"/>
        <v>1.0000000000000002</v>
      </c>
      <c r="CE839" s="148">
        <f t="shared" si="16337"/>
        <v>0.99999999999999978</v>
      </c>
      <c r="CF839" s="147">
        <f t="shared" si="16337"/>
        <v>1</v>
      </c>
      <c r="CG839" s="148">
        <f t="shared" si="16337"/>
        <v>0.99999999999999967</v>
      </c>
      <c r="CH839" s="147">
        <f t="shared" si="16337"/>
        <v>0.99999999999999989</v>
      </c>
      <c r="CI839" s="148">
        <f t="shared" si="16337"/>
        <v>1.0000000000000002</v>
      </c>
      <c r="CJ839" s="147">
        <f t="shared" si="16337"/>
        <v>1</v>
      </c>
      <c r="CK839" s="148">
        <f t="shared" si="16337"/>
        <v>0.99999999999999989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85">
        <f>+A811+1</f>
        <v>44923</v>
      </c>
      <c r="B842" s="285"/>
      <c r="C842" s="285"/>
      <c r="D842" s="285"/>
      <c r="BI842" s="282">
        <f>+BI780+2</f>
        <v>44923</v>
      </c>
      <c r="BJ842" s="282"/>
      <c r="BK842" s="282"/>
      <c r="BL842" s="282"/>
    </row>
    <row r="843" spans="1:89" ht="13.5" thickBot="1" x14ac:dyDescent="0.25">
      <c r="AE843" t="s">
        <v>84</v>
      </c>
    </row>
    <row r="844" spans="1:89" ht="14.25" thickTop="1" thickBot="1" x14ac:dyDescent="0.25">
      <c r="A844" s="280" t="s">
        <v>0</v>
      </c>
      <c r="B844" s="274" t="s">
        <v>1</v>
      </c>
      <c r="C844" s="275"/>
      <c r="D844" s="274" t="s">
        <v>2</v>
      </c>
      <c r="E844" s="275"/>
      <c r="F844" s="274" t="s">
        <v>3</v>
      </c>
      <c r="G844" s="275"/>
      <c r="H844" s="274" t="s">
        <v>4</v>
      </c>
      <c r="I844" s="275"/>
      <c r="J844" s="274" t="s">
        <v>5</v>
      </c>
      <c r="K844" s="275"/>
      <c r="L844" s="274" t="s">
        <v>6</v>
      </c>
      <c r="M844" s="275"/>
      <c r="N844" s="283" t="s">
        <v>7</v>
      </c>
      <c r="O844" s="284"/>
      <c r="P844" s="274" t="s">
        <v>8</v>
      </c>
      <c r="Q844" s="275"/>
      <c r="R844" s="274" t="s">
        <v>9</v>
      </c>
      <c r="S844" s="275"/>
      <c r="T844" s="274" t="s">
        <v>10</v>
      </c>
      <c r="U844" s="275"/>
      <c r="V844" s="274" t="s">
        <v>11</v>
      </c>
      <c r="W844" s="275"/>
      <c r="X844" s="274" t="s">
        <v>12</v>
      </c>
      <c r="Y844" s="275"/>
      <c r="Z844" s="276" t="s">
        <v>40</v>
      </c>
      <c r="AA844" s="277"/>
      <c r="AB844" s="278" t="s">
        <v>41</v>
      </c>
      <c r="AC844" s="279"/>
      <c r="AE844" s="280" t="s">
        <v>0</v>
      </c>
      <c r="AF844" s="274" t="s">
        <v>1</v>
      </c>
      <c r="AG844" s="275"/>
      <c r="AH844" s="274" t="s">
        <v>2</v>
      </c>
      <c r="AI844" s="275"/>
      <c r="AJ844" s="274" t="s">
        <v>3</v>
      </c>
      <c r="AK844" s="275"/>
      <c r="AL844" s="274" t="s">
        <v>4</v>
      </c>
      <c r="AM844" s="275"/>
      <c r="AN844" s="274" t="s">
        <v>5</v>
      </c>
      <c r="AO844" s="275"/>
      <c r="AP844" s="274" t="s">
        <v>6</v>
      </c>
      <c r="AQ844" s="275"/>
      <c r="AR844" s="274" t="s">
        <v>7</v>
      </c>
      <c r="AS844" s="275"/>
      <c r="AT844" s="274" t="s">
        <v>8</v>
      </c>
      <c r="AU844" s="275"/>
      <c r="AV844" s="274" t="s">
        <v>9</v>
      </c>
      <c r="AW844" s="275"/>
      <c r="AX844" s="274" t="s">
        <v>10</v>
      </c>
      <c r="AY844" s="275"/>
      <c r="AZ844" s="274" t="s">
        <v>11</v>
      </c>
      <c r="BA844" s="275"/>
      <c r="BB844" s="274" t="s">
        <v>12</v>
      </c>
      <c r="BC844" s="275"/>
      <c r="BD844" s="276" t="s">
        <v>40</v>
      </c>
      <c r="BE844" s="277"/>
      <c r="BF844" s="278" t="s">
        <v>41</v>
      </c>
      <c r="BG844" s="279"/>
      <c r="BI844" s="280" t="s">
        <v>0</v>
      </c>
      <c r="BJ844" s="274" t="s">
        <v>1</v>
      </c>
      <c r="BK844" s="275"/>
      <c r="BL844" s="274" t="s">
        <v>2</v>
      </c>
      <c r="BM844" s="275"/>
      <c r="BN844" s="274" t="s">
        <v>3</v>
      </c>
      <c r="BO844" s="275"/>
      <c r="BP844" s="274" t="s">
        <v>4</v>
      </c>
      <c r="BQ844" s="275"/>
      <c r="BR844" s="274" t="s">
        <v>5</v>
      </c>
      <c r="BS844" s="275"/>
      <c r="BT844" s="274" t="s">
        <v>6</v>
      </c>
      <c r="BU844" s="275"/>
      <c r="BV844" s="274" t="s">
        <v>7</v>
      </c>
      <c r="BW844" s="275"/>
      <c r="BX844" s="274" t="s">
        <v>8</v>
      </c>
      <c r="BY844" s="275"/>
      <c r="BZ844" s="274" t="s">
        <v>9</v>
      </c>
      <c r="CA844" s="275"/>
      <c r="CB844" s="274" t="s">
        <v>10</v>
      </c>
      <c r="CC844" s="275"/>
      <c r="CD844" s="274" t="s">
        <v>11</v>
      </c>
      <c r="CE844" s="275"/>
      <c r="CF844" s="274" t="s">
        <v>12</v>
      </c>
      <c r="CG844" s="275"/>
      <c r="CH844" s="276" t="s">
        <v>40</v>
      </c>
      <c r="CI844" s="277"/>
      <c r="CJ844" s="274" t="s">
        <v>41</v>
      </c>
      <c r="CK844" s="275"/>
    </row>
    <row r="845" spans="1:89" ht="15" thickTop="1" thickBot="1" x14ac:dyDescent="0.3">
      <c r="A845" s="281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269" t="s">
        <v>14</v>
      </c>
      <c r="O845" s="270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81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81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158"/>
      <c r="O846" s="160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2430</v>
      </c>
      <c r="AG846" s="164">
        <f t="shared" ref="AG846:AV848" si="16338">SUMIF($A$9:$A$32,$AE846,C$846:C$869)</f>
        <v>1038</v>
      </c>
      <c r="AH846" s="121">
        <f t="shared" si="16338"/>
        <v>1138</v>
      </c>
      <c r="AI846" s="159">
        <f t="shared" si="16338"/>
        <v>881</v>
      </c>
      <c r="AJ846" s="120">
        <f t="shared" si="16338"/>
        <v>2498</v>
      </c>
      <c r="AK846" s="122">
        <f t="shared" si="16338"/>
        <v>1385</v>
      </c>
      <c r="AL846" s="121">
        <f t="shared" si="16338"/>
        <v>3425</v>
      </c>
      <c r="AM846" s="159">
        <f t="shared" si="16338"/>
        <v>2173</v>
      </c>
      <c r="AN846" s="120">
        <f t="shared" si="16338"/>
        <v>187</v>
      </c>
      <c r="AO846" s="122">
        <f t="shared" si="16338"/>
        <v>883</v>
      </c>
      <c r="AP846" s="121">
        <f t="shared" si="16338"/>
        <v>1066</v>
      </c>
      <c r="AQ846" s="120">
        <f t="shared" si="16338"/>
        <v>2909</v>
      </c>
      <c r="AR846" s="158">
        <f t="shared" si="16338"/>
        <v>2729</v>
      </c>
      <c r="AS846" s="160">
        <f t="shared" si="16338"/>
        <v>3540</v>
      </c>
      <c r="AT846" s="120">
        <f t="shared" si="16338"/>
        <v>1706</v>
      </c>
      <c r="AU846" s="122">
        <f t="shared" si="16338"/>
        <v>1634</v>
      </c>
      <c r="AV846" s="121">
        <f t="shared" si="16338"/>
        <v>2156</v>
      </c>
      <c r="AW846" s="159">
        <f t="shared" ref="AW846:BE848" si="16339">SUMIF($A$9:$A$32,$AE846,S$846:S$869)</f>
        <v>1602</v>
      </c>
      <c r="AX846" s="120">
        <f t="shared" si="16339"/>
        <v>312</v>
      </c>
      <c r="AY846" s="122">
        <f t="shared" si="16339"/>
        <v>1171</v>
      </c>
      <c r="AZ846" s="121">
        <f t="shared" si="16339"/>
        <v>952</v>
      </c>
      <c r="BA846" s="159">
        <f t="shared" si="16339"/>
        <v>2252</v>
      </c>
      <c r="BB846" s="120">
        <f t="shared" si="16339"/>
        <v>1577</v>
      </c>
      <c r="BC846" s="122">
        <f t="shared" si="16339"/>
        <v>1508</v>
      </c>
      <c r="BD846" s="21">
        <f t="shared" si="16339"/>
        <v>3228</v>
      </c>
      <c r="BE846" s="163">
        <f t="shared" si="16339"/>
        <v>2648</v>
      </c>
      <c r="BF846" s="149">
        <f>AF846+AH846+AJ846+AL846+AN846+AP846+AR846+AT846+AV846+AX846+AZ846+BB846+BD846</f>
        <v>23404</v>
      </c>
      <c r="BG846" s="150">
        <f>AG846+AI846+AK846+AM846+AO846+AQ846+AS846+AU846+AW846+AY846+BA846+BC846+BE846</f>
        <v>23624</v>
      </c>
      <c r="BI846" s="119" t="s">
        <v>16</v>
      </c>
      <c r="BJ846" s="123">
        <f>B846/B870</f>
        <v>0</v>
      </c>
      <c r="BK846" s="124">
        <f t="shared" ref="BK846" si="16340">C846/C870</f>
        <v>0</v>
      </c>
      <c r="BL846" s="125">
        <f t="shared" ref="BL846" si="16341">D846/D870</f>
        <v>0</v>
      </c>
      <c r="BM846" s="126">
        <f t="shared" ref="BM846" si="16342">E846/E870</f>
        <v>0</v>
      </c>
      <c r="BN846" s="123">
        <f t="shared" ref="BN846" si="16343">F846/F870</f>
        <v>0</v>
      </c>
      <c r="BO846" s="124">
        <f t="shared" ref="BO846" si="16344">G846/G870</f>
        <v>0</v>
      </c>
      <c r="BP846" s="125">
        <f t="shared" ref="BP846" si="16345">H846/H870</f>
        <v>0</v>
      </c>
      <c r="BQ846" s="126">
        <f t="shared" ref="BQ846" si="16346">I846/I870</f>
        <v>0</v>
      </c>
      <c r="BR846" s="123">
        <f t="shared" ref="BR846" si="16347">J846/J870</f>
        <v>0</v>
      </c>
      <c r="BS846" s="124">
        <f t="shared" ref="BS846" si="16348">K846/K870</f>
        <v>0</v>
      </c>
      <c r="BT846" s="125">
        <f t="shared" ref="BT846" si="16349">L846/L870</f>
        <v>0</v>
      </c>
      <c r="BU846" s="123">
        <f t="shared" ref="BU846" si="16350">M846/M870</f>
        <v>0</v>
      </c>
      <c r="BV846" s="127">
        <f t="shared" ref="BV846" si="16351">N846/N870</f>
        <v>0</v>
      </c>
      <c r="BW846" s="128">
        <f t="shared" ref="BW846" si="16352">O846/O870</f>
        <v>0</v>
      </c>
      <c r="BX846" s="123">
        <f t="shared" ref="BX846" si="16353">P846/P870</f>
        <v>0</v>
      </c>
      <c r="BY846" s="124">
        <f t="shared" ref="BY846" si="16354">Q846/Q870</f>
        <v>0</v>
      </c>
      <c r="BZ846" s="125">
        <f t="shared" ref="BZ846" si="16355">R846/R870</f>
        <v>0</v>
      </c>
      <c r="CA846" s="126">
        <f t="shared" ref="CA846" si="16356">S846/S870</f>
        <v>0</v>
      </c>
      <c r="CB846" s="123">
        <f t="shared" ref="CB846" si="16357">T846/T870</f>
        <v>0</v>
      </c>
      <c r="CC846" s="124">
        <f t="shared" ref="CC846" si="16358">U846/U870</f>
        <v>0</v>
      </c>
      <c r="CD846" s="125">
        <f t="shared" ref="CD846" si="16359">V846/V870</f>
        <v>0</v>
      </c>
      <c r="CE846" s="126">
        <f t="shared" ref="CE846" si="16360">W846/W870</f>
        <v>0</v>
      </c>
      <c r="CF846" s="123">
        <f t="shared" ref="CF846" si="16361">X846/X870</f>
        <v>0</v>
      </c>
      <c r="CG846" s="124">
        <f t="shared" ref="CG846" si="16362">Y846/Y870</f>
        <v>0</v>
      </c>
      <c r="CH846" s="125">
        <f t="shared" ref="CH846" si="16363">Z846/Z870</f>
        <v>0</v>
      </c>
      <c r="CI846" s="123">
        <f t="shared" ref="CI846" si="16364">AA846/AA870</f>
        <v>0</v>
      </c>
      <c r="CJ846" s="129">
        <f t="shared" ref="CJ846" si="16365">AB846/AB870</f>
        <v>0</v>
      </c>
      <c r="CK846" s="130">
        <f t="shared" ref="CK846" si="16366">AC846/AC870</f>
        <v>0</v>
      </c>
    </row>
    <row r="847" spans="1:89" x14ac:dyDescent="0.2">
      <c r="A847" s="131" t="s">
        <v>17</v>
      </c>
      <c r="B847" s="167">
        <v>202</v>
      </c>
      <c r="C847" s="168">
        <v>0</v>
      </c>
      <c r="D847" s="169">
        <v>215</v>
      </c>
      <c r="E847" s="170">
        <v>3</v>
      </c>
      <c r="F847" s="167">
        <v>473</v>
      </c>
      <c r="G847" s="171">
        <v>6</v>
      </c>
      <c r="H847" s="169">
        <v>404</v>
      </c>
      <c r="I847" s="170">
        <v>33</v>
      </c>
      <c r="J847" s="167">
        <v>4</v>
      </c>
      <c r="K847" s="171">
        <v>19</v>
      </c>
      <c r="L847" s="169">
        <v>39</v>
      </c>
      <c r="M847" s="167">
        <v>82</v>
      </c>
      <c r="N847" s="172">
        <v>223</v>
      </c>
      <c r="O847" s="173">
        <v>113</v>
      </c>
      <c r="P847" s="167">
        <v>66</v>
      </c>
      <c r="Q847" s="171">
        <v>38</v>
      </c>
      <c r="R847" s="169">
        <v>28</v>
      </c>
      <c r="S847" s="170">
        <v>80</v>
      </c>
      <c r="T847" s="167">
        <v>2</v>
      </c>
      <c r="U847" s="171">
        <v>34</v>
      </c>
      <c r="V847" s="169">
        <v>5</v>
      </c>
      <c r="W847" s="170">
        <v>69</v>
      </c>
      <c r="X847" s="167">
        <v>4</v>
      </c>
      <c r="Y847" s="171">
        <v>0</v>
      </c>
      <c r="Z847" s="169">
        <v>0</v>
      </c>
      <c r="AA847" s="167">
        <v>0</v>
      </c>
      <c r="AB847" s="149">
        <f t="shared" ref="AB847:AB866" si="16367">B847+D847+F847+H847+J847+L847+N847+P847+R847+T847+V847+X847+Z847</f>
        <v>1665</v>
      </c>
      <c r="AC847" s="150">
        <f t="shared" ref="AC847:AC866" si="16368">C847+E847+G847+I847+K847+M847+O847+Q847+S847+U847+W847+Y847+AA847</f>
        <v>477</v>
      </c>
      <c r="AE847" s="226" t="str">
        <f>$AE$10</f>
        <v>08:00 - 08:59</v>
      </c>
      <c r="AF847" s="120">
        <f>SUMIF($A$9:$A$32,$AE847,B$846:B$869)</f>
        <v>1932</v>
      </c>
      <c r="AG847" s="168">
        <f t="shared" si="16338"/>
        <v>950</v>
      </c>
      <c r="AH847" s="169">
        <f t="shared" si="16338"/>
        <v>892</v>
      </c>
      <c r="AI847" s="170">
        <f t="shared" si="16338"/>
        <v>679</v>
      </c>
      <c r="AJ847" s="167">
        <f t="shared" si="16338"/>
        <v>1944</v>
      </c>
      <c r="AK847" s="171">
        <f t="shared" si="16338"/>
        <v>1120</v>
      </c>
      <c r="AL847" s="169">
        <f t="shared" si="16338"/>
        <v>2720</v>
      </c>
      <c r="AM847" s="170">
        <f t="shared" si="16338"/>
        <v>1906</v>
      </c>
      <c r="AN847" s="167">
        <f t="shared" si="16338"/>
        <v>201</v>
      </c>
      <c r="AO847" s="171">
        <f t="shared" si="16338"/>
        <v>665</v>
      </c>
      <c r="AP847" s="169">
        <f t="shared" si="16338"/>
        <v>889</v>
      </c>
      <c r="AQ847" s="167">
        <f t="shared" si="16338"/>
        <v>2416</v>
      </c>
      <c r="AR847" s="172">
        <f t="shared" si="16338"/>
        <v>2195</v>
      </c>
      <c r="AS847" s="173">
        <f t="shared" si="16338"/>
        <v>3371</v>
      </c>
      <c r="AT847" s="167">
        <f t="shared" si="16338"/>
        <v>1433</v>
      </c>
      <c r="AU847" s="171">
        <f t="shared" si="16338"/>
        <v>1323</v>
      </c>
      <c r="AV847" s="169">
        <f t="shared" si="16338"/>
        <v>1923</v>
      </c>
      <c r="AW847" s="170">
        <f t="shared" si="16339"/>
        <v>1312</v>
      </c>
      <c r="AX847" s="167">
        <f t="shared" si="16339"/>
        <v>224</v>
      </c>
      <c r="AY847" s="171">
        <f t="shared" si="16339"/>
        <v>796</v>
      </c>
      <c r="AZ847" s="169">
        <f t="shared" si="16339"/>
        <v>804</v>
      </c>
      <c r="BA847" s="170">
        <f t="shared" si="16339"/>
        <v>1825</v>
      </c>
      <c r="BB847" s="167">
        <f t="shared" si="16339"/>
        <v>1267</v>
      </c>
      <c r="BC847" s="171">
        <f t="shared" si="16339"/>
        <v>1192</v>
      </c>
      <c r="BD847" s="169">
        <f t="shared" si="16339"/>
        <v>2733</v>
      </c>
      <c r="BE847" s="167">
        <f t="shared" si="16339"/>
        <v>2114</v>
      </c>
      <c r="BF847" s="151">
        <f>SUM(AF847,AH847,AJ847,AL847,AN847,AP847,AR847,AT847,AV847,AX847,AZ847,BB847,BD847)</f>
        <v>19157</v>
      </c>
      <c r="BG847" s="152">
        <f>SUM(AG847,AI847,AK847,AM847,AO847,AQ847,AS847,AU847,AW847,AY847,BA847,BC847,BE847)</f>
        <v>19669</v>
      </c>
      <c r="BI847" s="131" t="s">
        <v>17</v>
      </c>
      <c r="BJ847" s="123">
        <f>B847/B870</f>
        <v>7.7899039759361383E-3</v>
      </c>
      <c r="BK847" s="124">
        <f t="shared" ref="BK847" si="16369">C847/C870</f>
        <v>0</v>
      </c>
      <c r="BL847" s="125">
        <f t="shared" ref="BL847" si="16370">D847/D870</f>
        <v>1.6692546583850932E-2</v>
      </c>
      <c r="BM847" s="126">
        <f t="shared" ref="BM847" si="16371">E847/E870</f>
        <v>2.538500592316805E-4</v>
      </c>
      <c r="BN847" s="123">
        <f t="shared" ref="BN847" si="16372">F847/F870</f>
        <v>1.9468225222258807E-2</v>
      </c>
      <c r="BO847" s="124">
        <f t="shared" ref="BO847" si="16373">G847/G870</f>
        <v>2.7918663626634403E-4</v>
      </c>
      <c r="BP847" s="125">
        <f t="shared" ref="BP847" si="16374">H847/H870</f>
        <v>1.0166591172177764E-2</v>
      </c>
      <c r="BQ847" s="126">
        <f t="shared" ref="BQ847" si="16375">I847/I870</f>
        <v>7.7169515702827209E-4</v>
      </c>
      <c r="BR847" s="123">
        <f t="shared" ref="BR847" si="16376">J847/J870</f>
        <v>7.0984915705412602E-4</v>
      </c>
      <c r="BS847" s="124">
        <f t="shared" ref="BS847" si="16377">K847/K870</f>
        <v>3.0274059910771192E-3</v>
      </c>
      <c r="BT847" s="125">
        <f t="shared" ref="BT847" si="16378">L847/L870</f>
        <v>1.8025513033832501E-3</v>
      </c>
      <c r="BU847" s="123">
        <f t="shared" ref="BU847" si="16379">M847/M870</f>
        <v>3.7532039545953863E-3</v>
      </c>
      <c r="BV847" s="127">
        <f t="shared" ref="BV847" si="16380">N847/N870</f>
        <v>5.6013262332964935E-3</v>
      </c>
      <c r="BW847" s="128">
        <f t="shared" ref="BW847" si="16381">O847/O870</f>
        <v>2.8414091377706252E-3</v>
      </c>
      <c r="BX847" s="123">
        <f t="shared" ref="BX847" si="16382">P847/P870</f>
        <v>3.2965386344338443E-3</v>
      </c>
      <c r="BY847" s="124">
        <f t="shared" ref="BY847" si="16383">Q847/Q870</f>
        <v>1.9840233905915523E-3</v>
      </c>
      <c r="BZ847" s="125">
        <f t="shared" ref="BZ847" si="16384">R847/R870</f>
        <v>1.1309018942606728E-3</v>
      </c>
      <c r="CA847" s="126">
        <f t="shared" ref="CA847" si="16385">S847/S870</f>
        <v>3.250579009386047E-3</v>
      </c>
      <c r="CB847" s="123">
        <f t="shared" ref="CB847" si="16386">T847/T870</f>
        <v>3.1771247021445591E-4</v>
      </c>
      <c r="CC847" s="124">
        <f t="shared" ref="CC847" si="16387">U847/U870</f>
        <v>5.1320754716981136E-3</v>
      </c>
      <c r="CD847" s="125">
        <f t="shared" ref="CD847" si="16388">V847/V870</f>
        <v>2.2845654756465322E-4</v>
      </c>
      <c r="CE847" s="126">
        <f t="shared" ref="CE847" si="16389">W847/W870</f>
        <v>2.6597795081335284E-3</v>
      </c>
      <c r="CF847" s="123">
        <f t="shared" ref="CF847" si="16390">X847/X870</f>
        <v>2.0684662322887579E-4</v>
      </c>
      <c r="CG847" s="124">
        <f t="shared" ref="CG847" si="16391">Y847/Y870</f>
        <v>0</v>
      </c>
      <c r="CH847" s="125">
        <f t="shared" ref="CH847" si="16392">Z847/Z870</f>
        <v>0</v>
      </c>
      <c r="CI847" s="123">
        <f t="shared" ref="CI847" si="16393">AA847/AA870</f>
        <v>0</v>
      </c>
      <c r="CJ847" s="129">
        <f t="shared" ref="CJ847" si="16394">AB847/AB870</f>
        <v>5.4632974691643616E-3</v>
      </c>
      <c r="CK847" s="130">
        <f t="shared" ref="CK847" si="16395">AC847/AC870</f>
        <v>1.5707995929751999E-3</v>
      </c>
    </row>
    <row r="848" spans="1:89" ht="13.5" thickBot="1" x14ac:dyDescent="0.25">
      <c r="A848" s="139" t="s">
        <v>18</v>
      </c>
      <c r="B848" s="174">
        <v>1056</v>
      </c>
      <c r="C848" s="175">
        <v>202</v>
      </c>
      <c r="D848" s="176">
        <v>687</v>
      </c>
      <c r="E848" s="177">
        <v>219</v>
      </c>
      <c r="F848" s="174">
        <v>1824</v>
      </c>
      <c r="G848" s="178">
        <v>298</v>
      </c>
      <c r="H848" s="176">
        <v>1589</v>
      </c>
      <c r="I848" s="177">
        <v>567</v>
      </c>
      <c r="J848" s="174">
        <v>65</v>
      </c>
      <c r="K848" s="178">
        <v>212</v>
      </c>
      <c r="L848" s="176">
        <v>419</v>
      </c>
      <c r="M848" s="174">
        <v>709</v>
      </c>
      <c r="N848" s="179">
        <v>1182</v>
      </c>
      <c r="O848" s="180">
        <v>1641</v>
      </c>
      <c r="P848" s="174">
        <v>546</v>
      </c>
      <c r="Q848" s="178">
        <v>744</v>
      </c>
      <c r="R848" s="176">
        <v>652</v>
      </c>
      <c r="S848" s="177">
        <v>717</v>
      </c>
      <c r="T848" s="174">
        <v>94</v>
      </c>
      <c r="U848" s="178">
        <v>370</v>
      </c>
      <c r="V848" s="176">
        <v>325</v>
      </c>
      <c r="W848" s="177">
        <v>910</v>
      </c>
      <c r="X848" s="174">
        <v>689</v>
      </c>
      <c r="Y848" s="178">
        <v>520</v>
      </c>
      <c r="Z848" s="176">
        <v>1486</v>
      </c>
      <c r="AA848" s="174">
        <v>1035</v>
      </c>
      <c r="AB848" s="149">
        <f t="shared" si="16367"/>
        <v>10614</v>
      </c>
      <c r="AC848" s="150">
        <f t="shared" si="16368"/>
        <v>8144</v>
      </c>
      <c r="AE848" s="224">
        <f>$AE$11</f>
        <v>0</v>
      </c>
      <c r="AF848" s="120">
        <f>SUMIF($A$9:$A$32,$AE848,B$846:B$869)</f>
        <v>0</v>
      </c>
      <c r="AG848" s="175">
        <f t="shared" si="16338"/>
        <v>0</v>
      </c>
      <c r="AH848" s="176">
        <f t="shared" si="16338"/>
        <v>0</v>
      </c>
      <c r="AI848" s="177">
        <f t="shared" si="16338"/>
        <v>0</v>
      </c>
      <c r="AJ848" s="174">
        <f t="shared" si="16338"/>
        <v>0</v>
      </c>
      <c r="AK848" s="178">
        <f t="shared" si="16338"/>
        <v>0</v>
      </c>
      <c r="AL848" s="176">
        <f t="shared" si="16338"/>
        <v>0</v>
      </c>
      <c r="AM848" s="177">
        <f t="shared" si="16338"/>
        <v>0</v>
      </c>
      <c r="AN848" s="174">
        <f t="shared" si="16338"/>
        <v>0</v>
      </c>
      <c r="AO848" s="178">
        <f t="shared" si="16338"/>
        <v>0</v>
      </c>
      <c r="AP848" s="176">
        <f t="shared" si="16338"/>
        <v>0</v>
      </c>
      <c r="AQ848" s="174">
        <f t="shared" si="16338"/>
        <v>0</v>
      </c>
      <c r="AR848" s="179">
        <f t="shared" si="16338"/>
        <v>0</v>
      </c>
      <c r="AS848" s="180">
        <f t="shared" si="16338"/>
        <v>0</v>
      </c>
      <c r="AT848" s="174">
        <f t="shared" si="16338"/>
        <v>0</v>
      </c>
      <c r="AU848" s="178">
        <f t="shared" si="16338"/>
        <v>0</v>
      </c>
      <c r="AV848" s="176">
        <f t="shared" si="16338"/>
        <v>0</v>
      </c>
      <c r="AW848" s="177">
        <f t="shared" si="16339"/>
        <v>0</v>
      </c>
      <c r="AX848" s="174">
        <f t="shared" si="16339"/>
        <v>0</v>
      </c>
      <c r="AY848" s="178">
        <f t="shared" si="16339"/>
        <v>0</v>
      </c>
      <c r="AZ848" s="176">
        <f t="shared" si="16339"/>
        <v>0</v>
      </c>
      <c r="BA848" s="177">
        <f t="shared" si="16339"/>
        <v>0</v>
      </c>
      <c r="BB848" s="174">
        <f t="shared" si="16339"/>
        <v>0</v>
      </c>
      <c r="BC848" s="178">
        <f t="shared" si="16339"/>
        <v>0</v>
      </c>
      <c r="BD848" s="176">
        <f t="shared" si="16339"/>
        <v>0</v>
      </c>
      <c r="BE848" s="174">
        <f t="shared" si="16339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4.0723458408854267E-2</v>
      </c>
      <c r="BK848" s="124">
        <f t="shared" ref="BK848" si="16396">C848/C870</f>
        <v>7.7758103010239429E-3</v>
      </c>
      <c r="BL848" s="125">
        <f t="shared" ref="BL848" si="16397">D848/D870</f>
        <v>5.3338509316770186E-2</v>
      </c>
      <c r="BM848" s="126">
        <f t="shared" ref="BM848" si="16398">E848/E870</f>
        <v>1.8531054323912676E-2</v>
      </c>
      <c r="BN848" s="123">
        <f t="shared" ref="BN848" si="16399">F848/F870</f>
        <v>7.5074086269344753E-2</v>
      </c>
      <c r="BO848" s="124">
        <f t="shared" ref="BO848" si="16400">G848/G870</f>
        <v>1.3866269601228422E-2</v>
      </c>
      <c r="BP848" s="125">
        <f t="shared" ref="BP848" si="16401">H848/H870</f>
        <v>3.9986914288590268E-2</v>
      </c>
      <c r="BQ848" s="126">
        <f t="shared" ref="BQ848" si="16402">I848/I870</f>
        <v>1.3259125879849402E-2</v>
      </c>
      <c r="BR848" s="123">
        <f t="shared" ref="BR848" si="16403">J848/J870</f>
        <v>1.1535048802129548E-2</v>
      </c>
      <c r="BS848" s="124">
        <f t="shared" ref="BS848" si="16404">K848/K870</f>
        <v>3.3779477374123644E-2</v>
      </c>
      <c r="BT848" s="125">
        <f t="shared" ref="BT848" si="16405">L848/L870</f>
        <v>1.9365871695322612E-2</v>
      </c>
      <c r="BU848" s="123">
        <f t="shared" ref="BU848" si="16406">M848/M870</f>
        <v>3.2451482973269864E-2</v>
      </c>
      <c r="BV848" s="127">
        <f t="shared" ref="BV848" si="16407">N848/N870</f>
        <v>2.9689540841957199E-2</v>
      </c>
      <c r="BW848" s="128">
        <f t="shared" ref="BW848" si="16408">O848/O870</f>
        <v>4.126329553169554E-2</v>
      </c>
      <c r="BX848" s="123">
        <f t="shared" ref="BX848" si="16409">P848/P870</f>
        <v>2.7271365066679987E-2</v>
      </c>
      <c r="BY848" s="124">
        <f t="shared" ref="BY848" si="16410">Q848/Q870</f>
        <v>3.8845089542108288E-2</v>
      </c>
      <c r="BZ848" s="125">
        <f t="shared" ref="BZ848" si="16411">R848/R870</f>
        <v>2.6333858394927096E-2</v>
      </c>
      <c r="CA848" s="126">
        <f t="shared" ref="CA848" si="16412">S848/S870</f>
        <v>2.9133314371622445E-2</v>
      </c>
      <c r="CB848" s="123">
        <f t="shared" ref="CB848" si="16413">T848/T870</f>
        <v>1.4932486100079427E-2</v>
      </c>
      <c r="CC848" s="124">
        <f t="shared" ref="CC848" si="16414">U848/U870</f>
        <v>5.5849056603773588E-2</v>
      </c>
      <c r="CD848" s="125">
        <f t="shared" ref="CD848" si="16415">V848/V870</f>
        <v>1.4849675591702458E-2</v>
      </c>
      <c r="CE848" s="126">
        <f t="shared" ref="CE848" si="16416">W848/W870</f>
        <v>3.5078251484079871E-2</v>
      </c>
      <c r="CF848" s="123">
        <f t="shared" ref="CF848" si="16417">X848/X870</f>
        <v>3.5629330851173854E-2</v>
      </c>
      <c r="CG848" s="124">
        <f t="shared" ref="CG848" si="16418">Y848/Y870</f>
        <v>4.7298526468983082E-2</v>
      </c>
      <c r="CH848" s="125">
        <f t="shared" ref="CH848" si="16419">Z848/Z870</f>
        <v>3.4936756477171205E-2</v>
      </c>
      <c r="CI848" s="123">
        <f t="shared" ref="CI848" si="16420">AA848/AA870</f>
        <v>2.2306515226621262E-2</v>
      </c>
      <c r="CJ848" s="129">
        <f t="shared" ref="CJ848" si="16421">AB848/AB870</f>
        <v>3.4827290893519838E-2</v>
      </c>
      <c r="CK848" s="130">
        <f t="shared" ref="CK848" si="16422">AC848/AC870</f>
        <v>2.6818850912348067E-2</v>
      </c>
    </row>
    <row r="849" spans="1:89" ht="14.25" thickTop="1" thickBot="1" x14ac:dyDescent="0.25">
      <c r="A849" s="131" t="s">
        <v>19</v>
      </c>
      <c r="B849" s="167">
        <v>2190</v>
      </c>
      <c r="C849" s="168">
        <v>777</v>
      </c>
      <c r="D849" s="169">
        <v>932</v>
      </c>
      <c r="E849" s="170">
        <v>596</v>
      </c>
      <c r="F849" s="167">
        <v>2342</v>
      </c>
      <c r="G849" s="171">
        <v>984</v>
      </c>
      <c r="H849" s="169">
        <v>2729</v>
      </c>
      <c r="I849" s="170">
        <v>1497</v>
      </c>
      <c r="J849" s="167">
        <v>112</v>
      </c>
      <c r="K849" s="171">
        <v>524</v>
      </c>
      <c r="L849" s="169">
        <v>923</v>
      </c>
      <c r="M849" s="167">
        <v>1712</v>
      </c>
      <c r="N849" s="172">
        <v>2381</v>
      </c>
      <c r="O849" s="173">
        <v>2787</v>
      </c>
      <c r="P849" s="167">
        <v>1238</v>
      </c>
      <c r="Q849" s="171">
        <v>1291</v>
      </c>
      <c r="R849" s="169">
        <v>1437</v>
      </c>
      <c r="S849" s="170">
        <v>1304</v>
      </c>
      <c r="T849" s="167">
        <v>239</v>
      </c>
      <c r="U849" s="171">
        <v>779</v>
      </c>
      <c r="V849" s="169">
        <v>839</v>
      </c>
      <c r="W849" s="170">
        <v>1670</v>
      </c>
      <c r="X849" s="167">
        <v>1300</v>
      </c>
      <c r="Y849" s="171">
        <v>950</v>
      </c>
      <c r="Z849" s="169">
        <v>2383</v>
      </c>
      <c r="AA849" s="167">
        <v>1757</v>
      </c>
      <c r="AB849" s="149">
        <f t="shared" si="16367"/>
        <v>19045</v>
      </c>
      <c r="AC849" s="150">
        <f t="shared" si="16368"/>
        <v>16628</v>
      </c>
      <c r="AE849" s="221" t="s">
        <v>13</v>
      </c>
      <c r="AF849" s="14">
        <f t="shared" ref="AF849:BG849" si="16423">SUM(AF846:AF848)</f>
        <v>4362</v>
      </c>
      <c r="AG849" s="1">
        <f t="shared" si="16423"/>
        <v>1988</v>
      </c>
      <c r="AH849" s="14">
        <f t="shared" si="16423"/>
        <v>2030</v>
      </c>
      <c r="AI849" s="1">
        <f t="shared" si="16423"/>
        <v>1560</v>
      </c>
      <c r="AJ849" s="14">
        <f t="shared" si="16423"/>
        <v>4442</v>
      </c>
      <c r="AK849" s="1">
        <f t="shared" si="16423"/>
        <v>2505</v>
      </c>
      <c r="AL849" s="14">
        <f t="shared" si="16423"/>
        <v>6145</v>
      </c>
      <c r="AM849" s="1">
        <f t="shared" si="16423"/>
        <v>4079</v>
      </c>
      <c r="AN849" s="14">
        <f t="shared" si="16423"/>
        <v>388</v>
      </c>
      <c r="AO849" s="1">
        <f t="shared" si="16423"/>
        <v>1548</v>
      </c>
      <c r="AP849" s="14">
        <f t="shared" si="16423"/>
        <v>1955</v>
      </c>
      <c r="AQ849" s="1">
        <f t="shared" si="16423"/>
        <v>5325</v>
      </c>
      <c r="AR849" s="14">
        <f t="shared" si="16423"/>
        <v>4924</v>
      </c>
      <c r="AS849" s="1">
        <f t="shared" si="16423"/>
        <v>6911</v>
      </c>
      <c r="AT849" s="14">
        <f t="shared" si="16423"/>
        <v>3139</v>
      </c>
      <c r="AU849" s="1">
        <f t="shared" si="16423"/>
        <v>2957</v>
      </c>
      <c r="AV849" s="14">
        <f t="shared" si="16423"/>
        <v>4079</v>
      </c>
      <c r="AW849" s="1">
        <f t="shared" si="16423"/>
        <v>2914</v>
      </c>
      <c r="AX849" s="14">
        <f t="shared" si="16423"/>
        <v>536</v>
      </c>
      <c r="AY849" s="1">
        <f t="shared" si="16423"/>
        <v>1967</v>
      </c>
      <c r="AZ849" s="14">
        <f t="shared" si="16423"/>
        <v>1756</v>
      </c>
      <c r="BA849" s="1">
        <f t="shared" si="16423"/>
        <v>4077</v>
      </c>
      <c r="BB849" s="14">
        <f t="shared" si="16423"/>
        <v>2844</v>
      </c>
      <c r="BC849" s="1">
        <f t="shared" si="16423"/>
        <v>2700</v>
      </c>
      <c r="BD849" s="14">
        <f t="shared" si="16423"/>
        <v>5961</v>
      </c>
      <c r="BE849" s="1">
        <f t="shared" si="16423"/>
        <v>4762</v>
      </c>
      <c r="BF849" s="153">
        <f t="shared" si="16423"/>
        <v>42561</v>
      </c>
      <c r="BG849" s="154">
        <f t="shared" si="16423"/>
        <v>43293</v>
      </c>
      <c r="BI849" s="131" t="s">
        <v>19</v>
      </c>
      <c r="BJ849" s="123">
        <f>B849/B870</f>
        <v>8.4454899541089812E-2</v>
      </c>
      <c r="BK849" s="124">
        <f t="shared" ref="BK849" si="16424">C849/C870</f>
        <v>2.9909923781661407E-2</v>
      </c>
      <c r="BL849" s="125">
        <f t="shared" ref="BL849" si="16425">D849/D870</f>
        <v>7.236024844720497E-2</v>
      </c>
      <c r="BM849" s="126">
        <f t="shared" ref="BM849" si="16426">E849/E870</f>
        <v>5.0431545100693857E-2</v>
      </c>
      <c r="BN849" s="123">
        <f t="shared" ref="BN849" si="16427">F849/F870</f>
        <v>9.6394468225222255E-2</v>
      </c>
      <c r="BO849" s="124">
        <f t="shared" ref="BO849" si="16428">G849/G870</f>
        <v>4.5786608347680426E-2</v>
      </c>
      <c r="BP849" s="125">
        <f t="shared" ref="BP849" si="16429">H849/H870</f>
        <v>6.8674820071468121E-2</v>
      </c>
      <c r="BQ849" s="126">
        <f t="shared" ref="BQ849" si="16430">I849/I870</f>
        <v>3.5006898487009795E-2</v>
      </c>
      <c r="BR849" s="123">
        <f t="shared" ref="BR849" si="16431">J849/J870</f>
        <v>1.9875776397515529E-2</v>
      </c>
      <c r="BS849" s="124">
        <f t="shared" ref="BS849" si="16432">K849/K870</f>
        <v>8.3492670490758439E-2</v>
      </c>
      <c r="BT849" s="125">
        <f t="shared" ref="BT849" si="16433">L849/L870</f>
        <v>4.2660380846736921E-2</v>
      </c>
      <c r="BU849" s="123">
        <f t="shared" ref="BU849" si="16434">M849/M870</f>
        <v>7.8359575247162208E-2</v>
      </c>
      <c r="BV849" s="127">
        <f t="shared" ref="BV849" si="16435">N849/N870</f>
        <v>5.9806088616497541E-2</v>
      </c>
      <c r="BW849" s="128">
        <f t="shared" ref="BW849" si="16436">O849/O870</f>
        <v>7.0079710327139236E-2</v>
      </c>
      <c r="BX849" s="123">
        <f t="shared" ref="BX849" si="16437">P849/P870</f>
        <v>6.1835073173168172E-2</v>
      </c>
      <c r="BY849" s="124">
        <f t="shared" ref="BY849" si="16438">Q849/Q870</f>
        <v>6.7404584138255105E-2</v>
      </c>
      <c r="BZ849" s="125">
        <f t="shared" ref="BZ849" si="16439">R849/R870</f>
        <v>5.8039500787592388E-2</v>
      </c>
      <c r="CA849" s="126">
        <f t="shared" ref="CA849" si="16440">S849/S870</f>
        <v>5.2984437852992568E-2</v>
      </c>
      <c r="CB849" s="123">
        <f t="shared" ref="CB849" si="16441">T849/T870</f>
        <v>3.7966640190627482E-2</v>
      </c>
      <c r="CC849" s="124">
        <f t="shared" ref="CC849" si="16442">U849/U870</f>
        <v>0.11758490566037735</v>
      </c>
      <c r="CD849" s="125">
        <f t="shared" ref="CD849" si="16443">V849/V870</f>
        <v>3.8335008681348808E-2</v>
      </c>
      <c r="CE849" s="126">
        <f t="shared" ref="CE849" si="16444">W849/W870</f>
        <v>6.4374373602652066E-2</v>
      </c>
      <c r="CF849" s="123">
        <f t="shared" ref="CF849" si="16445">X849/X870</f>
        <v>6.7225152549384631E-2</v>
      </c>
      <c r="CG849" s="124">
        <f t="shared" ref="CG849" si="16446">Y849/Y870</f>
        <v>8.6410769510642166E-2</v>
      </c>
      <c r="CH849" s="125">
        <f t="shared" ref="CH849" si="16447">Z849/Z870</f>
        <v>5.602576762119716E-2</v>
      </c>
      <c r="CI849" s="123">
        <f t="shared" ref="CI849" si="16448">AA849/AA870</f>
        <v>3.7867195413694259E-2</v>
      </c>
      <c r="CJ849" s="129">
        <f t="shared" ref="CJ849" si="16449">AB849/AB870</f>
        <v>6.2491591771913074E-2</v>
      </c>
      <c r="CK849" s="130">
        <f t="shared" ref="CK849" si="16450">AC849/AC870</f>
        <v>5.4757349333315768E-2</v>
      </c>
    </row>
    <row r="850" spans="1:89" ht="13.5" thickTop="1" x14ac:dyDescent="0.2">
      <c r="A850" s="139" t="s">
        <v>20</v>
      </c>
      <c r="B850" s="174">
        <v>2430</v>
      </c>
      <c r="C850" s="175">
        <v>1038</v>
      </c>
      <c r="D850" s="176">
        <v>1138</v>
      </c>
      <c r="E850" s="177">
        <v>881</v>
      </c>
      <c r="F850" s="174">
        <v>2498</v>
      </c>
      <c r="G850" s="178">
        <v>1385</v>
      </c>
      <c r="H850" s="176">
        <v>3425</v>
      </c>
      <c r="I850" s="177">
        <v>2173</v>
      </c>
      <c r="J850" s="174">
        <v>187</v>
      </c>
      <c r="K850" s="178">
        <v>883</v>
      </c>
      <c r="L850" s="176">
        <v>1066</v>
      </c>
      <c r="M850" s="174">
        <v>2909</v>
      </c>
      <c r="N850" s="179">
        <v>2729</v>
      </c>
      <c r="O850" s="180">
        <v>3540</v>
      </c>
      <c r="P850" s="174">
        <v>1706</v>
      </c>
      <c r="Q850" s="178">
        <v>1634</v>
      </c>
      <c r="R850" s="176">
        <v>2156</v>
      </c>
      <c r="S850" s="177">
        <v>1602</v>
      </c>
      <c r="T850" s="174">
        <v>312</v>
      </c>
      <c r="U850" s="178">
        <v>1171</v>
      </c>
      <c r="V850" s="176">
        <v>952</v>
      </c>
      <c r="W850" s="177">
        <v>2252</v>
      </c>
      <c r="X850" s="174">
        <v>1577</v>
      </c>
      <c r="Y850" s="178">
        <v>1508</v>
      </c>
      <c r="Z850" s="176">
        <v>3228</v>
      </c>
      <c r="AA850" s="174">
        <v>2648</v>
      </c>
      <c r="AB850" s="149">
        <f t="shared" si="16367"/>
        <v>23404</v>
      </c>
      <c r="AC850" s="150">
        <f t="shared" si="16368"/>
        <v>23624</v>
      </c>
      <c r="BI850" s="139" t="s">
        <v>20</v>
      </c>
      <c r="BJ850" s="123">
        <f>B850/B870</f>
        <v>9.3710230997647609E-2</v>
      </c>
      <c r="BK850" s="124">
        <f t="shared" ref="BK850" si="16451">C850/C870</f>
        <v>3.9956886596350757E-2</v>
      </c>
      <c r="BL850" s="125">
        <f t="shared" ref="BL850" si="16452">D850/D870</f>
        <v>8.8354037267080743E-2</v>
      </c>
      <c r="BM850" s="126">
        <f t="shared" ref="BM850" si="16453">E850/E870</f>
        <v>7.4547300727703505E-2</v>
      </c>
      <c r="BN850" s="123">
        <f t="shared" ref="BN850" si="16454">F850/F870</f>
        <v>0.10281527823510042</v>
      </c>
      <c r="BO850" s="124">
        <f t="shared" ref="BO850" si="16455">G850/G870</f>
        <v>6.4445581871481084E-2</v>
      </c>
      <c r="BP850" s="125">
        <f t="shared" ref="BP850" si="16456">H850/H870</f>
        <v>8.6189541496804065E-2</v>
      </c>
      <c r="BQ850" s="126">
        <f t="shared" ref="BQ850" si="16457">I850/I870</f>
        <v>5.0814956855225309E-2</v>
      </c>
      <c r="BR850" s="123">
        <f t="shared" ref="BR850" si="16458">J850/J870</f>
        <v>3.3185448092280391E-2</v>
      </c>
      <c r="BS850" s="124">
        <f t="shared" ref="BS850" si="16459">K850/K870</f>
        <v>0.14069471000637349</v>
      </c>
      <c r="BT850" s="125">
        <f t="shared" ref="BT850" si="16460">L850/L870</f>
        <v>4.9269735625808837E-2</v>
      </c>
      <c r="BU850" s="123">
        <f t="shared" ref="BU850" si="16461">M850/M870</f>
        <v>0.13314719882826803</v>
      </c>
      <c r="BV850" s="127">
        <f t="shared" ref="BV850" si="16462">N850/N870</f>
        <v>6.8547171707023014E-2</v>
      </c>
      <c r="BW850" s="128">
        <f t="shared" ref="BW850" si="16463">O850/O870</f>
        <v>8.9014056174407205E-2</v>
      </c>
      <c r="BX850" s="123">
        <f t="shared" ref="BX850" si="16464">P850/P870</f>
        <v>8.5210528944608163E-2</v>
      </c>
      <c r="BY850" s="124">
        <f t="shared" ref="BY850" si="16465">Q850/Q870</f>
        <v>8.5313005795436742E-2</v>
      </c>
      <c r="BZ850" s="125">
        <f t="shared" ref="BZ850" si="16466">R850/R870</f>
        <v>8.7079445858071813E-2</v>
      </c>
      <c r="CA850" s="126">
        <f t="shared" ref="CA850" si="16467">S850/S870</f>
        <v>6.509284466295559E-2</v>
      </c>
      <c r="CB850" s="123">
        <f t="shared" ref="CB850" si="16468">T850/T870</f>
        <v>4.9563145353455122E-2</v>
      </c>
      <c r="CC850" s="124">
        <f t="shared" ref="CC850" si="16469">U850/U870</f>
        <v>0.17675471698113207</v>
      </c>
      <c r="CD850" s="125">
        <f t="shared" ref="CD850" si="16470">V850/V870</f>
        <v>4.349812665630997E-2</v>
      </c>
      <c r="CE850" s="126">
        <f t="shared" ref="CE850" si="16471">W850/W870</f>
        <v>8.6809035540821838E-2</v>
      </c>
      <c r="CF850" s="123">
        <f t="shared" ref="CF850" si="16472">X850/X870</f>
        <v>8.1549281207984284E-2</v>
      </c>
      <c r="CG850" s="124">
        <f t="shared" ref="CG850" si="16473">Y850/Y870</f>
        <v>0.13716572676005093</v>
      </c>
      <c r="CH850" s="125">
        <f t="shared" ref="CH850" si="16474">Z850/Z870</f>
        <v>7.5892227394554951E-2</v>
      </c>
      <c r="CI850" s="123">
        <f t="shared" ref="CI850" si="16475">AA850/AA870</f>
        <v>5.7070195478350828E-2</v>
      </c>
      <c r="CJ850" s="129">
        <f t="shared" ref="CJ850" si="16476">AB850/AB870</f>
        <v>7.6794602983977611E-2</v>
      </c>
      <c r="CK850" s="130">
        <f t="shared" ref="CK850" si="16477">AC850/AC870</f>
        <v>7.7795743363618705E-2</v>
      </c>
    </row>
    <row r="851" spans="1:89" ht="13.5" thickBot="1" x14ac:dyDescent="0.25">
      <c r="A851" s="131" t="s">
        <v>21</v>
      </c>
      <c r="B851" s="167">
        <v>1932</v>
      </c>
      <c r="C851" s="168">
        <v>950</v>
      </c>
      <c r="D851" s="169">
        <v>892</v>
      </c>
      <c r="E851" s="170">
        <v>679</v>
      </c>
      <c r="F851" s="167">
        <v>1944</v>
      </c>
      <c r="G851" s="171">
        <v>1120</v>
      </c>
      <c r="H851" s="169">
        <v>2720</v>
      </c>
      <c r="I851" s="170">
        <v>1906</v>
      </c>
      <c r="J851" s="167">
        <v>201</v>
      </c>
      <c r="K851" s="171">
        <v>665</v>
      </c>
      <c r="L851" s="169">
        <v>889</v>
      </c>
      <c r="M851" s="167">
        <v>2416</v>
      </c>
      <c r="N851" s="172">
        <v>2195</v>
      </c>
      <c r="O851" s="173">
        <v>3371</v>
      </c>
      <c r="P851" s="167">
        <v>1433</v>
      </c>
      <c r="Q851" s="171">
        <v>1323</v>
      </c>
      <c r="R851" s="169">
        <v>1923</v>
      </c>
      <c r="S851" s="170">
        <v>1312</v>
      </c>
      <c r="T851" s="167">
        <v>224</v>
      </c>
      <c r="U851" s="171">
        <v>796</v>
      </c>
      <c r="V851" s="169">
        <v>804</v>
      </c>
      <c r="W851" s="170">
        <v>1825</v>
      </c>
      <c r="X851" s="167">
        <v>1267</v>
      </c>
      <c r="Y851" s="171">
        <v>1192</v>
      </c>
      <c r="Z851" s="169">
        <v>2733</v>
      </c>
      <c r="AA851" s="167">
        <v>2114</v>
      </c>
      <c r="AB851" s="149">
        <f t="shared" si="16367"/>
        <v>19157</v>
      </c>
      <c r="AC851" s="150">
        <f t="shared" si="16368"/>
        <v>19669</v>
      </c>
      <c r="AE851" t="s">
        <v>85</v>
      </c>
      <c r="BI851" s="131" t="s">
        <v>21</v>
      </c>
      <c r="BJ851" s="123">
        <f>B851/B870</f>
        <v>7.4505418225290193E-2</v>
      </c>
      <c r="BK851" s="124">
        <f t="shared" ref="BK851" si="16478">C851/C870</f>
        <v>3.6569404881053195E-2</v>
      </c>
      <c r="BL851" s="125">
        <f t="shared" ref="BL851" si="16479">D851/D870</f>
        <v>6.9254658385093162E-2</v>
      </c>
      <c r="BM851" s="126">
        <f t="shared" ref="BM851" si="16480">E851/E870</f>
        <v>5.7454730072770348E-2</v>
      </c>
      <c r="BN851" s="123">
        <f t="shared" ref="BN851" si="16481">F851/F870</f>
        <v>8.0013170892327956E-2</v>
      </c>
      <c r="BO851" s="124">
        <f t="shared" ref="BO851" si="16482">G851/G870</f>
        <v>5.2114838769717557E-2</v>
      </c>
      <c r="BP851" s="125">
        <f t="shared" ref="BP851" si="16483">H851/H870</f>
        <v>6.8448336604761184E-2</v>
      </c>
      <c r="BQ851" s="126">
        <f t="shared" ref="BQ851" si="16484">I851/I870</f>
        <v>4.4571241493814744E-2</v>
      </c>
      <c r="BR851" s="123">
        <f t="shared" ref="BR851" si="16485">J851/J870</f>
        <v>3.5669920141969833E-2</v>
      </c>
      <c r="BS851" s="124">
        <f t="shared" ref="BS851" si="16486">K851/K870</f>
        <v>0.10595920968769917</v>
      </c>
      <c r="BT851" s="125">
        <f t="shared" ref="BT851" si="16487">L851/L870</f>
        <v>4.1088925864300241E-2</v>
      </c>
      <c r="BU851" s="123">
        <f t="shared" ref="BU851" si="16488">M851/M870</f>
        <v>0.11058220432076163</v>
      </c>
      <c r="BV851" s="127">
        <f t="shared" ref="BV851" si="16489">N851/N870</f>
        <v>5.5134130412940824E-2</v>
      </c>
      <c r="BW851" s="128">
        <f t="shared" ref="BW851" si="16490">O851/O870</f>
        <v>8.4764515074555555E-2</v>
      </c>
      <c r="BX851" s="123">
        <f t="shared" ref="BX851" si="16491">P851/P870</f>
        <v>7.157484641126817E-2</v>
      </c>
      <c r="BY851" s="124">
        <f t="shared" ref="BY851" si="16492">Q851/Q870</f>
        <v>6.9075340677700617E-2</v>
      </c>
      <c r="BZ851" s="125">
        <f t="shared" ref="BZ851" si="16493">R851/R870</f>
        <v>7.766872652368835E-2</v>
      </c>
      <c r="CA851" s="126">
        <f t="shared" ref="CA851" si="16494">S851/S870</f>
        <v>5.3309495753931166E-2</v>
      </c>
      <c r="CB851" s="123">
        <f t="shared" ref="CB851" si="16495">T851/T870</f>
        <v>3.5583796664019063E-2</v>
      </c>
      <c r="CC851" s="124">
        <f t="shared" ref="CC851" si="16496">U851/U870</f>
        <v>0.12015094339622641</v>
      </c>
      <c r="CD851" s="125">
        <f t="shared" ref="CD851" si="16497">V851/V870</f>
        <v>3.6735812848396235E-2</v>
      </c>
      <c r="CE851" s="126">
        <f t="shared" ref="CE851" si="16498">W851/W870</f>
        <v>7.0349240613676658E-2</v>
      </c>
      <c r="CF851" s="123">
        <f t="shared" ref="CF851" si="16499">X851/X870</f>
        <v>6.5518667907746408E-2</v>
      </c>
      <c r="CG851" s="124">
        <f t="shared" ref="CG851" si="16500">Y851/Y870</f>
        <v>0.10842277605966891</v>
      </c>
      <c r="CH851" s="125">
        <f t="shared" ref="CH851" si="16501">Z851/Z870</f>
        <v>6.4254478769925238E-2</v>
      </c>
      <c r="CI851" s="123">
        <f t="shared" ref="CI851" si="16502">AA851/AA870</f>
        <v>4.5561326752731737E-2</v>
      </c>
      <c r="CJ851" s="129">
        <f t="shared" ref="CJ851" si="16503">AB851/AB870</f>
        <v>6.285909286293194E-2</v>
      </c>
      <c r="CK851" s="130">
        <f t="shared" ref="CK851" si="16504">AC851/AC870</f>
        <v>6.4771608373646136E-2</v>
      </c>
    </row>
    <row r="852" spans="1:89" ht="14.25" thickTop="1" thickBot="1" x14ac:dyDescent="0.25">
      <c r="A852" s="139" t="s">
        <v>22</v>
      </c>
      <c r="B852" s="174">
        <v>1476</v>
      </c>
      <c r="C852" s="175">
        <v>993</v>
      </c>
      <c r="D852" s="176">
        <v>701</v>
      </c>
      <c r="E852" s="177">
        <v>515</v>
      </c>
      <c r="F852" s="174">
        <v>1660</v>
      </c>
      <c r="G852" s="178">
        <v>795</v>
      </c>
      <c r="H852" s="176">
        <v>2648</v>
      </c>
      <c r="I852" s="177">
        <v>1597</v>
      </c>
      <c r="J852" s="174">
        <v>230</v>
      </c>
      <c r="K852" s="178">
        <v>607</v>
      </c>
      <c r="L852" s="176">
        <v>767</v>
      </c>
      <c r="M852" s="174">
        <v>1737</v>
      </c>
      <c r="N852" s="179">
        <v>1998</v>
      </c>
      <c r="O852" s="180">
        <v>2859</v>
      </c>
      <c r="P852" s="174">
        <v>1170</v>
      </c>
      <c r="Q852" s="178">
        <v>1033</v>
      </c>
      <c r="R852" s="176">
        <v>1628</v>
      </c>
      <c r="S852" s="177">
        <v>1161</v>
      </c>
      <c r="T852" s="174">
        <v>213</v>
      </c>
      <c r="U852" s="178">
        <v>426</v>
      </c>
      <c r="V852" s="176">
        <v>623</v>
      </c>
      <c r="W852" s="177">
        <v>1755</v>
      </c>
      <c r="X852" s="174">
        <v>987</v>
      </c>
      <c r="Y852" s="178">
        <v>731</v>
      </c>
      <c r="Z852" s="176">
        <v>2483</v>
      </c>
      <c r="AA852" s="174">
        <v>2424</v>
      </c>
      <c r="AB852" s="149">
        <f t="shared" si="16367"/>
        <v>16584</v>
      </c>
      <c r="AC852" s="150">
        <f t="shared" si="16368"/>
        <v>16633</v>
      </c>
      <c r="AE852" s="280" t="s">
        <v>0</v>
      </c>
      <c r="AF852" s="274" t="s">
        <v>1</v>
      </c>
      <c r="AG852" s="275"/>
      <c r="AH852" s="274" t="s">
        <v>2</v>
      </c>
      <c r="AI852" s="275"/>
      <c r="AJ852" s="274" t="s">
        <v>3</v>
      </c>
      <c r="AK852" s="275"/>
      <c r="AL852" s="274" t="s">
        <v>4</v>
      </c>
      <c r="AM852" s="275"/>
      <c r="AN852" s="274" t="s">
        <v>5</v>
      </c>
      <c r="AO852" s="275"/>
      <c r="AP852" s="274" t="s">
        <v>6</v>
      </c>
      <c r="AQ852" s="275"/>
      <c r="AR852" s="274" t="s">
        <v>7</v>
      </c>
      <c r="AS852" s="275"/>
      <c r="AT852" s="274" t="s">
        <v>8</v>
      </c>
      <c r="AU852" s="275"/>
      <c r="AV852" s="274" t="s">
        <v>9</v>
      </c>
      <c r="AW852" s="275"/>
      <c r="AX852" s="274" t="s">
        <v>10</v>
      </c>
      <c r="AY852" s="275"/>
      <c r="AZ852" s="274" t="s">
        <v>11</v>
      </c>
      <c r="BA852" s="275"/>
      <c r="BB852" s="274" t="s">
        <v>12</v>
      </c>
      <c r="BC852" s="275"/>
      <c r="BD852" s="276" t="s">
        <v>40</v>
      </c>
      <c r="BE852" s="277"/>
      <c r="BF852" s="278" t="s">
        <v>41</v>
      </c>
      <c r="BG852" s="279"/>
      <c r="BI852" s="139" t="s">
        <v>22</v>
      </c>
      <c r="BJ852" s="123">
        <f>B852/B870</f>
        <v>5.6920288457830398E-2</v>
      </c>
      <c r="BK852" s="124">
        <f t="shared" ref="BK852" si="16505">C852/C870</f>
        <v>3.8224651628300868E-2</v>
      </c>
      <c r="BL852" s="125">
        <f t="shared" ref="BL852" si="16506">D852/D870</f>
        <v>5.4425465838509317E-2</v>
      </c>
      <c r="BM852" s="126">
        <f t="shared" ref="BM852" si="16507">E852/E870</f>
        <v>4.3577593501438486E-2</v>
      </c>
      <c r="BN852" s="123">
        <f t="shared" ref="BN852" si="16508">F852/F870</f>
        <v>6.8324003951267698E-2</v>
      </c>
      <c r="BO852" s="124">
        <f t="shared" ref="BO852" si="16509">G852/G870</f>
        <v>3.6992229305290586E-2</v>
      </c>
      <c r="BP852" s="125">
        <f t="shared" ref="BP852" si="16510">H852/H870</f>
        <v>6.6636468871105747E-2</v>
      </c>
      <c r="BQ852" s="126">
        <f t="shared" ref="BQ852" si="16511">I852/I870</f>
        <v>3.7345368659822742E-2</v>
      </c>
      <c r="BR852" s="123">
        <f t="shared" ref="BR852" si="16512">J852/J870</f>
        <v>4.0816326530612242E-2</v>
      </c>
      <c r="BS852" s="124">
        <f t="shared" ref="BS852" si="16513">K852/K870</f>
        <v>9.6717654557042704E-2</v>
      </c>
      <c r="BT852" s="125">
        <f t="shared" ref="BT852" si="16514">L852/L870</f>
        <v>3.545017563320392E-2</v>
      </c>
      <c r="BU852" s="123">
        <f t="shared" ref="BU852" si="16515">M852/M870</f>
        <v>7.950384474551446E-2</v>
      </c>
      <c r="BV852" s="127">
        <f t="shared" ref="BV852" si="16516">N852/N870</f>
        <v>5.0185873605947957E-2</v>
      </c>
      <c r="BW852" s="128">
        <f t="shared" ref="BW852" si="16517">O852/O870</f>
        <v>7.1890165706957679E-2</v>
      </c>
      <c r="BX852" s="123">
        <f t="shared" ref="BX852" si="16518">P852/P870</f>
        <v>5.8438639428599969E-2</v>
      </c>
      <c r="BY852" s="124">
        <f t="shared" ref="BY852" si="16519">Q852/Q870</f>
        <v>5.3934109538975615E-2</v>
      </c>
      <c r="BZ852" s="125">
        <f t="shared" ref="BZ852" si="16520">R852/R870</f>
        <v>6.5753867280584841E-2</v>
      </c>
      <c r="CA852" s="126">
        <f t="shared" ref="CA852" si="16521">S852/S870</f>
        <v>4.7174027873715003E-2</v>
      </c>
      <c r="CB852" s="123">
        <f t="shared" ref="CB852" si="16522">T852/T870</f>
        <v>3.3836378077839555E-2</v>
      </c>
      <c r="CC852" s="124">
        <f t="shared" ref="CC852" si="16523">U852/U870</f>
        <v>6.4301886792452828E-2</v>
      </c>
      <c r="CD852" s="125">
        <f t="shared" ref="CD852" si="16524">V852/V870</f>
        <v>2.846568582655579E-2</v>
      </c>
      <c r="CE852" s="126">
        <f t="shared" ref="CE852" si="16525">W852/W870</f>
        <v>6.765091357643975E-2</v>
      </c>
      <c r="CF852" s="123">
        <f t="shared" ref="CF852" si="16526">X852/X870</f>
        <v>5.1039404281725098E-2</v>
      </c>
      <c r="CG852" s="124">
        <f t="shared" ref="CG852" si="16527">Y852/Y870</f>
        <v>6.6490813170820451E-2</v>
      </c>
      <c r="CH852" s="125">
        <f t="shared" ref="CH852" si="16528">Z852/Z870</f>
        <v>5.8376827949405179E-2</v>
      </c>
      <c r="CI852" s="123">
        <f t="shared" ref="CI852" si="16529">AA852/AA870</f>
        <v>5.2242505226405743E-2</v>
      </c>
      <c r="CJ852" s="129">
        <f t="shared" ref="CJ852" si="16530">AB852/AB870</f>
        <v>5.4416411548721788E-2</v>
      </c>
      <c r="CK852" s="130">
        <f t="shared" ref="CK852" si="16531">AC852/AC870</f>
        <v>5.4773814737854296E-2</v>
      </c>
    </row>
    <row r="853" spans="1:89" ht="15" thickTop="1" thickBot="1" x14ac:dyDescent="0.3">
      <c r="A853" s="131" t="s">
        <v>23</v>
      </c>
      <c r="B853" s="167">
        <v>1464</v>
      </c>
      <c r="C853" s="168">
        <v>1234</v>
      </c>
      <c r="D853" s="169">
        <v>729</v>
      </c>
      <c r="E853" s="170">
        <v>537</v>
      </c>
      <c r="F853" s="167">
        <v>1560</v>
      </c>
      <c r="G853" s="171">
        <v>809</v>
      </c>
      <c r="H853" s="169">
        <v>2198</v>
      </c>
      <c r="I853" s="170">
        <v>2029</v>
      </c>
      <c r="J853" s="167">
        <v>217</v>
      </c>
      <c r="K853" s="171">
        <v>577</v>
      </c>
      <c r="L853" s="169">
        <v>683</v>
      </c>
      <c r="M853" s="167">
        <v>1249</v>
      </c>
      <c r="N853" s="172">
        <v>1822</v>
      </c>
      <c r="O853" s="173">
        <v>2337</v>
      </c>
      <c r="P853" s="167">
        <v>1052</v>
      </c>
      <c r="Q853" s="171">
        <v>814</v>
      </c>
      <c r="R853" s="169">
        <v>1467</v>
      </c>
      <c r="S853" s="170">
        <v>1166</v>
      </c>
      <c r="T853" s="167">
        <v>184</v>
      </c>
      <c r="U853" s="171">
        <v>320</v>
      </c>
      <c r="V853" s="169">
        <v>632</v>
      </c>
      <c r="W853" s="170">
        <v>1496</v>
      </c>
      <c r="X853" s="167">
        <v>896</v>
      </c>
      <c r="Y853" s="171">
        <v>473</v>
      </c>
      <c r="Z853" s="169">
        <v>2319</v>
      </c>
      <c r="AA853" s="167">
        <v>2498</v>
      </c>
      <c r="AB853" s="149">
        <f t="shared" si="16367"/>
        <v>15223</v>
      </c>
      <c r="AC853" s="150">
        <f t="shared" si="16368"/>
        <v>15539</v>
      </c>
      <c r="AE853" s="281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5.6457521885002505E-2</v>
      </c>
      <c r="BK853" s="124">
        <f t="shared" ref="BK853" si="16532">C853/C870</f>
        <v>4.750173223496805E-2</v>
      </c>
      <c r="BL853" s="125">
        <f t="shared" ref="BL853" si="16533">D853/D870</f>
        <v>5.6599378881987579E-2</v>
      </c>
      <c r="BM853" s="126">
        <f t="shared" ref="BM853" si="16534">E853/E870</f>
        <v>4.5439160602470809E-2</v>
      </c>
      <c r="BN853" s="123">
        <f t="shared" ref="BN853" si="16535">F853/F870</f>
        <v>6.4208100098781695E-2</v>
      </c>
      <c r="BO853" s="124">
        <f t="shared" ref="BO853" si="16536">G853/G870</f>
        <v>3.764366478991206E-2</v>
      </c>
      <c r="BP853" s="125">
        <f t="shared" ref="BP853" si="16537">H853/H870</f>
        <v>5.5312295535759226E-2</v>
      </c>
      <c r="BQ853" s="126">
        <f t="shared" ref="BQ853" si="16538">I853/I870</f>
        <v>4.7447559806374669E-2</v>
      </c>
      <c r="BR853" s="123">
        <f t="shared" ref="BR853" si="16539">J853/J870</f>
        <v>3.8509316770186333E-2</v>
      </c>
      <c r="BS853" s="124">
        <f t="shared" ref="BS853" si="16540">K853/K870</f>
        <v>9.1937539834289358E-2</v>
      </c>
      <c r="BT853" s="125">
        <f t="shared" ref="BT853" si="16541">L853/L870</f>
        <v>3.1567757441301532E-2</v>
      </c>
      <c r="BU853" s="123">
        <f t="shared" ref="BU853" si="16542">M853/M870</f>
        <v>5.7167704137678507E-2</v>
      </c>
      <c r="BV853" s="127">
        <f t="shared" ref="BV853" si="16543">N853/N870</f>
        <v>4.5765095950969559E-2</v>
      </c>
      <c r="BW853" s="128">
        <f t="shared" ref="BW853" si="16544">O853/O870</f>
        <v>5.8764364203273904E-2</v>
      </c>
      <c r="BX853" s="123">
        <f t="shared" ref="BX853" si="16545">P853/P870</f>
        <v>5.2544827930672791E-2</v>
      </c>
      <c r="BY853" s="124">
        <f t="shared" ref="BY853" si="16546">Q853/Q870</f>
        <v>4.2499869472145353E-2</v>
      </c>
      <c r="BZ853" s="125">
        <f t="shared" ref="BZ853" si="16547">R853/R870</f>
        <v>5.9251181388585969E-2</v>
      </c>
      <c r="CA853" s="126">
        <f t="shared" ref="CA853" si="16548">S853/S870</f>
        <v>4.7377189061801633E-2</v>
      </c>
      <c r="CB853" s="123">
        <f t="shared" ref="CB853" si="16549">T853/T870</f>
        <v>2.9229547259729944E-2</v>
      </c>
      <c r="CC853" s="124">
        <f t="shared" ref="CC853" si="16550">U853/U870</f>
        <v>4.8301886792452828E-2</v>
      </c>
      <c r="CD853" s="125">
        <f t="shared" ref="CD853" si="16551">V853/V870</f>
        <v>2.8876907612172164E-2</v>
      </c>
      <c r="CE853" s="126">
        <f t="shared" ref="CE853" si="16552">W853/W870</f>
        <v>5.7667103538663174E-2</v>
      </c>
      <c r="CF853" s="123">
        <f t="shared" ref="CF853" si="16553">X853/X870</f>
        <v>4.6333643603268179E-2</v>
      </c>
      <c r="CG853" s="124">
        <f t="shared" ref="CG853" si="16554">Y853/Y870</f>
        <v>4.3023467345824996E-2</v>
      </c>
      <c r="CH853" s="125">
        <f t="shared" ref="CH853" si="16555">Z853/Z870</f>
        <v>5.4521089011144025E-2</v>
      </c>
      <c r="CI853" s="123">
        <f t="shared" ref="CI853" si="16556">AA853/AA870</f>
        <v>5.3837367184637601E-2</v>
      </c>
      <c r="CJ853" s="129">
        <f t="shared" ref="CJ853" si="16557">AB853/AB870</f>
        <v>4.9950617040894339E-2</v>
      </c>
      <c r="CK853" s="130">
        <f t="shared" ref="CK853" si="16558">AC853/AC870</f>
        <v>5.1171184224825222E-2</v>
      </c>
    </row>
    <row r="854" spans="1:89" ht="13.5" thickTop="1" x14ac:dyDescent="0.2">
      <c r="A854" s="139" t="s">
        <v>24</v>
      </c>
      <c r="B854" s="181">
        <v>1378</v>
      </c>
      <c r="C854" s="175">
        <v>1196</v>
      </c>
      <c r="D854" s="176">
        <v>678</v>
      </c>
      <c r="E854" s="177">
        <v>498</v>
      </c>
      <c r="F854" s="174">
        <v>1400</v>
      </c>
      <c r="G854" s="178">
        <v>742</v>
      </c>
      <c r="H854" s="176">
        <v>2311</v>
      </c>
      <c r="I854" s="177">
        <v>2004</v>
      </c>
      <c r="J854" s="174">
        <v>265</v>
      </c>
      <c r="K854" s="178">
        <v>408</v>
      </c>
      <c r="L854" s="176">
        <v>765</v>
      </c>
      <c r="M854" s="174">
        <v>1384</v>
      </c>
      <c r="N854" s="179">
        <v>1762</v>
      </c>
      <c r="O854" s="182">
        <v>2089</v>
      </c>
      <c r="P854" s="174">
        <v>1044</v>
      </c>
      <c r="Q854" s="178">
        <v>735</v>
      </c>
      <c r="R854" s="176">
        <v>1392</v>
      </c>
      <c r="S854" s="177">
        <v>1201</v>
      </c>
      <c r="T854" s="174">
        <v>255</v>
      </c>
      <c r="U854" s="178">
        <v>273</v>
      </c>
      <c r="V854" s="176">
        <v>632</v>
      </c>
      <c r="W854" s="183">
        <v>1683</v>
      </c>
      <c r="X854" s="174">
        <v>889</v>
      </c>
      <c r="Y854" s="178">
        <v>449</v>
      </c>
      <c r="Z854" s="176">
        <v>2394</v>
      </c>
      <c r="AA854" s="174">
        <v>2708</v>
      </c>
      <c r="AB854" s="149">
        <f t="shared" si="16367"/>
        <v>15165</v>
      </c>
      <c r="AC854" s="150">
        <f t="shared" si="16368"/>
        <v>15370</v>
      </c>
      <c r="AE854" s="224" t="str">
        <f>$AE$17</f>
        <v>17:00 - 17:59</v>
      </c>
      <c r="AF854" s="120">
        <f t="shared" ref="AF854:AU856" si="16559">SUMIF($A$9:$A$32,$AE854,B$846:B$869)</f>
        <v>1621</v>
      </c>
      <c r="AG854" s="164">
        <f t="shared" si="16559"/>
        <v>3183</v>
      </c>
      <c r="AH854" s="121">
        <f t="shared" si="16559"/>
        <v>1176</v>
      </c>
      <c r="AI854" s="159">
        <f t="shared" si="16559"/>
        <v>1074</v>
      </c>
      <c r="AJ854" s="120">
        <f t="shared" si="16559"/>
        <v>1197</v>
      </c>
      <c r="AK854" s="122">
        <f t="shared" si="16559"/>
        <v>2170</v>
      </c>
      <c r="AL854" s="121">
        <f t="shared" si="16559"/>
        <v>2540</v>
      </c>
      <c r="AM854" s="159">
        <f t="shared" si="16559"/>
        <v>4502</v>
      </c>
      <c r="AN854" s="120">
        <f t="shared" si="16559"/>
        <v>888</v>
      </c>
      <c r="AO854" s="122">
        <f t="shared" si="16559"/>
        <v>240</v>
      </c>
      <c r="AP854" s="121">
        <f t="shared" si="16559"/>
        <v>2666</v>
      </c>
      <c r="AQ854" s="120">
        <f t="shared" si="16559"/>
        <v>919</v>
      </c>
      <c r="AR854" s="158">
        <f t="shared" si="16559"/>
        <v>3732</v>
      </c>
      <c r="AS854" s="160">
        <f t="shared" si="16559"/>
        <v>2450</v>
      </c>
      <c r="AT854" s="120">
        <f t="shared" si="16559"/>
        <v>1776</v>
      </c>
      <c r="AU854" s="122">
        <f t="shared" si="16559"/>
        <v>1469</v>
      </c>
      <c r="AV854" s="121">
        <f t="shared" ref="AP854:BE856" si="16560">SUMIF($A$9:$A$32,$AE854,R$846:R$869)</f>
        <v>1775</v>
      </c>
      <c r="AW854" s="159">
        <f t="shared" si="16560"/>
        <v>2202</v>
      </c>
      <c r="AX854" s="120">
        <f t="shared" si="16560"/>
        <v>1023</v>
      </c>
      <c r="AY854" s="122">
        <f t="shared" si="16560"/>
        <v>251</v>
      </c>
      <c r="AZ854" s="121">
        <f t="shared" si="16560"/>
        <v>2487</v>
      </c>
      <c r="BA854" s="159">
        <f t="shared" si="16560"/>
        <v>1661</v>
      </c>
      <c r="BB854" s="120">
        <f t="shared" si="16560"/>
        <v>1950</v>
      </c>
      <c r="BC854" s="122">
        <f t="shared" si="16560"/>
        <v>665</v>
      </c>
      <c r="BD854" s="21">
        <f t="shared" si="16560"/>
        <v>3315</v>
      </c>
      <c r="BE854" s="163">
        <f t="shared" si="16560"/>
        <v>4651</v>
      </c>
      <c r="BF854" s="149">
        <f>AF854+AH854+AJ854+AL854+AN854+AP854+AR854+AT854+AV854+AX854+AZ854+BB854+BD854</f>
        <v>26146</v>
      </c>
      <c r="BG854" s="150">
        <f>AG854+AI854+AK854+AM854+AO854+AQ854+AS854+AU854+AW854+AY854+BA854+BC854+BE854</f>
        <v>25437</v>
      </c>
      <c r="BI854" s="139" t="s">
        <v>24</v>
      </c>
      <c r="BJ854" s="123">
        <f>B854/B870</f>
        <v>5.3141028113069297E-2</v>
      </c>
      <c r="BK854" s="124">
        <f t="shared" ref="BK854" si="16561">C854/C870</f>
        <v>4.6038956039725923E-2</v>
      </c>
      <c r="BL854" s="125">
        <f t="shared" ref="BL854" si="16562">D854/D870</f>
        <v>5.263975155279503E-2</v>
      </c>
      <c r="BM854" s="126">
        <f t="shared" ref="BM854" si="16563">E854/E870</f>
        <v>4.2139109832458964E-2</v>
      </c>
      <c r="BN854" s="123">
        <f t="shared" ref="BN854" si="16564">F854/F870</f>
        <v>5.7622653934804084E-2</v>
      </c>
      <c r="BO854" s="124">
        <f t="shared" ref="BO854" si="16565">G854/G870</f>
        <v>3.4526080684937878E-2</v>
      </c>
      <c r="BP854" s="125">
        <f t="shared" ref="BP854" si="16566">H854/H870</f>
        <v>5.8155921284412902E-2</v>
      </c>
      <c r="BQ854" s="126">
        <f t="shared" ref="BQ854" si="16567">I854/I870</f>
        <v>4.6862942263171434E-2</v>
      </c>
      <c r="BR854" s="123">
        <f t="shared" ref="BR854" si="16568">J854/J870</f>
        <v>4.7027506654835849E-2</v>
      </c>
      <c r="BS854" s="124">
        <f t="shared" ref="BS854" si="16569">K854/K870</f>
        <v>6.5009560229445512E-2</v>
      </c>
      <c r="BT854" s="125">
        <f t="shared" ref="BT854" si="16570">L854/L870</f>
        <v>3.5357737104825294E-2</v>
      </c>
      <c r="BU854" s="123">
        <f t="shared" ref="BU854" si="16571">M854/M870</f>
        <v>6.3346759428780666E-2</v>
      </c>
      <c r="BV854" s="127">
        <f t="shared" ref="BV854" si="16572">N854/N870</f>
        <v>4.4258012659499649E-2</v>
      </c>
      <c r="BW854" s="128">
        <f t="shared" ref="BW854" si="16573">O854/O870</f>
        <v>5.2528351228343685E-2</v>
      </c>
      <c r="BX854" s="123">
        <f t="shared" ref="BX854" si="16574">P854/P870</f>
        <v>5.2145247490135355E-2</v>
      </c>
      <c r="BY854" s="124">
        <f t="shared" ref="BY854" si="16575">Q854/Q870</f>
        <v>3.8375189265389235E-2</v>
      </c>
      <c r="BZ854" s="125">
        <f t="shared" ref="BZ854" si="16576">R854/R870</f>
        <v>5.6221979886102023E-2</v>
      </c>
      <c r="CA854" s="126">
        <f t="shared" ref="CA854" si="16577">S854/S870</f>
        <v>4.8799317378408029E-2</v>
      </c>
      <c r="CB854" s="123">
        <f t="shared" ref="CB854" si="16578">T854/T870</f>
        <v>4.0508339952343132E-2</v>
      </c>
      <c r="CC854" s="124">
        <f t="shared" ref="CC854" si="16579">U854/U870</f>
        <v>4.1207547169811322E-2</v>
      </c>
      <c r="CD854" s="125">
        <f t="shared" ref="CD854" si="16580">V854/V870</f>
        <v>2.8876907612172164E-2</v>
      </c>
      <c r="CE854" s="126">
        <f t="shared" ref="CE854" si="16581">W854/W870</f>
        <v>6.487549148099607E-2</v>
      </c>
      <c r="CF854" s="123">
        <f t="shared" ref="CF854" si="16582">X854/X870</f>
        <v>4.5971662012617646E-2</v>
      </c>
      <c r="CG854" s="124">
        <f t="shared" ref="CG854" si="16583">Y854/Y870</f>
        <v>4.084045843187193E-2</v>
      </c>
      <c r="CH854" s="125">
        <f t="shared" ref="CH854" si="16584">Z854/Z870</f>
        <v>5.6284384257300042E-2</v>
      </c>
      <c r="CI854" s="123">
        <f t="shared" ref="CI854" si="16585">AA854/AA870</f>
        <v>5.8363326795836119E-2</v>
      </c>
      <c r="CJ854" s="129">
        <f t="shared" ref="CJ854" si="16586">AB854/AB870</f>
        <v>4.9760303975902427E-2</v>
      </c>
      <c r="CK854" s="130">
        <f t="shared" ref="CK854" si="16587">AC854/AC870</f>
        <v>5.0614653551423104E-2</v>
      </c>
    </row>
    <row r="855" spans="1:89" x14ac:dyDescent="0.2">
      <c r="A855" s="131" t="s">
        <v>25</v>
      </c>
      <c r="B855" s="184">
        <v>1438</v>
      </c>
      <c r="C855" s="168">
        <v>1356</v>
      </c>
      <c r="D855" s="169">
        <v>638</v>
      </c>
      <c r="E855" s="170">
        <v>517</v>
      </c>
      <c r="F855" s="167">
        <v>1360</v>
      </c>
      <c r="G855" s="171">
        <v>777</v>
      </c>
      <c r="H855" s="169">
        <v>2218</v>
      </c>
      <c r="I855" s="170">
        <v>1949</v>
      </c>
      <c r="J855" s="167">
        <v>258</v>
      </c>
      <c r="K855" s="168">
        <v>359</v>
      </c>
      <c r="L855" s="169">
        <v>723</v>
      </c>
      <c r="M855" s="167">
        <v>1216</v>
      </c>
      <c r="N855" s="172">
        <v>1797</v>
      </c>
      <c r="O855" s="185">
        <v>1942</v>
      </c>
      <c r="P855" s="167">
        <v>997</v>
      </c>
      <c r="Q855" s="168">
        <v>758</v>
      </c>
      <c r="R855" s="169">
        <v>1380</v>
      </c>
      <c r="S855" s="170">
        <v>1159</v>
      </c>
      <c r="T855" s="176">
        <v>204</v>
      </c>
      <c r="U855" s="167">
        <v>304</v>
      </c>
      <c r="V855" s="169">
        <v>813</v>
      </c>
      <c r="W855" s="186">
        <v>1717</v>
      </c>
      <c r="X855" s="167">
        <v>897</v>
      </c>
      <c r="Y855" s="171">
        <v>412</v>
      </c>
      <c r="Z855" s="169">
        <v>2325</v>
      </c>
      <c r="AA855" s="167">
        <v>2601</v>
      </c>
      <c r="AB855" s="149">
        <f t="shared" si="16367"/>
        <v>15048</v>
      </c>
      <c r="AC855" s="150">
        <f t="shared" si="16368"/>
        <v>15067</v>
      </c>
      <c r="AE855" s="226" t="str">
        <f>$AE$18</f>
        <v>18:00 - 18:59</v>
      </c>
      <c r="AF855" s="120">
        <f t="shared" si="16559"/>
        <v>1609</v>
      </c>
      <c r="AG855" s="168">
        <f t="shared" si="16559"/>
        <v>2919</v>
      </c>
      <c r="AH855" s="169">
        <f t="shared" si="16559"/>
        <v>814</v>
      </c>
      <c r="AI855" s="170">
        <f t="shared" si="16559"/>
        <v>1187</v>
      </c>
      <c r="AJ855" s="167">
        <f t="shared" si="16559"/>
        <v>919</v>
      </c>
      <c r="AK855" s="171">
        <f t="shared" si="16559"/>
        <v>2201</v>
      </c>
      <c r="AL855" s="169">
        <f t="shared" si="16559"/>
        <v>2149</v>
      </c>
      <c r="AM855" s="170">
        <f t="shared" si="16559"/>
        <v>4459</v>
      </c>
      <c r="AN855" s="167">
        <f t="shared" si="16559"/>
        <v>608</v>
      </c>
      <c r="AO855" s="171">
        <f t="shared" si="16559"/>
        <v>275</v>
      </c>
      <c r="AP855" s="169">
        <f t="shared" si="16560"/>
        <v>2565</v>
      </c>
      <c r="AQ855" s="167">
        <f t="shared" si="16560"/>
        <v>890</v>
      </c>
      <c r="AR855" s="172">
        <f t="shared" si="16560"/>
        <v>3721</v>
      </c>
      <c r="AS855" s="173">
        <f t="shared" si="16560"/>
        <v>2482</v>
      </c>
      <c r="AT855" s="167">
        <f t="shared" si="16560"/>
        <v>1546</v>
      </c>
      <c r="AU855" s="171">
        <f t="shared" si="16560"/>
        <v>1663</v>
      </c>
      <c r="AV855" s="169">
        <f t="shared" si="16560"/>
        <v>1640</v>
      </c>
      <c r="AW855" s="170">
        <f t="shared" si="16560"/>
        <v>2355</v>
      </c>
      <c r="AX855" s="167">
        <f t="shared" si="16560"/>
        <v>986</v>
      </c>
      <c r="AY855" s="171">
        <f t="shared" si="16560"/>
        <v>210</v>
      </c>
      <c r="AZ855" s="169">
        <f t="shared" si="16560"/>
        <v>2795</v>
      </c>
      <c r="BA855" s="170">
        <f t="shared" si="16560"/>
        <v>1636</v>
      </c>
      <c r="BB855" s="167">
        <f t="shared" si="16560"/>
        <v>1887</v>
      </c>
      <c r="BC855" s="171">
        <f t="shared" si="16560"/>
        <v>629</v>
      </c>
      <c r="BD855" s="169">
        <f t="shared" si="16560"/>
        <v>3233</v>
      </c>
      <c r="BE855" s="167">
        <f t="shared" si="16560"/>
        <v>4291</v>
      </c>
      <c r="BF855" s="151">
        <f>SUM(AF855,AH855,AJ855,AL855,AN855,AP855,AR855,AT855,AV855,AX855,AZ855,BB855,BD855)</f>
        <v>24472</v>
      </c>
      <c r="BG855" s="152">
        <f>SUM(AG855,AI855,AK855,AM855,AO855,AQ855,AS855,AU855,AW855,AY855,BA855,BC855,BE855)</f>
        <v>25197</v>
      </c>
      <c r="BI855" s="131" t="s">
        <v>25</v>
      </c>
      <c r="BJ855" s="123">
        <f>B855/B870</f>
        <v>5.5454860977208746E-2</v>
      </c>
      <c r="BK855" s="124">
        <f t="shared" ref="BK855" si="16588">C855/C870</f>
        <v>5.2198013703903305E-2</v>
      </c>
      <c r="BL855" s="125">
        <f t="shared" ref="BL855" si="16589">D855/D870</f>
        <v>4.953416149068323E-2</v>
      </c>
      <c r="BM855" s="126">
        <f t="shared" ref="BM855" si="16590">E855/E870</f>
        <v>4.3746826874259605E-2</v>
      </c>
      <c r="BN855" s="123">
        <f t="shared" ref="BN855" si="16591">F855/F870</f>
        <v>5.5976292393809683E-2</v>
      </c>
      <c r="BO855" s="124">
        <f t="shared" ref="BO855" si="16592">G855/G870</f>
        <v>3.6154669396491555E-2</v>
      </c>
      <c r="BP855" s="125">
        <f t="shared" ref="BP855" si="16593">H855/H870</f>
        <v>5.581559212844129E-2</v>
      </c>
      <c r="BQ855" s="126">
        <f t="shared" ref="BQ855" si="16594">I855/I870</f>
        <v>4.5576783668124315E-2</v>
      </c>
      <c r="BR855" s="123">
        <f t="shared" ref="BR855" si="16595">J855/J870</f>
        <v>4.5785270629991125E-2</v>
      </c>
      <c r="BS855" s="124">
        <f t="shared" ref="BS855" si="16596">K855/K870</f>
        <v>5.720203951561504E-2</v>
      </c>
      <c r="BT855" s="125">
        <f t="shared" ref="BT855" si="16597">L855/L870</f>
        <v>3.3416528008874097E-2</v>
      </c>
      <c r="BU855" s="123">
        <f t="shared" ref="BU855" si="16598">M855/M870</f>
        <v>5.5657268399853535E-2</v>
      </c>
      <c r="BV855" s="127">
        <f t="shared" ref="BV855" si="16599">N855/N870</f>
        <v>4.5137144579523759E-2</v>
      </c>
      <c r="BW855" s="128">
        <f t="shared" ref="BW855" si="16600">O855/O870</f>
        <v>4.8832004827881012E-2</v>
      </c>
      <c r="BX855" s="123">
        <f t="shared" ref="BX855" si="16601">P855/P870</f>
        <v>4.9797712401977924E-2</v>
      </c>
      <c r="BY855" s="124">
        <f t="shared" ref="BY855" si="16602">Q855/Q870</f>
        <v>3.9576045528115701E-2</v>
      </c>
      <c r="BZ855" s="125">
        <f t="shared" ref="BZ855" si="16603">R855/R870</f>
        <v>5.5737307645704594E-2</v>
      </c>
      <c r="CA855" s="126">
        <f t="shared" ref="CA855" si="16604">S855/S870</f>
        <v>4.7092763398480356E-2</v>
      </c>
      <c r="CB855" s="123">
        <f t="shared" ref="CB855" si="16605">T855/T870</f>
        <v>3.2406671961874502E-2</v>
      </c>
      <c r="CC855" s="124">
        <f t="shared" ref="CC855" si="16606">U855/U870</f>
        <v>4.5886792452830186E-2</v>
      </c>
      <c r="CD855" s="125">
        <f t="shared" ref="CD855" si="16607">V855/V870</f>
        <v>3.7147034634012609E-2</v>
      </c>
      <c r="CE855" s="126">
        <f t="shared" ref="CE855" si="16608">W855/W870</f>
        <v>6.6186107470511138E-2</v>
      </c>
      <c r="CF855" s="123">
        <f t="shared" ref="CF855" si="16609">X855/X870</f>
        <v>4.6385355259075396E-2</v>
      </c>
      <c r="CG855" s="124">
        <f t="shared" ref="CG855" si="16610">Y855/Y870</f>
        <v>3.7474986356194291E-2</v>
      </c>
      <c r="CH855" s="125">
        <f t="shared" ref="CH855" si="16611">Z855/Z870</f>
        <v>5.4662152630836507E-2</v>
      </c>
      <c r="CI855" s="123">
        <f t="shared" ref="CI855" si="16612">AA855/AA870</f>
        <v>5.6057242612987349E-2</v>
      </c>
      <c r="CJ855" s="129">
        <f t="shared" ref="CJ855" si="16613">AB855/AB870</f>
        <v>4.9376396586177367E-2</v>
      </c>
      <c r="CK855" s="130">
        <f t="shared" ref="CK855" si="16614">AC855/AC870</f>
        <v>4.9616850036388542E-2</v>
      </c>
    </row>
    <row r="856" spans="1:89" ht="13.5" thickBot="1" x14ac:dyDescent="0.25">
      <c r="A856" s="139" t="s">
        <v>26</v>
      </c>
      <c r="B856" s="181">
        <v>1262</v>
      </c>
      <c r="C856" s="175">
        <v>1376</v>
      </c>
      <c r="D856" s="176">
        <v>590</v>
      </c>
      <c r="E856" s="177">
        <v>522</v>
      </c>
      <c r="F856" s="174">
        <v>1186</v>
      </c>
      <c r="G856" s="178">
        <v>829</v>
      </c>
      <c r="H856" s="176">
        <v>2327</v>
      </c>
      <c r="I856" s="177">
        <v>1857</v>
      </c>
      <c r="J856" s="174">
        <v>251</v>
      </c>
      <c r="K856" s="175">
        <v>345</v>
      </c>
      <c r="L856" s="176">
        <v>830</v>
      </c>
      <c r="M856" s="174">
        <v>1223</v>
      </c>
      <c r="N856" s="179">
        <v>1776</v>
      </c>
      <c r="O856" s="182">
        <v>1886</v>
      </c>
      <c r="P856" s="174">
        <v>968</v>
      </c>
      <c r="Q856" s="175">
        <v>785</v>
      </c>
      <c r="R856" s="176">
        <v>1376</v>
      </c>
      <c r="S856" s="177">
        <v>1088</v>
      </c>
      <c r="T856" s="174">
        <v>197</v>
      </c>
      <c r="U856" s="178">
        <v>261</v>
      </c>
      <c r="V856" s="176">
        <v>890</v>
      </c>
      <c r="W856" s="183">
        <v>1467</v>
      </c>
      <c r="X856" s="174">
        <v>967</v>
      </c>
      <c r="Y856" s="178">
        <v>422</v>
      </c>
      <c r="Z856" s="176">
        <v>2329</v>
      </c>
      <c r="AA856" s="174">
        <v>2783</v>
      </c>
      <c r="AB856" s="149">
        <f t="shared" si="16367"/>
        <v>14949</v>
      </c>
      <c r="AC856" s="150">
        <f t="shared" si="16368"/>
        <v>14844</v>
      </c>
      <c r="AE856" s="224">
        <f>$AE$19</f>
        <v>0</v>
      </c>
      <c r="AF856" s="120">
        <f t="shared" si="16559"/>
        <v>0</v>
      </c>
      <c r="AG856" s="175">
        <f t="shared" si="16559"/>
        <v>0</v>
      </c>
      <c r="AH856" s="176">
        <f t="shared" si="16559"/>
        <v>0</v>
      </c>
      <c r="AI856" s="177">
        <f t="shared" si="16559"/>
        <v>0</v>
      </c>
      <c r="AJ856" s="174">
        <f t="shared" si="16559"/>
        <v>0</v>
      </c>
      <c r="AK856" s="178">
        <f t="shared" si="16559"/>
        <v>0</v>
      </c>
      <c r="AL856" s="176">
        <f t="shared" si="16559"/>
        <v>0</v>
      </c>
      <c r="AM856" s="177">
        <f t="shared" si="16559"/>
        <v>0</v>
      </c>
      <c r="AN856" s="174">
        <f t="shared" si="16559"/>
        <v>0</v>
      </c>
      <c r="AO856" s="178">
        <f t="shared" si="16559"/>
        <v>0</v>
      </c>
      <c r="AP856" s="176">
        <f t="shared" si="16560"/>
        <v>0</v>
      </c>
      <c r="AQ856" s="174">
        <f t="shared" si="16560"/>
        <v>0</v>
      </c>
      <c r="AR856" s="179">
        <f t="shared" si="16560"/>
        <v>0</v>
      </c>
      <c r="AS856" s="180">
        <f t="shared" si="16560"/>
        <v>0</v>
      </c>
      <c r="AT856" s="174">
        <f t="shared" si="16560"/>
        <v>0</v>
      </c>
      <c r="AU856" s="178">
        <f t="shared" si="16560"/>
        <v>0</v>
      </c>
      <c r="AV856" s="176">
        <f t="shared" si="16560"/>
        <v>0</v>
      </c>
      <c r="AW856" s="177">
        <f t="shared" si="16560"/>
        <v>0</v>
      </c>
      <c r="AX856" s="174">
        <f t="shared" si="16560"/>
        <v>0</v>
      </c>
      <c r="AY856" s="178">
        <f t="shared" si="16560"/>
        <v>0</v>
      </c>
      <c r="AZ856" s="176">
        <f t="shared" si="16560"/>
        <v>0</v>
      </c>
      <c r="BA856" s="177">
        <f t="shared" si="16560"/>
        <v>0</v>
      </c>
      <c r="BB856" s="174">
        <f t="shared" si="16560"/>
        <v>0</v>
      </c>
      <c r="BC856" s="178">
        <f t="shared" si="16560"/>
        <v>0</v>
      </c>
      <c r="BD856" s="176">
        <f t="shared" si="16560"/>
        <v>0</v>
      </c>
      <c r="BE856" s="174">
        <f t="shared" si="16560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4.8667617909066367E-2</v>
      </c>
      <c r="BK856" s="124">
        <f t="shared" ref="BK856" si="16615">C856/C870</f>
        <v>5.2967895911925474E-2</v>
      </c>
      <c r="BL856" s="125">
        <f t="shared" ref="BL856" si="16616">D856/D870</f>
        <v>4.5807453416149072E-2</v>
      </c>
      <c r="BM856" s="126">
        <f t="shared" ref="BM856" si="16617">E856/E870</f>
        <v>4.4169910306312406E-2</v>
      </c>
      <c r="BN856" s="123">
        <f t="shared" ref="BN856" si="16618">F856/F870</f>
        <v>4.8814619690484028E-2</v>
      </c>
      <c r="BO856" s="124">
        <f t="shared" ref="BO856" si="16619">G856/G870</f>
        <v>3.8574286910799872E-2</v>
      </c>
      <c r="BP856" s="125">
        <f t="shared" ref="BP856" si="16620">H856/H870</f>
        <v>5.8558558558558557E-2</v>
      </c>
      <c r="BQ856" s="126">
        <f t="shared" ref="BQ856" si="16621">I856/I870</f>
        <v>4.3425391109136402E-2</v>
      </c>
      <c r="BR856" s="123">
        <f t="shared" ref="BR856" si="16622">J856/J870</f>
        <v>4.4543034605146407E-2</v>
      </c>
      <c r="BS856" s="124">
        <f t="shared" ref="BS856" si="16623">K856/K870</f>
        <v>5.4971319311663477E-2</v>
      </c>
      <c r="BT856" s="125">
        <f t="shared" ref="BT856" si="16624">L856/L870</f>
        <v>3.8361989277130706E-2</v>
      </c>
      <c r="BU856" s="123">
        <f t="shared" ref="BU856" si="16625">M856/M870</f>
        <v>5.5977663859392165E-2</v>
      </c>
      <c r="BV856" s="127">
        <f t="shared" ref="BV856" si="16626">N856/N870</f>
        <v>4.4609665427509292E-2</v>
      </c>
      <c r="BW856" s="128">
        <f t="shared" ref="BW856" si="16627">O856/O870</f>
        <v>4.7423872865799993E-2</v>
      </c>
      <c r="BX856" s="123">
        <f t="shared" ref="BX856" si="16628">P856/P870</f>
        <v>4.8349233305029722E-2</v>
      </c>
      <c r="BY856" s="124">
        <f t="shared" ref="BY856" si="16629">Q856/Q870</f>
        <v>4.0985746358272852E-2</v>
      </c>
      <c r="BZ856" s="125">
        <f t="shared" ref="BZ856" si="16630">R856/R870</f>
        <v>5.5575750232238784E-2</v>
      </c>
      <c r="CA856" s="126">
        <f t="shared" ref="CA856" si="16631">S856/S870</f>
        <v>4.4207874527650237E-2</v>
      </c>
      <c r="CB856" s="123">
        <f t="shared" ref="CB856" si="16632">T856/T870</f>
        <v>3.1294678316123911E-2</v>
      </c>
      <c r="CC856" s="124">
        <f t="shared" ref="CC856" si="16633">U856/U870</f>
        <v>3.939622641509434E-2</v>
      </c>
      <c r="CD856" s="125">
        <f t="shared" ref="CD856" si="16634">V856/V870</f>
        <v>4.0665265466508269E-2</v>
      </c>
      <c r="CE856" s="126">
        <f t="shared" ref="CE856" si="16635">W856/W870</f>
        <v>5.6549225194665022E-2</v>
      </c>
      <c r="CF856" s="123">
        <f t="shared" ref="CF856" si="16636">X856/X870</f>
        <v>5.0005171165580724E-2</v>
      </c>
      <c r="CG856" s="124">
        <f t="shared" ref="CG856" si="16637">Y856/Y870</f>
        <v>3.8384573403674731E-2</v>
      </c>
      <c r="CH856" s="125">
        <f t="shared" ref="CH856" si="16638">Z856/Z870</f>
        <v>5.4756195043964825E-2</v>
      </c>
      <c r="CI856" s="123">
        <f t="shared" ref="CI856" si="16639">AA856/AA870</f>
        <v>5.9979740942692733E-2</v>
      </c>
      <c r="CJ856" s="129">
        <f t="shared" ref="CJ856" si="16640">AB856/AB870</f>
        <v>4.9051551871794621E-2</v>
      </c>
      <c r="CK856" s="130">
        <f t="shared" ref="CK856" si="16641">AC856/AC870</f>
        <v>4.8882492993970371E-2</v>
      </c>
    </row>
    <row r="857" spans="1:89" ht="14.25" thickTop="1" thickBot="1" x14ac:dyDescent="0.25">
      <c r="A857" s="131" t="s">
        <v>27</v>
      </c>
      <c r="B857" s="184">
        <v>1258</v>
      </c>
      <c r="C857" s="168">
        <v>1437</v>
      </c>
      <c r="D857" s="169">
        <v>652</v>
      </c>
      <c r="E857" s="170">
        <v>544</v>
      </c>
      <c r="F857" s="167">
        <v>1092</v>
      </c>
      <c r="G857" s="171">
        <v>975</v>
      </c>
      <c r="H857" s="169">
        <v>1890</v>
      </c>
      <c r="I857" s="170">
        <v>2365</v>
      </c>
      <c r="J857" s="167">
        <v>299</v>
      </c>
      <c r="K857" s="168">
        <v>289</v>
      </c>
      <c r="L857" s="169">
        <v>1012</v>
      </c>
      <c r="M857" s="167">
        <v>907</v>
      </c>
      <c r="N857" s="172">
        <v>1933</v>
      </c>
      <c r="O857" s="185">
        <v>1744</v>
      </c>
      <c r="P857" s="167">
        <v>1110</v>
      </c>
      <c r="Q857" s="168">
        <v>719</v>
      </c>
      <c r="R857" s="169">
        <v>1392</v>
      </c>
      <c r="S857" s="170">
        <v>1145</v>
      </c>
      <c r="T857" s="167">
        <v>270</v>
      </c>
      <c r="U857" s="171">
        <v>214</v>
      </c>
      <c r="V857" s="169">
        <v>1059</v>
      </c>
      <c r="W857" s="186">
        <v>1233</v>
      </c>
      <c r="X857" s="167">
        <v>963</v>
      </c>
      <c r="Y857" s="171">
        <v>404</v>
      </c>
      <c r="Z857" s="169">
        <v>2166</v>
      </c>
      <c r="AA857" s="167">
        <v>2718</v>
      </c>
      <c r="AB857" s="149">
        <f t="shared" si="16367"/>
        <v>15096</v>
      </c>
      <c r="AC857" s="150">
        <f t="shared" si="16368"/>
        <v>14694</v>
      </c>
      <c r="AE857" s="221" t="s">
        <v>13</v>
      </c>
      <c r="AF857" s="14">
        <f t="shared" ref="AF857:BG857" si="16642">SUM(AF854:AF856)</f>
        <v>3230</v>
      </c>
      <c r="AG857" s="1">
        <f t="shared" si="16642"/>
        <v>6102</v>
      </c>
      <c r="AH857" s="14">
        <f t="shared" si="16642"/>
        <v>1990</v>
      </c>
      <c r="AI857" s="1">
        <f t="shared" si="16642"/>
        <v>2261</v>
      </c>
      <c r="AJ857" s="14">
        <f t="shared" si="16642"/>
        <v>2116</v>
      </c>
      <c r="AK857" s="1">
        <f t="shared" si="16642"/>
        <v>4371</v>
      </c>
      <c r="AL857" s="14">
        <f t="shared" si="16642"/>
        <v>4689</v>
      </c>
      <c r="AM857" s="1">
        <f t="shared" si="16642"/>
        <v>8961</v>
      </c>
      <c r="AN857" s="14">
        <f t="shared" si="16642"/>
        <v>1496</v>
      </c>
      <c r="AO857" s="1">
        <f t="shared" si="16642"/>
        <v>515</v>
      </c>
      <c r="AP857" s="14">
        <f t="shared" si="16642"/>
        <v>5231</v>
      </c>
      <c r="AQ857" s="1">
        <f t="shared" si="16642"/>
        <v>1809</v>
      </c>
      <c r="AR857" s="14">
        <f t="shared" si="16642"/>
        <v>7453</v>
      </c>
      <c r="AS857" s="1">
        <f t="shared" si="16642"/>
        <v>4932</v>
      </c>
      <c r="AT857" s="14">
        <f t="shared" si="16642"/>
        <v>3322</v>
      </c>
      <c r="AU857" s="1">
        <f t="shared" si="16642"/>
        <v>3132</v>
      </c>
      <c r="AV857" s="14">
        <f t="shared" si="16642"/>
        <v>3415</v>
      </c>
      <c r="AW857" s="1">
        <f t="shared" si="16642"/>
        <v>4557</v>
      </c>
      <c r="AX857" s="14">
        <f t="shared" si="16642"/>
        <v>2009</v>
      </c>
      <c r="AY857" s="1">
        <f t="shared" si="16642"/>
        <v>461</v>
      </c>
      <c r="AZ857" s="14">
        <f t="shared" si="16642"/>
        <v>5282</v>
      </c>
      <c r="BA857" s="1">
        <f t="shared" si="16642"/>
        <v>3297</v>
      </c>
      <c r="BB857" s="14">
        <f t="shared" si="16642"/>
        <v>3837</v>
      </c>
      <c r="BC857" s="1">
        <f t="shared" si="16642"/>
        <v>1294</v>
      </c>
      <c r="BD857" s="14">
        <f t="shared" si="16642"/>
        <v>6548</v>
      </c>
      <c r="BE857" s="1">
        <f t="shared" si="16642"/>
        <v>8942</v>
      </c>
      <c r="BF857" s="153">
        <f t="shared" si="16642"/>
        <v>50618</v>
      </c>
      <c r="BG857" s="154">
        <f t="shared" si="16642"/>
        <v>50634</v>
      </c>
      <c r="BI857" s="131" t="s">
        <v>27</v>
      </c>
      <c r="BJ857" s="123">
        <f>B857/B870</f>
        <v>4.8513362384790405E-2</v>
      </c>
      <c r="BK857" s="124">
        <f t="shared" ref="BK857" si="16643">C857/C870</f>
        <v>5.5316036646393105E-2</v>
      </c>
      <c r="BL857" s="125">
        <f t="shared" ref="BL857" si="16644">D857/D870</f>
        <v>5.0621118012422361E-2</v>
      </c>
      <c r="BM857" s="126">
        <f t="shared" ref="BM857" si="16645">E857/E870</f>
        <v>4.6031477407344729E-2</v>
      </c>
      <c r="BN857" s="123">
        <f t="shared" ref="BN857" si="16646">F857/F870</f>
        <v>4.4945670069147188E-2</v>
      </c>
      <c r="BO857" s="124">
        <f t="shared" ref="BO857" si="16647">G857/G870</f>
        <v>4.5367828393280907E-2</v>
      </c>
      <c r="BP857" s="125">
        <f t="shared" ref="BP857" si="16648">H857/H870</f>
        <v>4.7561528008455381E-2</v>
      </c>
      <c r="BQ857" s="126">
        <f t="shared" ref="BQ857" si="16649">I857/I870</f>
        <v>5.5304819587026169E-2</v>
      </c>
      <c r="BR857" s="123">
        <f t="shared" ref="BR857" si="16650">J857/J870</f>
        <v>5.3061224489795916E-2</v>
      </c>
      <c r="BS857" s="124">
        <f t="shared" ref="BS857" si="16651">K857/K870</f>
        <v>4.6048438495857234E-2</v>
      </c>
      <c r="BT857" s="125">
        <f t="shared" ref="BT857" si="16652">L857/L870</f>
        <v>4.6773895359585878E-2</v>
      </c>
      <c r="BU857" s="123">
        <f t="shared" ref="BU857" si="16653">M857/M870</f>
        <v>4.1514097400219697E-2</v>
      </c>
      <c r="BV857" s="127">
        <f t="shared" ref="BV857" si="16654">N857/N870</f>
        <v>4.8553200040188885E-2</v>
      </c>
      <c r="BW857" s="128">
        <f t="shared" ref="BW857" si="16655">O857/O870</f>
        <v>4.3853252533380273E-2</v>
      </c>
      <c r="BX857" s="123">
        <f t="shared" ref="BX857" si="16656">P857/P870</f>
        <v>5.5441786124569202E-2</v>
      </c>
      <c r="BY857" s="124">
        <f t="shared" ref="BY857" si="16657">Q857/Q870</f>
        <v>3.7539810995666473E-2</v>
      </c>
      <c r="BZ857" s="125">
        <f t="shared" ref="BZ857" si="16658">R857/R870</f>
        <v>5.6221979886102023E-2</v>
      </c>
      <c r="CA857" s="126">
        <f t="shared" ref="CA857" si="16659">S857/S870</f>
        <v>4.6523912071837793E-2</v>
      </c>
      <c r="CB857" s="123">
        <f t="shared" ref="CB857" si="16660">T857/T870</f>
        <v>4.2891183478951551E-2</v>
      </c>
      <c r="CC857" s="124">
        <f t="shared" ref="CC857" si="16661">U857/U870</f>
        <v>3.2301886792452827E-2</v>
      </c>
      <c r="CD857" s="125">
        <f t="shared" ref="CD857" si="16662">V857/V870</f>
        <v>4.8387096774193547E-2</v>
      </c>
      <c r="CE857" s="126">
        <f t="shared" ref="CE857" si="16663">W857/W870</f>
        <v>4.7529103384473054E-2</v>
      </c>
      <c r="CF857" s="123">
        <f t="shared" ref="CF857" si="16664">X857/X870</f>
        <v>4.9798324542351849E-2</v>
      </c>
      <c r="CG857" s="124">
        <f t="shared" ref="CG857" si="16665">Y857/Y870</f>
        <v>3.6747316718209931E-2</v>
      </c>
      <c r="CH857" s="125">
        <f t="shared" ref="CH857" si="16666">Z857/Z870</f>
        <v>5.0923966708985753E-2</v>
      </c>
      <c r="CI857" s="123">
        <f t="shared" ref="CI857" si="16667">AA857/AA870</f>
        <v>5.8578848682083663E-2</v>
      </c>
      <c r="CJ857" s="129">
        <f t="shared" ref="CJ857" si="16668">AB857/AB870</f>
        <v>4.9533897053756881E-2</v>
      </c>
      <c r="CK857" s="130">
        <f t="shared" ref="CK857" si="16669">AC857/AC870</f>
        <v>4.8388530857814645E-2</v>
      </c>
    </row>
    <row r="858" spans="1:89" ht="13.5" thickTop="1" x14ac:dyDescent="0.2">
      <c r="A858" s="139" t="s">
        <v>28</v>
      </c>
      <c r="B858" s="181">
        <v>1517</v>
      </c>
      <c r="C858" s="175">
        <v>1548</v>
      </c>
      <c r="D858" s="176">
        <v>689</v>
      </c>
      <c r="E858" s="177">
        <v>639</v>
      </c>
      <c r="F858" s="174">
        <v>1102</v>
      </c>
      <c r="G858" s="178">
        <v>1246</v>
      </c>
      <c r="H858" s="176">
        <v>2202</v>
      </c>
      <c r="I858" s="177">
        <v>2761</v>
      </c>
      <c r="J858" s="174">
        <v>412</v>
      </c>
      <c r="K858" s="175">
        <v>249</v>
      </c>
      <c r="L858" s="176">
        <v>1436</v>
      </c>
      <c r="M858" s="174">
        <v>975</v>
      </c>
      <c r="N858" s="179">
        <v>2325</v>
      </c>
      <c r="O858" s="182">
        <v>1792</v>
      </c>
      <c r="P858" s="174">
        <v>1210</v>
      </c>
      <c r="Q858" s="175">
        <v>827</v>
      </c>
      <c r="R858" s="176">
        <v>1319</v>
      </c>
      <c r="S858" s="177">
        <v>1500</v>
      </c>
      <c r="T858" s="174">
        <v>302</v>
      </c>
      <c r="U858" s="178">
        <v>218</v>
      </c>
      <c r="V858" s="176">
        <v>1487</v>
      </c>
      <c r="W858" s="183">
        <v>1288</v>
      </c>
      <c r="X858" s="174">
        <v>1027</v>
      </c>
      <c r="Y858" s="178">
        <v>428</v>
      </c>
      <c r="Z858" s="176">
        <v>2582</v>
      </c>
      <c r="AA858" s="174">
        <v>2988</v>
      </c>
      <c r="AB858" s="149">
        <f t="shared" si="16367"/>
        <v>17610</v>
      </c>
      <c r="AC858" s="150">
        <f t="shared" si="16368"/>
        <v>16459</v>
      </c>
      <c r="BI858" s="139" t="s">
        <v>28</v>
      </c>
      <c r="BJ858" s="123">
        <f>B858/B870</f>
        <v>5.8501407581659018E-2</v>
      </c>
      <c r="BK858" s="124">
        <f t="shared" ref="BK858" si="16670">C858/C870</f>
        <v>5.9588882900916157E-2</v>
      </c>
      <c r="BL858" s="125">
        <f t="shared" ref="BL858" si="16671">D858/D870</f>
        <v>5.3493788819875779E-2</v>
      </c>
      <c r="BM858" s="126">
        <f t="shared" ref="BM858" si="16672">E858/E870</f>
        <v>5.4070062616347947E-2</v>
      </c>
      <c r="BN858" s="123">
        <f t="shared" ref="BN858" si="16673">F858/F870</f>
        <v>4.5357260454395788E-2</v>
      </c>
      <c r="BO858" s="124">
        <f t="shared" ref="BO858" si="16674">G858/G870</f>
        <v>5.7977758131310779E-2</v>
      </c>
      <c r="BP858" s="125">
        <f t="shared" ref="BP858" si="16675">H858/H870</f>
        <v>5.5412954854295635E-2</v>
      </c>
      <c r="BQ858" s="126">
        <f t="shared" ref="BQ858" si="16676">I858/I870</f>
        <v>6.4565161471365429E-2</v>
      </c>
      <c r="BR858" s="123">
        <f t="shared" ref="BR858" si="16677">J858/J870</f>
        <v>7.3114463176574981E-2</v>
      </c>
      <c r="BS858" s="124">
        <f t="shared" ref="BS858" si="16678">K858/K870</f>
        <v>3.9674952198852774E-2</v>
      </c>
      <c r="BT858" s="125">
        <f t="shared" ref="BT858" si="16679">L858/L870</f>
        <v>6.6370863375855058E-2</v>
      </c>
      <c r="BU858" s="123">
        <f t="shared" ref="BU858" si="16680">M858/M870</f>
        <v>4.4626510435737822E-2</v>
      </c>
      <c r="BV858" s="127">
        <f t="shared" ref="BV858" si="16681">N858/N870</f>
        <v>5.8399477544458955E-2</v>
      </c>
      <c r="BW858" s="128">
        <f t="shared" ref="BW858" si="16682">O858/O870</f>
        <v>4.5060222786592573E-2</v>
      </c>
      <c r="BX858" s="123">
        <f t="shared" ref="BX858" si="16683">P858/P870</f>
        <v>6.0436541631287151E-2</v>
      </c>
      <c r="BY858" s="124">
        <f t="shared" ref="BY858" si="16684">Q858/Q870</f>
        <v>4.3178614316295098E-2</v>
      </c>
      <c r="BZ858" s="125">
        <f t="shared" ref="BZ858" si="16685">R858/R870</f>
        <v>5.3273557090350983E-2</v>
      </c>
      <c r="CA858" s="126">
        <f t="shared" ref="CA858" si="16686">S858/S870</f>
        <v>6.0948356425988379E-2</v>
      </c>
      <c r="CB858" s="123">
        <f t="shared" ref="CB858" si="16687">T858/T870</f>
        <v>4.7974583002382845E-2</v>
      </c>
      <c r="CC858" s="124">
        <f t="shared" ref="CC858" si="16688">U858/U870</f>
        <v>3.2905660377358488E-2</v>
      </c>
      <c r="CD858" s="125">
        <f t="shared" ref="CD858" si="16689">V858/V870</f>
        <v>6.7942977245727856E-2</v>
      </c>
      <c r="CE858" s="126">
        <f t="shared" ref="CE858" si="16690">W858/W870</f>
        <v>4.96492174851592E-2</v>
      </c>
      <c r="CF858" s="123">
        <f t="shared" ref="CF858" si="16691">X858/X870</f>
        <v>5.3107870514013861E-2</v>
      </c>
      <c r="CG858" s="124">
        <f t="shared" ref="CG858" si="16692">Y858/Y870</f>
        <v>3.8930325632162997E-2</v>
      </c>
      <c r="CH858" s="125">
        <f t="shared" ref="CH858" si="16693">Z858/Z870</f>
        <v>6.0704377674331123E-2</v>
      </c>
      <c r="CI858" s="123">
        <f t="shared" ref="CI858" si="16694">AA858/AA870</f>
        <v>6.439793961076748E-2</v>
      </c>
      <c r="CJ858" s="129">
        <f t="shared" ref="CJ858" si="16695">AB858/AB870</f>
        <v>5.7782984043233877E-2</v>
      </c>
      <c r="CK858" s="130">
        <f t="shared" ref="CK858" si="16696">AC858/AC870</f>
        <v>5.4200818659913656E-2</v>
      </c>
    </row>
    <row r="859" spans="1:89" x14ac:dyDescent="0.2">
      <c r="A859" s="131" t="s">
        <v>29</v>
      </c>
      <c r="B859" s="184">
        <v>1638</v>
      </c>
      <c r="C859" s="168">
        <v>2354</v>
      </c>
      <c r="D859" s="169">
        <v>1135</v>
      </c>
      <c r="E859" s="170">
        <v>751</v>
      </c>
      <c r="F859" s="167">
        <v>1284</v>
      </c>
      <c r="G859" s="171">
        <v>1947</v>
      </c>
      <c r="H859" s="169">
        <v>2205</v>
      </c>
      <c r="I859" s="170">
        <v>3666</v>
      </c>
      <c r="J859" s="167">
        <v>586</v>
      </c>
      <c r="K859" s="168">
        <v>254</v>
      </c>
      <c r="L859" s="169">
        <v>2280</v>
      </c>
      <c r="M859" s="167">
        <v>886</v>
      </c>
      <c r="N859" s="172">
        <v>3103</v>
      </c>
      <c r="O859" s="185">
        <v>2155</v>
      </c>
      <c r="P859" s="167">
        <v>1630</v>
      </c>
      <c r="Q859" s="168">
        <v>1105</v>
      </c>
      <c r="R859" s="169">
        <v>1690</v>
      </c>
      <c r="S859" s="170">
        <v>1954</v>
      </c>
      <c r="T859" s="167">
        <v>829</v>
      </c>
      <c r="U859" s="171">
        <v>232</v>
      </c>
      <c r="V859" s="169">
        <v>1993</v>
      </c>
      <c r="W859" s="186">
        <v>1625</v>
      </c>
      <c r="X859" s="167">
        <v>1430</v>
      </c>
      <c r="Y859" s="171">
        <v>513</v>
      </c>
      <c r="Z859" s="169">
        <v>2801</v>
      </c>
      <c r="AA859" s="167">
        <v>3946</v>
      </c>
      <c r="AB859" s="149">
        <f t="shared" si="16367"/>
        <v>22604</v>
      </c>
      <c r="AC859" s="150">
        <f t="shared" si="16368"/>
        <v>21388</v>
      </c>
      <c r="BI859" s="131" t="s">
        <v>29</v>
      </c>
      <c r="BJ859" s="123">
        <f>B859/B870</f>
        <v>6.3167637191006903E-2</v>
      </c>
      <c r="BK859" s="124">
        <f t="shared" ref="BK859" si="16697">C859/C870</f>
        <v>9.0615135884209719E-2</v>
      </c>
      <c r="BL859" s="125">
        <f t="shared" ref="BL859" si="16698">D859/D870</f>
        <v>8.8121118012422367E-2</v>
      </c>
      <c r="BM859" s="126">
        <f t="shared" ref="BM859" si="16699">E859/E870</f>
        <v>6.354713149433068E-2</v>
      </c>
      <c r="BN859" s="123">
        <f t="shared" ref="BN859" si="16700">F859/F870</f>
        <v>5.2848205465920318E-2</v>
      </c>
      <c r="BO859" s="124">
        <f t="shared" ref="BO859" si="16701">G859/G870</f>
        <v>9.0596063468428648E-2</v>
      </c>
      <c r="BP859" s="125">
        <f t="shared" ref="BP859" si="16702">H859/H870</f>
        <v>5.5488449343197944E-2</v>
      </c>
      <c r="BQ859" s="126">
        <f t="shared" ref="BQ859" si="16703">I859/I870</f>
        <v>8.5728316535322591E-2</v>
      </c>
      <c r="BR859" s="123">
        <f t="shared" ref="BR859" si="16704">J859/J870</f>
        <v>0.10399290150842946</v>
      </c>
      <c r="BS859" s="124">
        <f t="shared" ref="BS859" si="16705">K859/K870</f>
        <v>4.0471637985978332E-2</v>
      </c>
      <c r="BT859" s="125">
        <f t="shared" ref="BT859" si="16706">L859/L870</f>
        <v>0.10537992235163617</v>
      </c>
      <c r="BU859" s="123">
        <f t="shared" ref="BU859" si="16707">M859/M870</f>
        <v>4.0552911021603806E-2</v>
      </c>
      <c r="BV859" s="127">
        <f t="shared" ref="BV859" si="16708">N859/N870</f>
        <v>7.794132422385211E-2</v>
      </c>
      <c r="BW859" s="128">
        <f t="shared" ref="BW859" si="16709">O859/O870</f>
        <v>5.4187935326510596E-2</v>
      </c>
      <c r="BX859" s="123">
        <f t="shared" ref="BX859" si="16710">P859/P870</f>
        <v>8.1414514759502524E-2</v>
      </c>
      <c r="BY859" s="124">
        <f t="shared" ref="BY859" si="16711">Q859/Q870</f>
        <v>5.769331175272803E-2</v>
      </c>
      <c r="BZ859" s="125">
        <f t="shared" ref="BZ859" si="16712">R859/R870</f>
        <v>6.8258007189304901E-2</v>
      </c>
      <c r="CA859" s="126">
        <f t="shared" ref="CA859" si="16713">S859/S870</f>
        <v>7.93953923042542E-2</v>
      </c>
      <c r="CB859" s="123">
        <f t="shared" ref="CB859" si="16714">T859/T870</f>
        <v>0.13169181890389198</v>
      </c>
      <c r="CC859" s="124">
        <f t="shared" ref="CC859" si="16715">U859/U870</f>
        <v>3.5018867924528303E-2</v>
      </c>
      <c r="CD859" s="125">
        <f t="shared" ref="CD859" si="16716">V859/V870</f>
        <v>9.1062779859270762E-2</v>
      </c>
      <c r="CE859" s="126">
        <f t="shared" ref="CE859" si="16717">W859/W870</f>
        <v>6.2639734792999766E-2</v>
      </c>
      <c r="CF859" s="123">
        <f t="shared" ref="CF859" si="16718">X859/X870</f>
        <v>7.3947667804323089E-2</v>
      </c>
      <c r="CG859" s="124">
        <f t="shared" ref="CG859" si="16719">Y859/Y870</f>
        <v>4.6661815535746769E-2</v>
      </c>
      <c r="CH859" s="125">
        <f t="shared" ref="CH859" si="16720">Z859/Z870</f>
        <v>6.5853199793106693E-2</v>
      </c>
      <c r="CI859" s="123">
        <f t="shared" ref="CI859" si="16721">AA859/AA870</f>
        <v>8.504493631328261E-2</v>
      </c>
      <c r="CJ859" s="129">
        <f t="shared" ref="CJ859" si="16722">AB859/AB870</f>
        <v>7.4169595190985718E-2</v>
      </c>
      <c r="CK859" s="130">
        <f t="shared" ref="CK859" si="16723">AC859/AC870</f>
        <v>7.0432414453990719E-2</v>
      </c>
    </row>
    <row r="860" spans="1:89" x14ac:dyDescent="0.2">
      <c r="A860" s="139" t="s">
        <v>30</v>
      </c>
      <c r="B860" s="181">
        <v>1621</v>
      </c>
      <c r="C860" s="175">
        <v>3183</v>
      </c>
      <c r="D860" s="176">
        <v>1176</v>
      </c>
      <c r="E860" s="177">
        <v>1074</v>
      </c>
      <c r="F860" s="174">
        <v>1197</v>
      </c>
      <c r="G860" s="178">
        <v>2170</v>
      </c>
      <c r="H860" s="176">
        <v>2540</v>
      </c>
      <c r="I860" s="177">
        <v>4502</v>
      </c>
      <c r="J860" s="174">
        <v>888</v>
      </c>
      <c r="K860" s="175">
        <v>240</v>
      </c>
      <c r="L860" s="176">
        <v>2666</v>
      </c>
      <c r="M860" s="174">
        <v>919</v>
      </c>
      <c r="N860" s="179">
        <v>3732</v>
      </c>
      <c r="O860" s="182">
        <v>2450</v>
      </c>
      <c r="P860" s="174">
        <v>1776</v>
      </c>
      <c r="Q860" s="175">
        <v>1469</v>
      </c>
      <c r="R860" s="176">
        <v>1775</v>
      </c>
      <c r="S860" s="177">
        <v>2202</v>
      </c>
      <c r="T860" s="174">
        <v>1023</v>
      </c>
      <c r="U860" s="178">
        <v>251</v>
      </c>
      <c r="V860" s="176">
        <v>2487</v>
      </c>
      <c r="W860" s="183">
        <v>1661</v>
      </c>
      <c r="X860" s="174">
        <v>1950</v>
      </c>
      <c r="Y860" s="178">
        <v>665</v>
      </c>
      <c r="Z860" s="176">
        <v>3315</v>
      </c>
      <c r="AA860" s="174">
        <v>4651</v>
      </c>
      <c r="AB860" s="149">
        <f t="shared" si="16367"/>
        <v>26146</v>
      </c>
      <c r="AC860" s="150">
        <f t="shared" si="16368"/>
        <v>25437</v>
      </c>
      <c r="BI860" s="139" t="s">
        <v>30</v>
      </c>
      <c r="BJ860" s="123">
        <f>B860/B870</f>
        <v>6.2512051212834055E-2</v>
      </c>
      <c r="BK860" s="124">
        <f t="shared" ref="BK860" si="16724">C860/C870</f>
        <v>0.12252675340672876</v>
      </c>
      <c r="BL860" s="125">
        <f t="shared" ref="BL860" si="16725">D860/D870</f>
        <v>9.1304347826086957E-2</v>
      </c>
      <c r="BM860" s="126">
        <f t="shared" ref="BM860" si="16726">E860/E870</f>
        <v>9.0878321204941617E-2</v>
      </c>
      <c r="BN860" s="123">
        <f t="shared" ref="BN860" si="16727">F860/F870</f>
        <v>4.9267369114257491E-2</v>
      </c>
      <c r="BO860" s="124">
        <f t="shared" ref="BO860" si="16728">G860/G870</f>
        <v>0.10097250011632776</v>
      </c>
      <c r="BP860" s="125">
        <f t="shared" ref="BP860" si="16729">H860/H870</f>
        <v>6.3918667270622578E-2</v>
      </c>
      <c r="BQ860" s="126">
        <f t="shared" ref="BQ860" si="16730">I860/I870</f>
        <v>0.10527792718003882</v>
      </c>
      <c r="BR860" s="123">
        <f t="shared" ref="BR860" si="16731">J860/J870</f>
        <v>0.15758651286601597</v>
      </c>
      <c r="BS860" s="124">
        <f t="shared" ref="BS860" si="16732">K860/K870</f>
        <v>3.8240917782026769E-2</v>
      </c>
      <c r="BT860" s="125">
        <f t="shared" ref="BT860" si="16733">L860/L870</f>
        <v>0.12322055832871141</v>
      </c>
      <c r="BU860" s="123">
        <f t="shared" ref="BU860" si="16734">M860/M870</f>
        <v>4.2063346759428778E-2</v>
      </c>
      <c r="BV860" s="127">
        <f t="shared" ref="BV860" si="16735">N860/N870</f>
        <v>9.3740580729428313E-2</v>
      </c>
      <c r="BW860" s="128">
        <f t="shared" ref="BW860" si="16736">O860/O870</f>
        <v>6.1605773341044535E-2</v>
      </c>
      <c r="BX860" s="123">
        <f t="shared" ref="BX860" si="16737">P860/P870</f>
        <v>8.8706857799310729E-2</v>
      </c>
      <c r="BY860" s="124">
        <f t="shared" ref="BY860" si="16738">Q860/Q870</f>
        <v>7.6698167388920796E-2</v>
      </c>
      <c r="BZ860" s="125">
        <f t="shared" ref="BZ860" si="16739">R860/R870</f>
        <v>7.1691102225453371E-2</v>
      </c>
      <c r="CA860" s="126">
        <f t="shared" ref="CA860" si="16740">S860/S870</f>
        <v>8.9472187233350944E-2</v>
      </c>
      <c r="CB860" s="123">
        <f t="shared" ref="CB860" si="16741">T860/T870</f>
        <v>0.1625099285146942</v>
      </c>
      <c r="CC860" s="124">
        <f t="shared" ref="CC860" si="16742">U860/U870</f>
        <v>3.7886792452830186E-2</v>
      </c>
      <c r="CD860" s="125">
        <f t="shared" ref="CD860" si="16743">V860/V870</f>
        <v>0.1136342867586585</v>
      </c>
      <c r="CE860" s="126">
        <f t="shared" ref="CE860" si="16744">W860/W870</f>
        <v>6.4027445840721606E-2</v>
      </c>
      <c r="CF860" s="123">
        <f t="shared" ref="CF860" si="16745">X860/X870</f>
        <v>0.10083772882407695</v>
      </c>
      <c r="CG860" s="124">
        <f t="shared" ref="CG860" si="16746">Y860/Y870</f>
        <v>6.0487538657449519E-2</v>
      </c>
      <c r="CH860" s="125">
        <f t="shared" ref="CH860" si="16747">Z860/Z870</f>
        <v>7.7937649880095924E-2</v>
      </c>
      <c r="CI860" s="123">
        <f t="shared" ref="CI860" si="16748">AA860/AA870</f>
        <v>0.10023922929373479</v>
      </c>
      <c r="CJ860" s="129">
        <f t="shared" ref="CJ860" si="16749">AB860/AB870</f>
        <v>8.579181719445729E-2</v>
      </c>
      <c r="CK860" s="130">
        <f t="shared" ref="CK860" si="16750">AC860/AC870</f>
        <v>8.3766099049287543E-2</v>
      </c>
    </row>
    <row r="861" spans="1:89" x14ac:dyDescent="0.2">
      <c r="A861" s="131" t="s">
        <v>31</v>
      </c>
      <c r="B861" s="184">
        <v>1609</v>
      </c>
      <c r="C861" s="168">
        <v>2919</v>
      </c>
      <c r="D861" s="169">
        <v>814</v>
      </c>
      <c r="E861" s="170">
        <v>1187</v>
      </c>
      <c r="F861" s="167">
        <v>919</v>
      </c>
      <c r="G861" s="171">
        <v>2201</v>
      </c>
      <c r="H861" s="169">
        <v>2149</v>
      </c>
      <c r="I861" s="170">
        <v>4459</v>
      </c>
      <c r="J861" s="167">
        <v>608</v>
      </c>
      <c r="K861" s="168">
        <v>275</v>
      </c>
      <c r="L861" s="169">
        <v>2565</v>
      </c>
      <c r="M861" s="167">
        <v>890</v>
      </c>
      <c r="N861" s="172">
        <v>3721</v>
      </c>
      <c r="O861" s="185">
        <v>2482</v>
      </c>
      <c r="P861" s="167">
        <v>1546</v>
      </c>
      <c r="Q861" s="168">
        <v>1663</v>
      </c>
      <c r="R861" s="169">
        <v>1640</v>
      </c>
      <c r="S861" s="170">
        <v>2355</v>
      </c>
      <c r="T861" s="167">
        <v>986</v>
      </c>
      <c r="U861" s="171">
        <v>210</v>
      </c>
      <c r="V861" s="169">
        <v>2795</v>
      </c>
      <c r="W861" s="186">
        <v>1636</v>
      </c>
      <c r="X861" s="167">
        <v>1887</v>
      </c>
      <c r="Y861" s="171">
        <v>629</v>
      </c>
      <c r="Z861" s="169">
        <v>3233</v>
      </c>
      <c r="AA861" s="167">
        <v>4291</v>
      </c>
      <c r="AB861" s="149">
        <f t="shared" si="16367"/>
        <v>24472</v>
      </c>
      <c r="AC861" s="150">
        <f t="shared" si="16368"/>
        <v>25197</v>
      </c>
      <c r="BI861" s="131" t="s">
        <v>31</v>
      </c>
      <c r="BJ861" s="123">
        <f>B861/B870</f>
        <v>6.2049284640006169E-2</v>
      </c>
      <c r="BK861" s="124">
        <f t="shared" ref="BK861" si="16751">C861/C870</f>
        <v>0.1123643082608361</v>
      </c>
      <c r="BL861" s="125">
        <f t="shared" ref="BL861" si="16752">D861/D870</f>
        <v>6.3198757763975155E-2</v>
      </c>
      <c r="BM861" s="126">
        <f t="shared" ref="BM861" si="16753">E861/E870</f>
        <v>0.10044000676933491</v>
      </c>
      <c r="BN861" s="123">
        <f t="shared" ref="BN861" si="16754">F861/F870</f>
        <v>3.7825156404346395E-2</v>
      </c>
      <c r="BO861" s="124">
        <f t="shared" ref="BO861" si="16755">G861/G870</f>
        <v>0.10241496440370387</v>
      </c>
      <c r="BP861" s="125">
        <f t="shared" ref="BP861" si="16756">H861/H870</f>
        <v>5.4079218883688156E-2</v>
      </c>
      <c r="BQ861" s="126">
        <f t="shared" ref="BQ861" si="16757">I861/I870</f>
        <v>0.10427238500572925</v>
      </c>
      <c r="BR861" s="123">
        <f t="shared" ref="BR861" si="16758">J861/J870</f>
        <v>0.10789707187222715</v>
      </c>
      <c r="BS861" s="124">
        <f t="shared" ref="BS861" si="16759">K861/K870</f>
        <v>4.3817718291905672E-2</v>
      </c>
      <c r="BT861" s="125">
        <f t="shared" ref="BT861" si="16760">L861/L870</f>
        <v>0.11855241264559069</v>
      </c>
      <c r="BU861" s="123">
        <f t="shared" ref="BU861" si="16761">M861/M870</f>
        <v>4.0735994141340166E-2</v>
      </c>
      <c r="BV861" s="127">
        <f t="shared" ref="BV861" si="16762">N861/N870</f>
        <v>9.3464282125992157E-2</v>
      </c>
      <c r="BW861" s="128">
        <f t="shared" ref="BW861" si="16763">O861/O870</f>
        <v>6.2410420176519397E-2</v>
      </c>
      <c r="BX861" s="123">
        <f t="shared" ref="BX861" si="16764">P861/P870</f>
        <v>7.7218920133859448E-2</v>
      </c>
      <c r="BY861" s="124">
        <f t="shared" ref="BY861" si="16765">Q861/Q870</f>
        <v>8.6827128909309242E-2</v>
      </c>
      <c r="BZ861" s="125">
        <f t="shared" ref="BZ861" si="16766">R861/R870</f>
        <v>6.623853952098227E-2</v>
      </c>
      <c r="CA861" s="126">
        <f t="shared" ref="CA861" si="16767">S861/S870</f>
        <v>9.5688919588801755E-2</v>
      </c>
      <c r="CB861" s="123">
        <f t="shared" ref="CB861" si="16768">T861/T870</f>
        <v>0.15663224781572677</v>
      </c>
      <c r="CC861" s="124">
        <f t="shared" ref="CC861" si="16769">U861/U870</f>
        <v>3.1698113207547167E-2</v>
      </c>
      <c r="CD861" s="125">
        <f t="shared" ref="CD861" si="16770">V861/V870</f>
        <v>0.12770721008864114</v>
      </c>
      <c r="CE861" s="126">
        <f t="shared" ref="CE861" si="16771">W861/W870</f>
        <v>6.3063757613136998E-2</v>
      </c>
      <c r="CF861" s="123">
        <f t="shared" ref="CF861" si="16772">X861/X870</f>
        <v>9.7579894508222159E-2</v>
      </c>
      <c r="CG861" s="124">
        <f t="shared" ref="CG861" si="16773">Y861/Y870</f>
        <v>5.721302528651992E-2</v>
      </c>
      <c r="CH861" s="125">
        <f t="shared" ref="CH861" si="16774">Z861/Z870</f>
        <v>7.6009780410965344E-2</v>
      </c>
      <c r="CI861" s="123">
        <f t="shared" ref="CI861" si="16775">AA861/AA870</f>
        <v>9.248044138882304E-2</v>
      </c>
      <c r="CJ861" s="129">
        <f t="shared" ref="CJ861" si="16776">AB861/AB870</f>
        <v>8.029898838762177E-2</v>
      </c>
      <c r="CK861" s="130">
        <f t="shared" ref="CK861" si="16777">AC861/AC870</f>
        <v>8.2975759631438384E-2</v>
      </c>
    </row>
    <row r="862" spans="1:89" x14ac:dyDescent="0.2">
      <c r="A862" s="139" t="s">
        <v>32</v>
      </c>
      <c r="B862" s="181">
        <v>1467</v>
      </c>
      <c r="C862" s="175">
        <v>2290</v>
      </c>
      <c r="D862" s="176">
        <v>558</v>
      </c>
      <c r="E862" s="177">
        <v>920</v>
      </c>
      <c r="F862" s="174">
        <v>954</v>
      </c>
      <c r="G862" s="178">
        <v>1852</v>
      </c>
      <c r="H862" s="176">
        <v>2166</v>
      </c>
      <c r="I862" s="177">
        <v>3705</v>
      </c>
      <c r="J862" s="174">
        <v>396</v>
      </c>
      <c r="K862" s="175">
        <v>152</v>
      </c>
      <c r="L862" s="176">
        <v>1823</v>
      </c>
      <c r="M862" s="174">
        <v>829</v>
      </c>
      <c r="N862" s="179">
        <v>2742</v>
      </c>
      <c r="O862" s="182">
        <v>2055</v>
      </c>
      <c r="P862" s="174">
        <v>1010</v>
      </c>
      <c r="Q862" s="175">
        <v>1413</v>
      </c>
      <c r="R862" s="176">
        <v>1216</v>
      </c>
      <c r="S862" s="177">
        <v>1877</v>
      </c>
      <c r="T862" s="174">
        <v>459</v>
      </c>
      <c r="U862" s="178">
        <v>225</v>
      </c>
      <c r="V862" s="176">
        <v>2099</v>
      </c>
      <c r="W862" s="183">
        <v>1370</v>
      </c>
      <c r="X862" s="174">
        <v>1144</v>
      </c>
      <c r="Y862" s="178">
        <v>589</v>
      </c>
      <c r="Z862" s="176">
        <v>2666</v>
      </c>
      <c r="AA862" s="174">
        <v>3038</v>
      </c>
      <c r="AB862" s="149">
        <f t="shared" si="16367"/>
        <v>18700</v>
      </c>
      <c r="AC862" s="150">
        <f t="shared" si="16368"/>
        <v>20315</v>
      </c>
      <c r="BI862" s="139" t="s">
        <v>32</v>
      </c>
      <c r="BJ862" s="123">
        <f>B862/B870</f>
        <v>5.657321352820948E-2</v>
      </c>
      <c r="BK862" s="124">
        <f t="shared" ref="BK862" si="16778">C862/C870</f>
        <v>8.8151512818538766E-2</v>
      </c>
      <c r="BL862" s="125">
        <f t="shared" ref="BL862" si="16779">D862/D870</f>
        <v>4.332298136645963E-2</v>
      </c>
      <c r="BM862" s="126">
        <f t="shared" ref="BM862" si="16780">E862/E870</f>
        <v>7.784735149771535E-2</v>
      </c>
      <c r="BN862" s="123">
        <f t="shared" ref="BN862" si="16781">F862/F870</f>
        <v>3.9265722752716496E-2</v>
      </c>
      <c r="BO862" s="124">
        <f t="shared" ref="BO862" si="16782">G862/G870</f>
        <v>8.6175608394211525E-2</v>
      </c>
      <c r="BP862" s="125">
        <f t="shared" ref="BP862" si="16783">H862/H870</f>
        <v>5.4507020987467916E-2</v>
      </c>
      <c r="BQ862" s="126">
        <f t="shared" ref="BQ862" si="16784">I862/I870</f>
        <v>8.6640319902719642E-2</v>
      </c>
      <c r="BR862" s="123">
        <f t="shared" ref="BR862" si="16785">J862/J870</f>
        <v>7.0275066548358467E-2</v>
      </c>
      <c r="BS862" s="124">
        <f t="shared" ref="BS862" si="16786">K862/K870</f>
        <v>2.4219247928616953E-2</v>
      </c>
      <c r="BT862" s="125">
        <f t="shared" ref="BT862" si="16787">L862/L870</f>
        <v>8.4257718617119615E-2</v>
      </c>
      <c r="BU862" s="123">
        <f t="shared" ref="BU862" si="16788">M862/M870</f>
        <v>3.7943976565360672E-2</v>
      </c>
      <c r="BV862" s="127">
        <f t="shared" ref="BV862" si="16789">N862/N870</f>
        <v>6.8873706420174818E-2</v>
      </c>
      <c r="BW862" s="128">
        <f t="shared" ref="BW862" si="16790">O862/O870</f>
        <v>5.1673413965651636E-2</v>
      </c>
      <c r="BX862" s="123">
        <f t="shared" ref="BX862" si="16791">P862/P870</f>
        <v>5.0447030617851253E-2</v>
      </c>
      <c r="BY862" s="124">
        <f t="shared" ref="BY862" si="16792">Q862/Q870</f>
        <v>7.3774343444891144E-2</v>
      </c>
      <c r="BZ862" s="125">
        <f t="shared" ref="BZ862" si="16793">R862/R870</f>
        <v>4.9113453693606368E-2</v>
      </c>
      <c r="CA862" s="126">
        <f t="shared" ref="CA862" si="16794">S862/S870</f>
        <v>7.6266710007720132E-2</v>
      </c>
      <c r="CB862" s="123">
        <f t="shared" ref="CB862" si="16795">T862/T870</f>
        <v>7.2915011914217634E-2</v>
      </c>
      <c r="CC862" s="124">
        <f t="shared" ref="CC862" si="16796">U862/U870</f>
        <v>3.3962264150943396E-2</v>
      </c>
      <c r="CD862" s="125">
        <f t="shared" ref="CD862" si="16797">V862/V870</f>
        <v>9.5906058667641417E-2</v>
      </c>
      <c r="CE862" s="126">
        <f t="shared" ref="CE862" si="16798">W862/W870</f>
        <v>5.2810114871636726E-2</v>
      </c>
      <c r="CF862" s="123">
        <f t="shared" ref="CF862" si="16799">X862/X870</f>
        <v>5.9158134243458477E-2</v>
      </c>
      <c r="CG862" s="124">
        <f t="shared" ref="CG862" si="16800">Y862/Y870</f>
        <v>5.3574677096598147E-2</v>
      </c>
      <c r="CH862" s="125">
        <f t="shared" ref="CH862" si="16801">Z862/Z870</f>
        <v>6.2679268350025866E-2</v>
      </c>
      <c r="CI862" s="123">
        <f t="shared" ref="CI862" si="16802">AA862/AA870</f>
        <v>6.5475549042005213E-2</v>
      </c>
      <c r="CJ862" s="129">
        <f t="shared" ref="CJ862" si="16803">AB862/AB870</f>
        <v>6.1359557161185324E-2</v>
      </c>
      <c r="CK862" s="130">
        <f t="shared" ref="CK862" si="16804">AC862/AC870</f>
        <v>6.6898938640023442E-2</v>
      </c>
    </row>
    <row r="863" spans="1:89" x14ac:dyDescent="0.2">
      <c r="A863" s="131" t="s">
        <v>33</v>
      </c>
      <c r="B863" s="184">
        <v>1439</v>
      </c>
      <c r="C863" s="168">
        <v>1558</v>
      </c>
      <c r="D863" s="169">
        <v>468</v>
      </c>
      <c r="E863" s="170">
        <v>801</v>
      </c>
      <c r="F863" s="167">
        <v>975</v>
      </c>
      <c r="G863" s="171">
        <v>1525</v>
      </c>
      <c r="H863" s="169">
        <v>2678</v>
      </c>
      <c r="I863" s="170">
        <v>2789</v>
      </c>
      <c r="J863" s="167">
        <v>316</v>
      </c>
      <c r="K863" s="168">
        <v>109</v>
      </c>
      <c r="L863" s="169">
        <v>1383</v>
      </c>
      <c r="M863" s="167">
        <v>921</v>
      </c>
      <c r="N863" s="172">
        <v>2219</v>
      </c>
      <c r="O863" s="185">
        <v>2199</v>
      </c>
      <c r="P863" s="167">
        <v>806</v>
      </c>
      <c r="Q863" s="168">
        <v>1368</v>
      </c>
      <c r="R863" s="169">
        <v>1214</v>
      </c>
      <c r="S863" s="170">
        <v>1460</v>
      </c>
      <c r="T863" s="167">
        <v>269</v>
      </c>
      <c r="U863" s="171">
        <v>266</v>
      </c>
      <c r="V863" s="169">
        <v>1695</v>
      </c>
      <c r="W863" s="186">
        <v>1289</v>
      </c>
      <c r="X863" s="167">
        <v>819</v>
      </c>
      <c r="Y863" s="171">
        <v>525</v>
      </c>
      <c r="Z863" s="169">
        <v>2409</v>
      </c>
      <c r="AA863" s="167">
        <v>2241</v>
      </c>
      <c r="AB863" s="149">
        <f t="shared" si="16367"/>
        <v>16690</v>
      </c>
      <c r="AC863" s="150">
        <f t="shared" si="16368"/>
        <v>17051</v>
      </c>
      <c r="BI863" s="131" t="s">
        <v>33</v>
      </c>
      <c r="BJ863" s="123">
        <f>B863/B870</f>
        <v>5.549342485827774E-2</v>
      </c>
      <c r="BK863" s="124">
        <f t="shared" ref="BK863" si="16805">C863/C870</f>
        <v>5.9973824004927248E-2</v>
      </c>
      <c r="BL863" s="125">
        <f t="shared" ref="BL863" si="16806">D863/D870</f>
        <v>3.6335403726708078E-2</v>
      </c>
      <c r="BM863" s="126">
        <f t="shared" ref="BM863" si="16807">E863/E870</f>
        <v>6.777796581485869E-2</v>
      </c>
      <c r="BN863" s="123">
        <f t="shared" ref="BN863" si="16808">F863/F870</f>
        <v>4.013006256173856E-2</v>
      </c>
      <c r="BO863" s="124">
        <f t="shared" ref="BO863" si="16809">G863/G870</f>
        <v>7.0959936717695779E-2</v>
      </c>
      <c r="BP863" s="125">
        <f t="shared" ref="BP863" si="16810">H863/H870</f>
        <v>6.7391413760128846E-2</v>
      </c>
      <c r="BQ863" s="126">
        <f t="shared" ref="BQ863" si="16811">I863/I870</f>
        <v>6.5219933119753062E-2</v>
      </c>
      <c r="BR863" s="123">
        <f t="shared" ref="BR863" si="16812">J863/J870</f>
        <v>5.6078083407275957E-2</v>
      </c>
      <c r="BS863" s="124">
        <f t="shared" ref="BS863" si="16813">K863/K870</f>
        <v>1.7367750159337156E-2</v>
      </c>
      <c r="BT863" s="125">
        <f t="shared" ref="BT863" si="16814">L863/L870</f>
        <v>6.3921242373821408E-2</v>
      </c>
      <c r="BU863" s="123">
        <f t="shared" ref="BU863" si="16815">M863/M870</f>
        <v>4.2154888319296958E-2</v>
      </c>
      <c r="BV863" s="127">
        <f t="shared" ref="BV863" si="16816">N863/N870</f>
        <v>5.5736963729528785E-2</v>
      </c>
      <c r="BW863" s="128">
        <f t="shared" ref="BW863" si="16817">O863/O870</f>
        <v>5.5294324725288543E-2</v>
      </c>
      <c r="BX863" s="123">
        <f t="shared" ref="BX863" si="16818">P863/P870</f>
        <v>4.0257729384146644E-2</v>
      </c>
      <c r="BY863" s="124">
        <f t="shared" ref="BY863" si="16819">Q863/Q870</f>
        <v>7.1424842061295887E-2</v>
      </c>
      <c r="BZ863" s="125">
        <f t="shared" ref="BZ863" si="16820">R863/R870</f>
        <v>4.9032674986873463E-2</v>
      </c>
      <c r="CA863" s="126">
        <f t="shared" ref="CA863" si="16821">S863/S870</f>
        <v>5.9323066921295353E-2</v>
      </c>
      <c r="CB863" s="123">
        <f t="shared" ref="CB863" si="16822">T863/T870</f>
        <v>4.273232724384432E-2</v>
      </c>
      <c r="CC863" s="124">
        <f t="shared" ref="CC863" si="16823">U863/U870</f>
        <v>4.0150943396226414E-2</v>
      </c>
      <c r="CD863" s="125">
        <f t="shared" ref="CD863" si="16824">V863/V870</f>
        <v>7.7446769624417433E-2</v>
      </c>
      <c r="CE863" s="126">
        <f t="shared" ref="CE863" si="16825">W863/W870</f>
        <v>4.9687765014262586E-2</v>
      </c>
      <c r="CF863" s="123">
        <f t="shared" ref="CF863" si="16826">X863/X870</f>
        <v>4.2351846106112319E-2</v>
      </c>
      <c r="CG863" s="124">
        <f t="shared" ref="CG863" si="16827">Y863/Y870</f>
        <v>4.7753319992723302E-2</v>
      </c>
      <c r="CH863" s="125">
        <f t="shared" ref="CH863" si="16828">Z863/Z870</f>
        <v>5.6637043306531243E-2</v>
      </c>
      <c r="CI863" s="123">
        <f t="shared" ref="CI863" si="16829">AA863/AA870</f>
        <v>4.8298454708075603E-2</v>
      </c>
      <c r="CJ863" s="129">
        <f t="shared" ref="CJ863" si="16830">AB863/AB870</f>
        <v>5.4764225081293208E-2</v>
      </c>
      <c r="CK863" s="130">
        <f t="shared" ref="CK863" si="16831">AC863/AC870</f>
        <v>5.6150322557274909E-2</v>
      </c>
    </row>
    <row r="864" spans="1:89" x14ac:dyDescent="0.2">
      <c r="A864" s="139" t="s">
        <v>34</v>
      </c>
      <c r="B864" s="181">
        <v>554</v>
      </c>
      <c r="C864" s="175">
        <v>1102</v>
      </c>
      <c r="D864" s="176">
        <v>185</v>
      </c>
      <c r="E864" s="177">
        <v>641</v>
      </c>
      <c r="F864" s="174">
        <v>516</v>
      </c>
      <c r="G864" s="178">
        <v>1220</v>
      </c>
      <c r="H864" s="176">
        <v>1248</v>
      </c>
      <c r="I864" s="177">
        <v>2049</v>
      </c>
      <c r="J864" s="174">
        <v>274</v>
      </c>
      <c r="K864" s="175">
        <v>74</v>
      </c>
      <c r="L864" s="176">
        <v>998</v>
      </c>
      <c r="M864" s="174">
        <v>723</v>
      </c>
      <c r="N864" s="179">
        <v>1803</v>
      </c>
      <c r="O864" s="182">
        <v>1913</v>
      </c>
      <c r="P864" s="174">
        <v>574</v>
      </c>
      <c r="Q864" s="175">
        <v>1180</v>
      </c>
      <c r="R864" s="176">
        <v>890</v>
      </c>
      <c r="S864" s="177">
        <v>1191</v>
      </c>
      <c r="T864" s="174">
        <v>200</v>
      </c>
      <c r="U864" s="178">
        <v>270</v>
      </c>
      <c r="V864" s="176">
        <v>1417</v>
      </c>
      <c r="W864" s="183">
        <v>961</v>
      </c>
      <c r="X864" s="174">
        <v>585</v>
      </c>
      <c r="Y864" s="178">
        <v>561</v>
      </c>
      <c r="Z864" s="176">
        <v>1548</v>
      </c>
      <c r="AA864" s="174">
        <v>1870</v>
      </c>
      <c r="AB864" s="149">
        <f t="shared" si="16367"/>
        <v>10792</v>
      </c>
      <c r="AC864" s="150">
        <f t="shared" si="16368"/>
        <v>13755</v>
      </c>
      <c r="BI864" s="139" t="s">
        <v>34</v>
      </c>
      <c r="BJ864" s="123">
        <f>B864/B870</f>
        <v>2.1364390112220893E-2</v>
      </c>
      <c r="BK864" s="124">
        <f t="shared" ref="BK864" si="16832">C864/C870</f>
        <v>4.242050966202171E-2</v>
      </c>
      <c r="BL864" s="125">
        <f t="shared" ref="BL864" si="16833">D864/D870</f>
        <v>1.436335403726708E-2</v>
      </c>
      <c r="BM864" s="126">
        <f t="shared" ref="BM864" si="16834">E864/E870</f>
        <v>5.4239295989169066E-2</v>
      </c>
      <c r="BN864" s="123">
        <f t="shared" ref="BN864" si="16835">F864/F870</f>
        <v>2.123806387882779E-2</v>
      </c>
      <c r="BO864" s="124">
        <f t="shared" ref="BO864" si="16836">G864/G870</f>
        <v>5.676794937415662E-2</v>
      </c>
      <c r="BP864" s="125">
        <f t="shared" ref="BP864" si="16837">H864/H870</f>
        <v>3.1405707383361015E-2</v>
      </c>
      <c r="BQ864" s="126">
        <f t="shared" ref="BQ864" si="16838">I864/I870</f>
        <v>4.7915253840937262E-2</v>
      </c>
      <c r="BR864" s="123">
        <f t="shared" ref="BR864" si="16839">J864/J870</f>
        <v>4.8624667258207632E-2</v>
      </c>
      <c r="BS864" s="124">
        <f t="shared" ref="BS864" si="16840">K864/K870</f>
        <v>1.1790949649458253E-2</v>
      </c>
      <c r="BT864" s="125">
        <f t="shared" ref="BT864" si="16841">L864/L870</f>
        <v>4.6126825660935476E-2</v>
      </c>
      <c r="BU864" s="123">
        <f t="shared" ref="BU864" si="16842">M864/M870</f>
        <v>3.3092273892347125E-2</v>
      </c>
      <c r="BV864" s="127">
        <f t="shared" ref="BV864" si="16843">N864/N870</f>
        <v>4.5287852908670753E-2</v>
      </c>
      <c r="BW864" s="128">
        <f t="shared" ref="BW864" si="16844">O864/O870</f>
        <v>4.8102793633231916E-2</v>
      </c>
      <c r="BX864" s="123">
        <f t="shared" ref="BX864" si="16845">P864/P870</f>
        <v>2.8669896608561011E-2</v>
      </c>
      <c r="BY864" s="124">
        <f t="shared" ref="BY864" si="16846">Q864/Q870</f>
        <v>6.1609147392053462E-2</v>
      </c>
      <c r="BZ864" s="125">
        <f t="shared" ref="BZ864" si="16847">R864/R870</f>
        <v>3.5946524496142815E-2</v>
      </c>
      <c r="CA864" s="126">
        <f t="shared" ref="CA864" si="16848">S864/S870</f>
        <v>4.8392995002234776E-2</v>
      </c>
      <c r="CB864" s="123">
        <f t="shared" ref="CB864" si="16849">T864/T870</f>
        <v>3.1771247021445591E-2</v>
      </c>
      <c r="CC864" s="124">
        <f t="shared" ref="CC864" si="16850">U864/U870</f>
        <v>4.0754716981132075E-2</v>
      </c>
      <c r="CD864" s="125">
        <f t="shared" ref="CD864" si="16851">V864/V870</f>
        <v>6.4744585579822711E-2</v>
      </c>
      <c r="CE864" s="126">
        <f t="shared" ref="CE864" si="16852">W864/W870</f>
        <v>3.704417546835248E-2</v>
      </c>
      <c r="CF864" s="123">
        <f t="shared" ref="CF864" si="16853">X864/X870</f>
        <v>3.0251318647223083E-2</v>
      </c>
      <c r="CG864" s="124">
        <f t="shared" ref="CG864" si="16854">Y864/Y870</f>
        <v>5.1027833363652901E-2</v>
      </c>
      <c r="CH864" s="125">
        <f t="shared" ref="CH864" si="16855">Z864/Z870</f>
        <v>3.6394413880660177E-2</v>
      </c>
      <c r="CI864" s="123">
        <f t="shared" ref="CI864" si="16856">AA864/AA870</f>
        <v>4.0302592728291557E-2</v>
      </c>
      <c r="CJ864" s="129">
        <f t="shared" ref="CJ864" si="16857">AB864/AB870</f>
        <v>3.5411355127460534E-2</v>
      </c>
      <c r="CK864" s="130">
        <f t="shared" ref="CK864" si="16858">AC864/AC870</f>
        <v>4.5296327885479819E-2</v>
      </c>
    </row>
    <row r="865" spans="1:89" x14ac:dyDescent="0.2">
      <c r="A865" s="131" t="s">
        <v>35</v>
      </c>
      <c r="B865" s="184">
        <v>0</v>
      </c>
      <c r="C865" s="168">
        <v>465</v>
      </c>
      <c r="D865" s="169">
        <v>3</v>
      </c>
      <c r="E865" s="170">
        <v>294</v>
      </c>
      <c r="F865" s="167">
        <v>10</v>
      </c>
      <c r="G865" s="171">
        <v>610</v>
      </c>
      <c r="H865" s="169">
        <v>91</v>
      </c>
      <c r="I865" s="170">
        <v>855</v>
      </c>
      <c r="J865" s="167">
        <v>66</v>
      </c>
      <c r="K865" s="168">
        <v>35</v>
      </c>
      <c r="L865" s="169">
        <v>369</v>
      </c>
      <c r="M865" s="167">
        <v>161</v>
      </c>
      <c r="N865" s="172">
        <v>369</v>
      </c>
      <c r="O865" s="185">
        <v>414</v>
      </c>
      <c r="P865" s="167">
        <v>139</v>
      </c>
      <c r="Q865" s="168">
        <v>254</v>
      </c>
      <c r="R865" s="169">
        <v>184</v>
      </c>
      <c r="S865" s="170">
        <v>137</v>
      </c>
      <c r="T865" s="167">
        <v>33</v>
      </c>
      <c r="U865" s="171">
        <v>5</v>
      </c>
      <c r="V865" s="169">
        <v>339</v>
      </c>
      <c r="W865" s="186">
        <v>35</v>
      </c>
      <c r="X865" s="167">
        <v>60</v>
      </c>
      <c r="Y865" s="171">
        <v>23</v>
      </c>
      <c r="Z865" s="169">
        <v>134</v>
      </c>
      <c r="AA865" s="167">
        <v>88</v>
      </c>
      <c r="AB865" s="149">
        <f t="shared" si="16367"/>
        <v>1797</v>
      </c>
      <c r="AC865" s="150">
        <f t="shared" si="16368"/>
        <v>3376</v>
      </c>
      <c r="BI865" s="131" t="s">
        <v>35</v>
      </c>
      <c r="BJ865" s="123">
        <f>B865/B870</f>
        <v>0</v>
      </c>
      <c r="BK865" s="124">
        <f t="shared" ref="BK865" si="16859">C865/C870</f>
        <v>1.7899761336515514E-2</v>
      </c>
      <c r="BL865" s="125">
        <f t="shared" ref="BL865" si="16860">D865/D870</f>
        <v>2.3291925465838509E-4</v>
      </c>
      <c r="BM865" s="126">
        <f t="shared" ref="BM865" si="16861">E865/E870</f>
        <v>2.4877305804704687E-2</v>
      </c>
      <c r="BN865" s="123">
        <f t="shared" ref="BN865" si="16862">F865/F870</f>
        <v>4.1159038524860058E-4</v>
      </c>
      <c r="BO865" s="124">
        <f t="shared" ref="BO865" si="16863">G865/G870</f>
        <v>2.838397468707831E-2</v>
      </c>
      <c r="BP865" s="125">
        <f t="shared" ref="BP865" si="16864">H865/H870</f>
        <v>2.2899994967034072E-3</v>
      </c>
      <c r="BQ865" s="126">
        <f t="shared" ref="BQ865" si="16865">I865/I870</f>
        <v>1.9993919977550685E-2</v>
      </c>
      <c r="BR865" s="123">
        <f t="shared" ref="BR865" si="16866">J865/J870</f>
        <v>1.1712511091393079E-2</v>
      </c>
      <c r="BS865" s="124">
        <f t="shared" ref="BS865" si="16867">K865/K870</f>
        <v>5.5768005098789037E-3</v>
      </c>
      <c r="BT865" s="125">
        <f t="shared" ref="BT865" si="16868">L865/L870</f>
        <v>1.7054908485856904E-2</v>
      </c>
      <c r="BU865" s="123">
        <f t="shared" ref="BU865" si="16869">M865/M870</f>
        <v>7.3690955693885025E-3</v>
      </c>
      <c r="BV865" s="127">
        <f t="shared" ref="BV865" si="16870">N865/N870</f>
        <v>9.2685622425399371E-3</v>
      </c>
      <c r="BW865" s="128">
        <f t="shared" ref="BW865" si="16871">O865/O870</f>
        <v>1.0410118433956096E-2</v>
      </c>
      <c r="BX865" s="123">
        <f t="shared" ref="BX865" si="16872">P865/P870</f>
        <v>6.9427101543379456E-3</v>
      </c>
      <c r="BY865" s="124">
        <f t="shared" ref="BY865" si="16873">Q865/Q870</f>
        <v>1.3261630031848796E-2</v>
      </c>
      <c r="BZ865" s="125">
        <f t="shared" ref="BZ865" si="16874">R865/R870</f>
        <v>7.4316410194272793E-3</v>
      </c>
      <c r="CA865" s="126">
        <f t="shared" ref="CA865" si="16875">S865/S870</f>
        <v>5.5666165535736053E-3</v>
      </c>
      <c r="CB865" s="123">
        <f t="shared" ref="CB865" si="16876">T865/T870</f>
        <v>5.2422557585385223E-3</v>
      </c>
      <c r="CC865" s="124">
        <f t="shared" ref="CC865" si="16877">U865/U870</f>
        <v>7.5471698113207543E-4</v>
      </c>
      <c r="CD865" s="125">
        <f t="shared" ref="CD865" si="16878">V865/V870</f>
        <v>1.5489353924883487E-2</v>
      </c>
      <c r="CE865" s="126">
        <f t="shared" ref="CE865" si="16879">W865/W870</f>
        <v>1.3491635186184566E-3</v>
      </c>
      <c r="CF865" s="123">
        <f t="shared" ref="CF865" si="16880">X865/X870</f>
        <v>3.1026993484331369E-3</v>
      </c>
      <c r="CG865" s="124">
        <f t="shared" ref="CG865" si="16881">Y865/Y870</f>
        <v>2.0920502092050207E-3</v>
      </c>
      <c r="CH865" s="125">
        <f t="shared" ref="CH865" si="16882">Z865/Z870</f>
        <v>3.1504208397987493E-3</v>
      </c>
      <c r="CI865" s="123">
        <f t="shared" ref="CI865" si="16883">AA865/AA870</f>
        <v>1.8965925989784262E-3</v>
      </c>
      <c r="CJ865" s="129">
        <f t="shared" ref="CJ865" si="16884">AB865/AB870</f>
        <v>5.8964237550080227E-3</v>
      </c>
      <c r="CK865" s="130">
        <f t="shared" ref="CK865" si="16885">AC865/AC870</f>
        <v>1.1117441144411476E-2</v>
      </c>
    </row>
    <row r="866" spans="1:89" x14ac:dyDescent="0.2">
      <c r="A866" s="139" t="s">
        <v>36</v>
      </c>
      <c r="B866" s="181"/>
      <c r="C866" s="175"/>
      <c r="D866" s="176"/>
      <c r="E866" s="177"/>
      <c r="F866" s="174"/>
      <c r="G866" s="178"/>
      <c r="H866" s="176"/>
      <c r="I866" s="177"/>
      <c r="J866" s="174"/>
      <c r="K866" s="178"/>
      <c r="L866" s="176"/>
      <c r="M866" s="174"/>
      <c r="N866" s="179"/>
      <c r="O866" s="182"/>
      <c r="P866" s="174"/>
      <c r="Q866" s="178"/>
      <c r="R866" s="176"/>
      <c r="S866" s="177"/>
      <c r="T866" s="174"/>
      <c r="U866" s="178"/>
      <c r="V866" s="176"/>
      <c r="W866" s="177"/>
      <c r="X866" s="174"/>
      <c r="Y866" s="178"/>
      <c r="Z866" s="176"/>
      <c r="AA866" s="174"/>
      <c r="AB866" s="149">
        <f t="shared" si="16367"/>
        <v>0</v>
      </c>
      <c r="AC866" s="150">
        <f t="shared" si="16368"/>
        <v>0</v>
      </c>
      <c r="BI866" s="139" t="s">
        <v>36</v>
      </c>
      <c r="BJ866" s="123">
        <f>B866/B870</f>
        <v>0</v>
      </c>
      <c r="BK866" s="124">
        <f t="shared" ref="BK866" si="16886">C866/C870</f>
        <v>0</v>
      </c>
      <c r="BL866" s="125">
        <f t="shared" ref="BL866" si="16887">D866/D870</f>
        <v>0</v>
      </c>
      <c r="BM866" s="126">
        <f t="shared" ref="BM866" si="16888">E866/E870</f>
        <v>0</v>
      </c>
      <c r="BN866" s="123">
        <f t="shared" ref="BN866" si="16889">F866/F870</f>
        <v>0</v>
      </c>
      <c r="BO866" s="124">
        <f t="shared" ref="BO866" si="16890">G866/G870</f>
        <v>0</v>
      </c>
      <c r="BP866" s="125">
        <f t="shared" ref="BP866" si="16891">H866/H870</f>
        <v>0</v>
      </c>
      <c r="BQ866" s="126">
        <f t="shared" ref="BQ866" si="16892">I866/I870</f>
        <v>0</v>
      </c>
      <c r="BR866" s="123">
        <f t="shared" ref="BR866" si="16893">J866/J870</f>
        <v>0</v>
      </c>
      <c r="BS866" s="124">
        <f t="shared" ref="BS866" si="16894">K866/K870</f>
        <v>0</v>
      </c>
      <c r="BT866" s="125">
        <f t="shared" ref="BT866" si="16895">L866/L870</f>
        <v>0</v>
      </c>
      <c r="BU866" s="123">
        <f t="shared" ref="BU866" si="16896">M866/M870</f>
        <v>0</v>
      </c>
      <c r="BV866" s="127">
        <f t="shared" ref="BV866" si="16897">N866/N870</f>
        <v>0</v>
      </c>
      <c r="BW866" s="128">
        <f t="shared" ref="BW866" si="16898">O866/O870</f>
        <v>0</v>
      </c>
      <c r="BX866" s="123">
        <f t="shared" ref="BX866" si="16899">P866/P870</f>
        <v>0</v>
      </c>
      <c r="BY866" s="124">
        <f t="shared" ref="BY866" si="16900">Q866/Q870</f>
        <v>0</v>
      </c>
      <c r="BZ866" s="125">
        <f t="shared" ref="BZ866" si="16901">R866/R870</f>
        <v>0</v>
      </c>
      <c r="CA866" s="126">
        <f t="shared" ref="CA866" si="16902">S866/S870</f>
        <v>0</v>
      </c>
      <c r="CB866" s="123">
        <f t="shared" ref="CB866" si="16903">T866/T870</f>
        <v>0</v>
      </c>
      <c r="CC866" s="124">
        <f t="shared" ref="CC866" si="16904">U866/U870</f>
        <v>0</v>
      </c>
      <c r="CD866" s="125">
        <f t="shared" ref="CD866" si="16905">V866/V870</f>
        <v>0</v>
      </c>
      <c r="CE866" s="126">
        <f t="shared" ref="CE866" si="16906">W866/W870</f>
        <v>0</v>
      </c>
      <c r="CF866" s="123">
        <f t="shared" ref="CF866" si="16907">X866/X870</f>
        <v>0</v>
      </c>
      <c r="CG866" s="124">
        <f t="shared" ref="CG866" si="16908">Y866/Y870</f>
        <v>0</v>
      </c>
      <c r="CH866" s="125">
        <f t="shared" ref="CH866" si="16909">Z866/Z870</f>
        <v>0</v>
      </c>
      <c r="CI866" s="123">
        <f t="shared" ref="CI866" si="16910">AA866/AA870</f>
        <v>0</v>
      </c>
      <c r="CJ866" s="129">
        <f t="shared" ref="CJ866" si="16911">AB866/AB870</f>
        <v>0</v>
      </c>
      <c r="CK866" s="130">
        <f t="shared" ref="CK866" si="16912">AC866/AC870</f>
        <v>0</v>
      </c>
    </row>
    <row r="867" spans="1:89" x14ac:dyDescent="0.2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51">
        <f t="shared" ref="AB867:AB868" si="16913">SUM(B867,D867,F867,H867,J867,L867,N867,P867,R867,T867,V867,X867,Z867)</f>
        <v>0</v>
      </c>
      <c r="AC867" s="152">
        <f t="shared" ref="AC867:AC868" si="16914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5">C867/C870</f>
        <v>0</v>
      </c>
      <c r="BL867" s="125">
        <f t="shared" ref="BL867" si="16916">D867/D870</f>
        <v>0</v>
      </c>
      <c r="BM867" s="126">
        <f t="shared" ref="BM867" si="16917">E867/E870</f>
        <v>0</v>
      </c>
      <c r="BN867" s="123">
        <f t="shared" ref="BN867" si="16918">F867/F870</f>
        <v>0</v>
      </c>
      <c r="BO867" s="124">
        <f t="shared" ref="BO867" si="16919">G867/G870</f>
        <v>0</v>
      </c>
      <c r="BP867" s="125">
        <f t="shared" ref="BP867" si="16920">H867/H870</f>
        <v>0</v>
      </c>
      <c r="BQ867" s="126">
        <f t="shared" ref="BQ867" si="16921">I867/I870</f>
        <v>0</v>
      </c>
      <c r="BR867" s="123">
        <f t="shared" ref="BR867" si="16922">J867/J870</f>
        <v>0</v>
      </c>
      <c r="BS867" s="124">
        <f t="shared" ref="BS867" si="16923">K867/K870</f>
        <v>0</v>
      </c>
      <c r="BT867" s="125">
        <f t="shared" ref="BT867" si="16924">L867/L870</f>
        <v>0</v>
      </c>
      <c r="BU867" s="123">
        <f t="shared" ref="BU867" si="16925">M867/M870</f>
        <v>0</v>
      </c>
      <c r="BV867" s="127">
        <f t="shared" ref="BV867" si="16926">N867/N870</f>
        <v>0</v>
      </c>
      <c r="BW867" s="128">
        <f t="shared" ref="BW867" si="16927">O867/O870</f>
        <v>0</v>
      </c>
      <c r="BX867" s="123">
        <f t="shared" ref="BX867" si="16928">P867/P870</f>
        <v>0</v>
      </c>
      <c r="BY867" s="124">
        <f t="shared" ref="BY867" si="16929">Q867/Q870</f>
        <v>0</v>
      </c>
      <c r="BZ867" s="125">
        <f t="shared" ref="BZ867" si="16930">R867/R870</f>
        <v>0</v>
      </c>
      <c r="CA867" s="126">
        <f t="shared" ref="CA867" si="16931">S867/S870</f>
        <v>0</v>
      </c>
      <c r="CB867" s="123">
        <f t="shared" ref="CB867" si="16932">T867/T870</f>
        <v>0</v>
      </c>
      <c r="CC867" s="124">
        <f t="shared" ref="CC867" si="16933">U867/U870</f>
        <v>0</v>
      </c>
      <c r="CD867" s="125">
        <f t="shared" ref="CD867" si="16934">V867/V870</f>
        <v>0</v>
      </c>
      <c r="CE867" s="126">
        <f t="shared" ref="CE867" si="16935">W867/W870</f>
        <v>0</v>
      </c>
      <c r="CF867" s="123">
        <f t="shared" ref="CF867" si="16936">X867/X870</f>
        <v>0</v>
      </c>
      <c r="CG867" s="124">
        <f t="shared" ref="CG867" si="16937">Y867/Y870</f>
        <v>0</v>
      </c>
      <c r="CH867" s="125">
        <f t="shared" ref="CH867" si="16938">Z867/Z870</f>
        <v>0</v>
      </c>
      <c r="CI867" s="123">
        <f t="shared" ref="CI867" si="16939">AA867/AA870</f>
        <v>0</v>
      </c>
      <c r="CJ867" s="129">
        <f t="shared" ref="CJ867" si="16940">AB867/AB870</f>
        <v>0</v>
      </c>
      <c r="CK867" s="130">
        <f t="shared" ref="CK867" si="16941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3"/>
        <v>0</v>
      </c>
      <c r="AC868" s="152">
        <f t="shared" si="16914"/>
        <v>0</v>
      </c>
      <c r="BI868" s="139" t="s">
        <v>38</v>
      </c>
      <c r="BJ868" s="123">
        <f>B868/B870</f>
        <v>0</v>
      </c>
      <c r="BK868" s="124">
        <f t="shared" ref="BK868" si="16942">C868/C870</f>
        <v>0</v>
      </c>
      <c r="BL868" s="125">
        <f t="shared" ref="BL868" si="16943">D868/D870</f>
        <v>0</v>
      </c>
      <c r="BM868" s="126">
        <f t="shared" ref="BM868" si="16944">E868/E870</f>
        <v>0</v>
      </c>
      <c r="BN868" s="123">
        <f t="shared" ref="BN868" si="16945">F868/F870</f>
        <v>0</v>
      </c>
      <c r="BO868" s="124">
        <f t="shared" ref="BO868" si="16946">G868/G870</f>
        <v>0</v>
      </c>
      <c r="BP868" s="125">
        <f t="shared" ref="BP868" si="16947">H868/H870</f>
        <v>0</v>
      </c>
      <c r="BQ868" s="126">
        <f t="shared" ref="BQ868" si="16948">I868/I870</f>
        <v>0</v>
      </c>
      <c r="BR868" s="123">
        <f t="shared" ref="BR868" si="16949">J868/J870</f>
        <v>0</v>
      </c>
      <c r="BS868" s="124">
        <f t="shared" ref="BS868" si="16950">K868/K870</f>
        <v>0</v>
      </c>
      <c r="BT868" s="125">
        <f t="shared" ref="BT868" si="16951">L868/L870</f>
        <v>0</v>
      </c>
      <c r="BU868" s="123">
        <f t="shared" ref="BU868" si="16952">M868/M870</f>
        <v>0</v>
      </c>
      <c r="BV868" s="127">
        <f t="shared" ref="BV868" si="16953">N868/N870</f>
        <v>0</v>
      </c>
      <c r="BW868" s="128">
        <f t="shared" ref="BW868" si="16954">O868/O870</f>
        <v>0</v>
      </c>
      <c r="BX868" s="123">
        <f t="shared" ref="BX868" si="16955">P868/P870</f>
        <v>0</v>
      </c>
      <c r="BY868" s="124">
        <f t="shared" ref="BY868" si="16956">Q868/Q870</f>
        <v>0</v>
      </c>
      <c r="BZ868" s="125">
        <f t="shared" ref="BZ868" si="16957">R868/R870</f>
        <v>0</v>
      </c>
      <c r="CA868" s="126">
        <f t="shared" ref="CA868" si="16958">S868/S870</f>
        <v>0</v>
      </c>
      <c r="CB868" s="123">
        <f t="shared" ref="CB868" si="16959">T868/T870</f>
        <v>0</v>
      </c>
      <c r="CC868" s="124">
        <f t="shared" ref="CC868" si="16960">U868/U870</f>
        <v>0</v>
      </c>
      <c r="CD868" s="125">
        <f t="shared" ref="CD868" si="16961">V868/V870</f>
        <v>0</v>
      </c>
      <c r="CE868" s="126">
        <f t="shared" ref="CE868" si="16962">W868/W870</f>
        <v>0</v>
      </c>
      <c r="CF868" s="123">
        <f t="shared" ref="CF868" si="16963">X868/X870</f>
        <v>0</v>
      </c>
      <c r="CG868" s="124">
        <f t="shared" ref="CG868" si="16964">Y868/Y870</f>
        <v>0</v>
      </c>
      <c r="CH868" s="125">
        <f t="shared" ref="CH868" si="16965">Z868/Z870</f>
        <v>0</v>
      </c>
      <c r="CI868" s="123">
        <f t="shared" ref="CI868" si="16966">AA868/AA870</f>
        <v>0</v>
      </c>
      <c r="CJ868" s="129">
        <f t="shared" ref="CJ868" si="16967">AB868/AB870</f>
        <v>0</v>
      </c>
      <c r="CK868" s="130">
        <f t="shared" ref="CK868" si="16968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69">SUM(B869,D869,F869,H869,J869,L869,N869,P869,R869,T869,V869,X869,Z869)</f>
        <v>0</v>
      </c>
      <c r="AC869" s="152">
        <f t="shared" ref="AC869" si="16970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1">C869/C870</f>
        <v>0</v>
      </c>
      <c r="BL869" s="125">
        <f t="shared" ref="BL869" si="16972">D869/D870</f>
        <v>0</v>
      </c>
      <c r="BM869" s="126">
        <f t="shared" ref="BM869" si="16973">E869/E870</f>
        <v>0</v>
      </c>
      <c r="BN869" s="123">
        <f t="shared" ref="BN869" si="16974">F869/F870</f>
        <v>0</v>
      </c>
      <c r="BO869" s="124">
        <f t="shared" ref="BO869" si="16975">G869/G870</f>
        <v>0</v>
      </c>
      <c r="BP869" s="125">
        <f t="shared" ref="BP869" si="16976">H869/H870</f>
        <v>0</v>
      </c>
      <c r="BQ869" s="126">
        <f t="shared" ref="BQ869" si="16977">I869/I870</f>
        <v>0</v>
      </c>
      <c r="BR869" s="123">
        <f t="shared" ref="BR869" si="16978">J869/J870</f>
        <v>0</v>
      </c>
      <c r="BS869" s="124">
        <f t="shared" ref="BS869" si="16979">K869/K870</f>
        <v>0</v>
      </c>
      <c r="BT869" s="125">
        <f t="shared" ref="BT869" si="16980">L869/L870</f>
        <v>0</v>
      </c>
      <c r="BU869" s="123">
        <f t="shared" ref="BU869" si="16981">M869/M870</f>
        <v>0</v>
      </c>
      <c r="BV869" s="127">
        <f t="shared" ref="BV869" si="16982">N869/N870</f>
        <v>0</v>
      </c>
      <c r="BW869" s="128">
        <f t="shared" ref="BW869" si="16983">O869/O870</f>
        <v>0</v>
      </c>
      <c r="BX869" s="123">
        <f t="shared" ref="BX869" si="16984">P869/P870</f>
        <v>0</v>
      </c>
      <c r="BY869" s="124">
        <f t="shared" ref="BY869" si="16985">Q869/Q870</f>
        <v>0</v>
      </c>
      <c r="BZ869" s="125">
        <f t="shared" ref="BZ869" si="16986">R869/R870</f>
        <v>0</v>
      </c>
      <c r="CA869" s="126">
        <f t="shared" ref="CA869" si="16987">S869/S870</f>
        <v>0</v>
      </c>
      <c r="CB869" s="123">
        <f t="shared" ref="CB869" si="16988">T869/T870</f>
        <v>0</v>
      </c>
      <c r="CC869" s="124">
        <f t="shared" ref="CC869" si="16989">U869/U870</f>
        <v>0</v>
      </c>
      <c r="CD869" s="125">
        <f t="shared" ref="CD869" si="16990">V869/V870</f>
        <v>0</v>
      </c>
      <c r="CE869" s="126">
        <f t="shared" ref="CE869" si="16991">W869/W870</f>
        <v>0</v>
      </c>
      <c r="CF869" s="123">
        <f t="shared" ref="CF869" si="16992">X869/X870</f>
        <v>0</v>
      </c>
      <c r="CG869" s="124">
        <f t="shared" ref="CG869" si="16993">Y869/Y870</f>
        <v>0</v>
      </c>
      <c r="CH869" s="125">
        <f t="shared" ref="CH869" si="16994">Z869/Z870</f>
        <v>0</v>
      </c>
      <c r="CI869" s="123">
        <f t="shared" ref="CI869" si="16995">AA869/AA870</f>
        <v>0</v>
      </c>
      <c r="CJ869" s="129">
        <f t="shared" ref="CJ869" si="16996">AB869/AB870</f>
        <v>0</v>
      </c>
      <c r="CK869" s="130">
        <f t="shared" ref="CK869" si="16997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6998">SUM(B847:B869)</f>
        <v>25931</v>
      </c>
      <c r="C870" s="1">
        <f t="shared" si="16998"/>
        <v>25978</v>
      </c>
      <c r="D870" s="14">
        <f t="shared" si="16998"/>
        <v>12880</v>
      </c>
      <c r="E870" s="1">
        <f t="shared" si="16998"/>
        <v>11818</v>
      </c>
      <c r="F870" s="14">
        <f t="shared" si="16998"/>
        <v>24296</v>
      </c>
      <c r="G870" s="1">
        <f t="shared" si="16998"/>
        <v>21491</v>
      </c>
      <c r="H870" s="14">
        <f t="shared" si="16998"/>
        <v>39738</v>
      </c>
      <c r="I870" s="1">
        <f t="shared" si="16998"/>
        <v>42763</v>
      </c>
      <c r="J870" s="14">
        <f t="shared" si="16998"/>
        <v>5635</v>
      </c>
      <c r="K870" s="1">
        <f t="shared" si="16998"/>
        <v>6276</v>
      </c>
      <c r="L870" s="14">
        <f t="shared" si="16998"/>
        <v>21636</v>
      </c>
      <c r="M870" s="1">
        <f t="shared" si="16998"/>
        <v>21848</v>
      </c>
      <c r="N870" s="271">
        <f t="shared" si="16998"/>
        <v>39812</v>
      </c>
      <c r="O870" s="272">
        <f t="shared" si="16998"/>
        <v>39769</v>
      </c>
      <c r="P870" s="14">
        <f t="shared" si="16998"/>
        <v>20021</v>
      </c>
      <c r="Q870" s="1">
        <f t="shared" si="16998"/>
        <v>19153</v>
      </c>
      <c r="R870" s="14">
        <f t="shared" si="16998"/>
        <v>24759</v>
      </c>
      <c r="S870" s="1">
        <f t="shared" si="16998"/>
        <v>24611</v>
      </c>
      <c r="T870" s="14">
        <f t="shared" si="16998"/>
        <v>6295</v>
      </c>
      <c r="U870" s="1">
        <f t="shared" si="16998"/>
        <v>6625</v>
      </c>
      <c r="V870" s="14">
        <f t="shared" si="16998"/>
        <v>21886</v>
      </c>
      <c r="W870" s="1">
        <f t="shared" si="16998"/>
        <v>25942</v>
      </c>
      <c r="X870" s="14">
        <f t="shared" si="16998"/>
        <v>19338</v>
      </c>
      <c r="Y870" s="1">
        <f t="shared" si="16998"/>
        <v>10994</v>
      </c>
      <c r="Z870" s="14">
        <f t="shared" si="16998"/>
        <v>42534</v>
      </c>
      <c r="AA870" s="1">
        <f t="shared" si="16998"/>
        <v>46399</v>
      </c>
      <c r="AB870" s="153">
        <f t="shared" ref="AB870:AC870" si="16999">SUM(AB846:AB869)</f>
        <v>304761</v>
      </c>
      <c r="AC870" s="154">
        <f t="shared" si="16999"/>
        <v>303667</v>
      </c>
      <c r="BI870" s="221" t="s">
        <v>13</v>
      </c>
      <c r="BJ870" s="147">
        <f>SUM(BJ846:BJ869)</f>
        <v>1</v>
      </c>
      <c r="BK870" s="148">
        <f t="shared" ref="BK870:CK870" si="17000">SUM(BK846:BK869)</f>
        <v>0.99999999999999989</v>
      </c>
      <c r="BL870" s="147">
        <f t="shared" si="17000"/>
        <v>1.0000000000000002</v>
      </c>
      <c r="BM870" s="148">
        <f t="shared" si="17000"/>
        <v>1.0000000000000002</v>
      </c>
      <c r="BN870" s="147">
        <f t="shared" si="17000"/>
        <v>0.99999999999999989</v>
      </c>
      <c r="BO870" s="148">
        <f t="shared" si="17000"/>
        <v>1</v>
      </c>
      <c r="BP870" s="147">
        <f t="shared" si="17000"/>
        <v>1</v>
      </c>
      <c r="BQ870" s="148">
        <f t="shared" si="17000"/>
        <v>1</v>
      </c>
      <c r="BR870" s="147">
        <f t="shared" si="17000"/>
        <v>0.99999999999999989</v>
      </c>
      <c r="BS870" s="148">
        <f t="shared" si="17000"/>
        <v>0.99999999999999978</v>
      </c>
      <c r="BT870" s="147">
        <f t="shared" si="17000"/>
        <v>1</v>
      </c>
      <c r="BU870" s="148">
        <f t="shared" si="17000"/>
        <v>1.0000000000000002</v>
      </c>
      <c r="BV870" s="147">
        <f t="shared" si="17000"/>
        <v>1</v>
      </c>
      <c r="BW870" s="148">
        <f t="shared" si="17000"/>
        <v>0.99999999999999989</v>
      </c>
      <c r="BX870" s="147">
        <f t="shared" si="17000"/>
        <v>1</v>
      </c>
      <c r="BY870" s="148">
        <f t="shared" si="17000"/>
        <v>1</v>
      </c>
      <c r="BZ870" s="147">
        <f t="shared" si="17000"/>
        <v>1</v>
      </c>
      <c r="CA870" s="148">
        <f t="shared" si="17000"/>
        <v>0.99999999999999989</v>
      </c>
      <c r="CB870" s="147">
        <f t="shared" si="17000"/>
        <v>1.0000000000000002</v>
      </c>
      <c r="CC870" s="148">
        <f t="shared" si="17000"/>
        <v>1</v>
      </c>
      <c r="CD870" s="147">
        <f t="shared" si="17000"/>
        <v>1</v>
      </c>
      <c r="CE870" s="148">
        <f t="shared" si="17000"/>
        <v>0.99999999999999989</v>
      </c>
      <c r="CF870" s="147">
        <f t="shared" si="17000"/>
        <v>1</v>
      </c>
      <c r="CG870" s="148">
        <f t="shared" si="17000"/>
        <v>1</v>
      </c>
      <c r="CH870" s="147">
        <f t="shared" si="17000"/>
        <v>1.0000000000000002</v>
      </c>
      <c r="CI870" s="148">
        <f t="shared" si="17000"/>
        <v>0.99999999999999989</v>
      </c>
      <c r="CJ870" s="147">
        <f t="shared" si="17000"/>
        <v>1</v>
      </c>
      <c r="CK870" s="148">
        <f t="shared" si="17000"/>
        <v>1</v>
      </c>
    </row>
    <row r="871" spans="1:89" ht="13.5" thickTop="1" x14ac:dyDescent="0.2">
      <c r="A871" s="165"/>
    </row>
    <row r="873" spans="1:89" x14ac:dyDescent="0.2">
      <c r="A873" s="285">
        <f>+A842+1</f>
        <v>44924</v>
      </c>
      <c r="B873" s="285"/>
      <c r="C873" s="285"/>
      <c r="D873" s="285"/>
      <c r="K873" s="273"/>
      <c r="BI873" s="282">
        <f>+BI811+2</f>
        <v>44924</v>
      </c>
      <c r="BJ873" s="282"/>
      <c r="BK873" s="282"/>
      <c r="BL873" s="282"/>
    </row>
    <row r="874" spans="1:89" ht="13.5" thickBot="1" x14ac:dyDescent="0.25">
      <c r="S874" s="273"/>
      <c r="AE874" t="s">
        <v>84</v>
      </c>
    </row>
    <row r="875" spans="1:89" ht="14.25" thickTop="1" thickBot="1" x14ac:dyDescent="0.25">
      <c r="A875" s="280" t="s">
        <v>0</v>
      </c>
      <c r="B875" s="274" t="s">
        <v>1</v>
      </c>
      <c r="C875" s="275"/>
      <c r="D875" s="274" t="s">
        <v>2</v>
      </c>
      <c r="E875" s="275"/>
      <c r="F875" s="274" t="s">
        <v>3</v>
      </c>
      <c r="G875" s="275"/>
      <c r="H875" s="274" t="s">
        <v>4</v>
      </c>
      <c r="I875" s="275"/>
      <c r="J875" s="274" t="s">
        <v>5</v>
      </c>
      <c r="K875" s="275"/>
      <c r="L875" s="274" t="s">
        <v>6</v>
      </c>
      <c r="M875" s="275"/>
      <c r="N875" s="274" t="s">
        <v>7</v>
      </c>
      <c r="O875" s="275"/>
      <c r="P875" s="274" t="s">
        <v>8</v>
      </c>
      <c r="Q875" s="275"/>
      <c r="R875" s="274" t="s">
        <v>9</v>
      </c>
      <c r="S875" s="275"/>
      <c r="T875" s="274" t="s">
        <v>10</v>
      </c>
      <c r="U875" s="275"/>
      <c r="V875" s="274" t="s">
        <v>11</v>
      </c>
      <c r="W875" s="275"/>
      <c r="X875" s="274" t="s">
        <v>12</v>
      </c>
      <c r="Y875" s="275"/>
      <c r="Z875" s="276" t="s">
        <v>40</v>
      </c>
      <c r="AA875" s="277"/>
      <c r="AB875" s="278" t="s">
        <v>41</v>
      </c>
      <c r="AC875" s="279"/>
      <c r="AE875" s="280" t="s">
        <v>0</v>
      </c>
      <c r="AF875" s="274" t="s">
        <v>1</v>
      </c>
      <c r="AG875" s="275"/>
      <c r="AH875" s="274" t="s">
        <v>2</v>
      </c>
      <c r="AI875" s="275"/>
      <c r="AJ875" s="274" t="s">
        <v>3</v>
      </c>
      <c r="AK875" s="275"/>
      <c r="AL875" s="274" t="s">
        <v>4</v>
      </c>
      <c r="AM875" s="275"/>
      <c r="AN875" s="274" t="s">
        <v>5</v>
      </c>
      <c r="AO875" s="275"/>
      <c r="AP875" s="274" t="s">
        <v>6</v>
      </c>
      <c r="AQ875" s="275"/>
      <c r="AR875" s="274" t="s">
        <v>7</v>
      </c>
      <c r="AS875" s="275"/>
      <c r="AT875" s="274" t="s">
        <v>8</v>
      </c>
      <c r="AU875" s="275"/>
      <c r="AV875" s="274" t="s">
        <v>9</v>
      </c>
      <c r="AW875" s="275"/>
      <c r="AX875" s="274" t="s">
        <v>10</v>
      </c>
      <c r="AY875" s="275"/>
      <c r="AZ875" s="274" t="s">
        <v>11</v>
      </c>
      <c r="BA875" s="275"/>
      <c r="BB875" s="274" t="s">
        <v>12</v>
      </c>
      <c r="BC875" s="275"/>
      <c r="BD875" s="276" t="s">
        <v>40</v>
      </c>
      <c r="BE875" s="277"/>
      <c r="BF875" s="278" t="s">
        <v>41</v>
      </c>
      <c r="BG875" s="279"/>
      <c r="BI875" s="280" t="s">
        <v>0</v>
      </c>
      <c r="BJ875" s="274" t="s">
        <v>1</v>
      </c>
      <c r="BK875" s="275"/>
      <c r="BL875" s="274" t="s">
        <v>2</v>
      </c>
      <c r="BM875" s="275"/>
      <c r="BN875" s="274" t="s">
        <v>3</v>
      </c>
      <c r="BO875" s="275"/>
      <c r="BP875" s="274" t="s">
        <v>4</v>
      </c>
      <c r="BQ875" s="275"/>
      <c r="BR875" s="274" t="s">
        <v>5</v>
      </c>
      <c r="BS875" s="275"/>
      <c r="BT875" s="274" t="s">
        <v>6</v>
      </c>
      <c r="BU875" s="275"/>
      <c r="BV875" s="274" t="s">
        <v>7</v>
      </c>
      <c r="BW875" s="275"/>
      <c r="BX875" s="274" t="s">
        <v>8</v>
      </c>
      <c r="BY875" s="275"/>
      <c r="BZ875" s="274" t="s">
        <v>9</v>
      </c>
      <c r="CA875" s="275"/>
      <c r="CB875" s="274" t="s">
        <v>10</v>
      </c>
      <c r="CC875" s="275"/>
      <c r="CD875" s="274" t="s">
        <v>11</v>
      </c>
      <c r="CE875" s="275"/>
      <c r="CF875" s="274" t="s">
        <v>12</v>
      </c>
      <c r="CG875" s="275"/>
      <c r="CH875" s="276" t="s">
        <v>40</v>
      </c>
      <c r="CI875" s="277"/>
      <c r="CJ875" s="274" t="s">
        <v>41</v>
      </c>
      <c r="CK875" s="275"/>
    </row>
    <row r="876" spans="1:89" ht="15" thickTop="1" thickBot="1" x14ac:dyDescent="0.3">
      <c r="A876" s="281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81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81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2279</v>
      </c>
      <c r="AG877" s="164">
        <f t="shared" ref="AG877:AV879" si="17001">SUMIF($A$9:$A$32,$AE877,C$877:C$900)</f>
        <v>1047</v>
      </c>
      <c r="AH877" s="121">
        <f t="shared" si="17001"/>
        <v>1051</v>
      </c>
      <c r="AI877" s="159">
        <f t="shared" si="17001"/>
        <v>786</v>
      </c>
      <c r="AJ877" s="120">
        <f t="shared" si="17001"/>
        <v>2174</v>
      </c>
      <c r="AK877" s="122">
        <f t="shared" si="17001"/>
        <v>1276</v>
      </c>
      <c r="AL877" s="121">
        <f t="shared" si="17001"/>
        <v>3108</v>
      </c>
      <c r="AM877" s="159">
        <f t="shared" si="17001"/>
        <v>1988</v>
      </c>
      <c r="AN877" s="120">
        <f t="shared" si="17001"/>
        <v>197</v>
      </c>
      <c r="AO877" s="122">
        <f t="shared" si="17001"/>
        <v>774</v>
      </c>
      <c r="AP877" s="121">
        <f t="shared" si="17001"/>
        <v>1007</v>
      </c>
      <c r="AQ877" s="120">
        <f t="shared" si="17001"/>
        <v>2539</v>
      </c>
      <c r="AR877" s="158">
        <f t="shared" si="17001"/>
        <v>2730</v>
      </c>
      <c r="AS877" s="160">
        <f t="shared" si="17001"/>
        <v>3381</v>
      </c>
      <c r="AT877" s="120">
        <f t="shared" si="17001"/>
        <v>1551</v>
      </c>
      <c r="AU877" s="122">
        <f t="shared" si="17001"/>
        <v>1493</v>
      </c>
      <c r="AV877" s="121">
        <f t="shared" si="17001"/>
        <v>1986</v>
      </c>
      <c r="AW877" s="159">
        <f t="shared" ref="AW877:BE879" si="17002">SUMIF($A$9:$A$32,$AE877,S$877:S$900)</f>
        <v>1483</v>
      </c>
      <c r="AX877" s="120">
        <f t="shared" si="17002"/>
        <v>308</v>
      </c>
      <c r="AY877" s="122">
        <f t="shared" si="17002"/>
        <v>1117</v>
      </c>
      <c r="AZ877" s="121">
        <f t="shared" si="17002"/>
        <v>914</v>
      </c>
      <c r="BA877" s="159">
        <f t="shared" si="17002"/>
        <v>2114</v>
      </c>
      <c r="BB877" s="120">
        <f t="shared" si="17002"/>
        <v>1404</v>
      </c>
      <c r="BC877" s="122">
        <f t="shared" si="17002"/>
        <v>1368</v>
      </c>
      <c r="BD877" s="21">
        <f t="shared" si="17002"/>
        <v>2964</v>
      </c>
      <c r="BE877" s="163">
        <f t="shared" si="17002"/>
        <v>2482</v>
      </c>
      <c r="BF877" s="149">
        <f>AF877+AH877+AJ877+AL877+AN877+AP877+AR877+AT877+AV877+AX877+AZ877+BB877+BD877</f>
        <v>21673</v>
      </c>
      <c r="BG877" s="150">
        <f>AG877+AI877+AK877+AM877+AO877+AQ877+AS877+AU877+AW877+AY877+BA877+BC877+BE877</f>
        <v>21848</v>
      </c>
      <c r="BI877" s="119" t="s">
        <v>16</v>
      </c>
      <c r="BJ877" s="123">
        <f>B877/B901</f>
        <v>0</v>
      </c>
      <c r="BK877" s="124">
        <f t="shared" ref="BK877" si="17003">C877/C901</f>
        <v>0</v>
      </c>
      <c r="BL877" s="125">
        <f t="shared" ref="BL877" si="17004">D877/D901</f>
        <v>0</v>
      </c>
      <c r="BM877" s="126">
        <f t="shared" ref="BM877" si="17005">E877/E901</f>
        <v>0</v>
      </c>
      <c r="BN877" s="123">
        <f t="shared" ref="BN877" si="17006">F877/F901</f>
        <v>0</v>
      </c>
      <c r="BO877" s="124">
        <f t="shared" ref="BO877" si="17007">G877/G901</f>
        <v>0</v>
      </c>
      <c r="BP877" s="125">
        <f t="shared" ref="BP877" si="17008">H877/H901</f>
        <v>0</v>
      </c>
      <c r="BQ877" s="126">
        <f t="shared" ref="BQ877" si="17009">I877/I901</f>
        <v>0</v>
      </c>
      <c r="BR877" s="123">
        <f t="shared" ref="BR877" si="17010">J877/J901</f>
        <v>0</v>
      </c>
      <c r="BS877" s="124">
        <f t="shared" ref="BS877" si="17011">K877/K901</f>
        <v>0</v>
      </c>
      <c r="BT877" s="125">
        <f t="shared" ref="BT877" si="17012">L877/L901</f>
        <v>0</v>
      </c>
      <c r="BU877" s="123">
        <f t="shared" ref="BU877" si="17013">M877/M901</f>
        <v>0</v>
      </c>
      <c r="BV877" s="127">
        <f t="shared" ref="BV877" si="17014">N877/N901</f>
        <v>0</v>
      </c>
      <c r="BW877" s="128">
        <f t="shared" ref="BW877" si="17015">O877/O901</f>
        <v>0</v>
      </c>
      <c r="BX877" s="123">
        <f t="shared" ref="BX877" si="17016">P877/P901</f>
        <v>0</v>
      </c>
      <c r="BY877" s="124">
        <f t="shared" ref="BY877" si="17017">Q877/Q901</f>
        <v>0</v>
      </c>
      <c r="BZ877" s="125">
        <f t="shared" ref="BZ877" si="17018">R877/R901</f>
        <v>0</v>
      </c>
      <c r="CA877" s="126">
        <f t="shared" ref="CA877" si="17019">S877/S901</f>
        <v>0</v>
      </c>
      <c r="CB877" s="123">
        <f t="shared" ref="CB877" si="17020">T877/T901</f>
        <v>0</v>
      </c>
      <c r="CC877" s="124">
        <f t="shared" ref="CC877" si="17021">U877/U901</f>
        <v>0</v>
      </c>
      <c r="CD877" s="125">
        <f t="shared" ref="CD877" si="17022">V877/V901</f>
        <v>0</v>
      </c>
      <c r="CE877" s="126">
        <f t="shared" ref="CE877" si="17023">W877/W901</f>
        <v>0</v>
      </c>
      <c r="CF877" s="123">
        <f t="shared" ref="CF877" si="17024">X877/X901</f>
        <v>0</v>
      </c>
      <c r="CG877" s="124">
        <f t="shared" ref="CG877" si="17025">Y877/Y901</f>
        <v>0</v>
      </c>
      <c r="CH877" s="125">
        <f t="shared" ref="CH877" si="17026">Z877/Z901</f>
        <v>0</v>
      </c>
      <c r="CI877" s="123">
        <f t="shared" ref="CI877" si="17027">AA877/AA901</f>
        <v>0</v>
      </c>
      <c r="CJ877" s="129">
        <f t="shared" ref="CJ877" si="17028">AB877/AB901</f>
        <v>0</v>
      </c>
      <c r="CK877" s="130">
        <f t="shared" ref="CK877" si="17029">AC877/AC901</f>
        <v>0</v>
      </c>
    </row>
    <row r="878" spans="1:89" x14ac:dyDescent="0.2">
      <c r="A878" s="131" t="s">
        <v>17</v>
      </c>
      <c r="B878" s="167">
        <v>175</v>
      </c>
      <c r="C878" s="168">
        <v>0</v>
      </c>
      <c r="D878" s="169">
        <v>172</v>
      </c>
      <c r="E878" s="170">
        <v>2</v>
      </c>
      <c r="F878" s="167">
        <v>430</v>
      </c>
      <c r="G878" s="171">
        <v>5</v>
      </c>
      <c r="H878" s="169">
        <v>343</v>
      </c>
      <c r="I878" s="170">
        <v>26</v>
      </c>
      <c r="J878" s="167">
        <v>1</v>
      </c>
      <c r="K878" s="171">
        <v>24</v>
      </c>
      <c r="L878" s="169">
        <v>41</v>
      </c>
      <c r="M878" s="167">
        <v>81</v>
      </c>
      <c r="N878" s="172">
        <v>163</v>
      </c>
      <c r="O878" s="173">
        <v>116</v>
      </c>
      <c r="P878" s="167">
        <v>56</v>
      </c>
      <c r="Q878" s="171">
        <v>36</v>
      </c>
      <c r="R878" s="169">
        <v>34</v>
      </c>
      <c r="S878" s="170">
        <v>58</v>
      </c>
      <c r="T878" s="167">
        <v>3</v>
      </c>
      <c r="U878" s="171">
        <v>24</v>
      </c>
      <c r="V878" s="169">
        <v>6</v>
      </c>
      <c r="W878" s="170">
        <v>73</v>
      </c>
      <c r="X878" s="167">
        <v>2</v>
      </c>
      <c r="Y878" s="171">
        <v>0</v>
      </c>
      <c r="Z878" s="169">
        <v>0</v>
      </c>
      <c r="AA878" s="167">
        <v>0</v>
      </c>
      <c r="AB878" s="151">
        <f t="shared" ref="AB878:AB900" si="17030">SUM(B878,D878,F878,H878,J878,L878,N878,P878,R878,T878,V878,X878,Z878)</f>
        <v>1426</v>
      </c>
      <c r="AC878" s="152">
        <f t="shared" ref="AC878:AC900" si="17031">SUM(C878,E878,G878,I878,K878,M878,O878,Q878,S878,U878,W878,Y878,AA878)</f>
        <v>445</v>
      </c>
      <c r="AE878" s="226" t="str">
        <f>$AE$10</f>
        <v>08:00 - 08:59</v>
      </c>
      <c r="AF878" s="120">
        <f>SUMIF($A$9:$A$32,$AE878,B$877:B$900)</f>
        <v>1727</v>
      </c>
      <c r="AG878" s="168">
        <f t="shared" si="17001"/>
        <v>830</v>
      </c>
      <c r="AH878" s="169">
        <f t="shared" si="17001"/>
        <v>839</v>
      </c>
      <c r="AI878" s="170">
        <f t="shared" si="17001"/>
        <v>618</v>
      </c>
      <c r="AJ878" s="167">
        <f t="shared" si="17001"/>
        <v>1866</v>
      </c>
      <c r="AK878" s="171">
        <f t="shared" si="17001"/>
        <v>1004</v>
      </c>
      <c r="AL878" s="169">
        <f t="shared" si="17001"/>
        <v>2656</v>
      </c>
      <c r="AM878" s="170">
        <f t="shared" si="17001"/>
        <v>1829</v>
      </c>
      <c r="AN878" s="167">
        <f t="shared" si="17001"/>
        <v>142</v>
      </c>
      <c r="AO878" s="171">
        <f t="shared" si="17001"/>
        <v>605</v>
      </c>
      <c r="AP878" s="169">
        <f t="shared" si="17001"/>
        <v>878</v>
      </c>
      <c r="AQ878" s="167">
        <f t="shared" si="17001"/>
        <v>2212</v>
      </c>
      <c r="AR878" s="172">
        <f t="shared" si="17001"/>
        <v>2023</v>
      </c>
      <c r="AS878" s="173">
        <f t="shared" si="17001"/>
        <v>3017</v>
      </c>
      <c r="AT878" s="167">
        <f t="shared" si="17001"/>
        <v>1451</v>
      </c>
      <c r="AU878" s="171">
        <f t="shared" si="17001"/>
        <v>1336</v>
      </c>
      <c r="AV878" s="169">
        <f t="shared" si="17001"/>
        <v>1755</v>
      </c>
      <c r="AW878" s="170">
        <f t="shared" si="17002"/>
        <v>1277</v>
      </c>
      <c r="AX878" s="167">
        <f t="shared" si="17002"/>
        <v>236</v>
      </c>
      <c r="AY878" s="171">
        <f t="shared" si="17002"/>
        <v>791</v>
      </c>
      <c r="AZ878" s="169">
        <f t="shared" si="17002"/>
        <v>757</v>
      </c>
      <c r="BA878" s="170">
        <f t="shared" si="17002"/>
        <v>1707</v>
      </c>
      <c r="BB878" s="167">
        <f t="shared" si="17002"/>
        <v>1143</v>
      </c>
      <c r="BC878" s="171">
        <f t="shared" si="17002"/>
        <v>1184</v>
      </c>
      <c r="BD878" s="169">
        <f t="shared" si="17002"/>
        <v>2582</v>
      </c>
      <c r="BE878" s="167">
        <f t="shared" si="17002"/>
        <v>2146</v>
      </c>
      <c r="BF878" s="151">
        <f>SUM(AF878,AH878,AJ878,AL878,AN878,AP878,AR878,AT878,AV878,AX878,AZ878,BB878,BD878)</f>
        <v>18055</v>
      </c>
      <c r="BG878" s="152">
        <f>SUM(AG878,AI878,AK878,AM878,AO878,AQ878,AS878,AU878,AW878,AY878,BA878,BC878,BE878)</f>
        <v>18556</v>
      </c>
      <c r="BI878" s="131" t="s">
        <v>17</v>
      </c>
      <c r="BJ878" s="123">
        <f>B878/B901</f>
        <v>7.2367876933256137E-3</v>
      </c>
      <c r="BK878" s="124">
        <f t="shared" ref="BK878" si="17032">C878/C901</f>
        <v>0</v>
      </c>
      <c r="BL878" s="125">
        <f t="shared" ref="BL878" si="17033">D878/D901</f>
        <v>1.3929381276320051E-2</v>
      </c>
      <c r="BM878" s="126">
        <f t="shared" ref="BM878" si="17034">E878/E901</f>
        <v>1.752694768206117E-4</v>
      </c>
      <c r="BN878" s="123">
        <f t="shared" ref="BN878" si="17035">F878/F901</f>
        <v>1.8523304902214183E-2</v>
      </c>
      <c r="BO878" s="124">
        <f t="shared" ref="BO878" si="17036">G878/G901</f>
        <v>2.0934516831351533E-4</v>
      </c>
      <c r="BP878" s="125">
        <f t="shared" ref="BP878" si="17037">H878/H901</f>
        <v>9.0346371658106151E-3</v>
      </c>
      <c r="BQ878" s="126">
        <f t="shared" ref="BQ878" si="17038">I878/I901</f>
        <v>5.9150059150059147E-4</v>
      </c>
      <c r="BR878" s="123">
        <f t="shared" ref="BR878" si="17039">J878/J901</f>
        <v>1.8587360594795539E-4</v>
      </c>
      <c r="BS878" s="124">
        <f t="shared" ref="BS878" si="17040">K878/K901</f>
        <v>4.0719375636240245E-3</v>
      </c>
      <c r="BT878" s="125">
        <f t="shared" ref="BT878" si="17041">L878/L901</f>
        <v>1.9384426268261549E-3</v>
      </c>
      <c r="BU878" s="123">
        <f t="shared" ref="BU878" si="17042">M878/M901</f>
        <v>3.8817271289596014E-3</v>
      </c>
      <c r="BV878" s="127">
        <f t="shared" ref="BV878" si="17043">N878/N901</f>
        <v>4.0466732869910626E-3</v>
      </c>
      <c r="BW878" s="128">
        <f t="shared" ref="BW878" si="17044">O878/O901</f>
        <v>3.0263501174015131E-3</v>
      </c>
      <c r="BX878" s="123">
        <f t="shared" ref="BX878" si="17045">P878/P901</f>
        <v>2.7834385406829364E-3</v>
      </c>
      <c r="BY878" s="124">
        <f t="shared" ref="BY878" si="17046">Q878/Q901</f>
        <v>2.0328646450957139E-3</v>
      </c>
      <c r="BZ878" s="125">
        <f t="shared" ref="BZ878" si="17047">R878/R901</f>
        <v>1.3056334242156598E-3</v>
      </c>
      <c r="CA878" s="126">
        <f t="shared" ref="CA878" si="17048">S878/S901</f>
        <v>2.4641006032798027E-3</v>
      </c>
      <c r="CB878" s="123">
        <f t="shared" ref="CB878" si="17049">T878/T901</f>
        <v>4.7080979284369113E-4</v>
      </c>
      <c r="CC878" s="124">
        <f t="shared" ref="CC878" si="17050">U878/U901</f>
        <v>3.8935756002595719E-3</v>
      </c>
      <c r="CD878" s="125">
        <f t="shared" ref="CD878" si="17051">V878/V901</f>
        <v>2.6758239307853542E-4</v>
      </c>
      <c r="CE878" s="126">
        <f t="shared" ref="CE878" si="17052">W878/W901</f>
        <v>2.8173362664505423E-3</v>
      </c>
      <c r="CF878" s="123">
        <f t="shared" ref="CF878" si="17053">X878/X901</f>
        <v>1.0055304172951231E-4</v>
      </c>
      <c r="CG878" s="124">
        <f t="shared" ref="CG878" si="17054">Y878/Y901</f>
        <v>0</v>
      </c>
      <c r="CH878" s="125">
        <f t="shared" ref="CH878" si="17055">Z878/Z901</f>
        <v>0</v>
      </c>
      <c r="CI878" s="123">
        <f t="shared" ref="CI878" si="17056">AA878/AA901</f>
        <v>0</v>
      </c>
      <c r="CJ878" s="129">
        <f t="shared" ref="CJ878" si="17057">AB878/AB901</f>
        <v>4.7561235925076047E-3</v>
      </c>
      <c r="CK878" s="130">
        <f t="shared" ref="CK878" si="17058">AC878/AC901</f>
        <v>1.4888968445424403E-3</v>
      </c>
    </row>
    <row r="879" spans="1:89" ht="13.5" thickBot="1" x14ac:dyDescent="0.25">
      <c r="A879" s="139" t="s">
        <v>18</v>
      </c>
      <c r="B879" s="174">
        <v>833</v>
      </c>
      <c r="C879" s="175">
        <v>195</v>
      </c>
      <c r="D879" s="176">
        <v>625</v>
      </c>
      <c r="E879" s="177">
        <v>173</v>
      </c>
      <c r="F879" s="174">
        <v>1474</v>
      </c>
      <c r="G879" s="178">
        <v>336</v>
      </c>
      <c r="H879" s="176">
        <v>1491</v>
      </c>
      <c r="I879" s="177">
        <v>587</v>
      </c>
      <c r="J879" s="174">
        <v>57</v>
      </c>
      <c r="K879" s="178">
        <v>175</v>
      </c>
      <c r="L879" s="176">
        <v>419</v>
      </c>
      <c r="M879" s="174">
        <v>703</v>
      </c>
      <c r="N879" s="179">
        <v>1128</v>
      </c>
      <c r="O879" s="180">
        <v>1421</v>
      </c>
      <c r="P879" s="174">
        <v>547</v>
      </c>
      <c r="Q879" s="178">
        <v>683</v>
      </c>
      <c r="R879" s="176">
        <v>711</v>
      </c>
      <c r="S879" s="177">
        <v>644</v>
      </c>
      <c r="T879" s="174">
        <v>92</v>
      </c>
      <c r="U879" s="178">
        <v>304</v>
      </c>
      <c r="V879" s="176">
        <v>313</v>
      </c>
      <c r="W879" s="177">
        <v>820</v>
      </c>
      <c r="X879" s="174">
        <v>604</v>
      </c>
      <c r="Y879" s="178">
        <v>485</v>
      </c>
      <c r="Z879" s="176">
        <v>1379</v>
      </c>
      <c r="AA879" s="174">
        <v>904</v>
      </c>
      <c r="AB879" s="151">
        <f t="shared" si="17030"/>
        <v>9673</v>
      </c>
      <c r="AC879" s="152">
        <f t="shared" si="17031"/>
        <v>7430</v>
      </c>
      <c r="AE879" s="224">
        <f>$AE$11</f>
        <v>0</v>
      </c>
      <c r="AF879" s="120">
        <f>SUMIF($A$9:$A$32,$AE879,B$877:B$900)</f>
        <v>0</v>
      </c>
      <c r="AG879" s="175">
        <f t="shared" si="17001"/>
        <v>0</v>
      </c>
      <c r="AH879" s="176">
        <f t="shared" si="17001"/>
        <v>0</v>
      </c>
      <c r="AI879" s="177">
        <f t="shared" si="17001"/>
        <v>0</v>
      </c>
      <c r="AJ879" s="174">
        <f t="shared" si="17001"/>
        <v>0</v>
      </c>
      <c r="AK879" s="178">
        <f t="shared" si="17001"/>
        <v>0</v>
      </c>
      <c r="AL879" s="176">
        <f t="shared" si="17001"/>
        <v>0</v>
      </c>
      <c r="AM879" s="177">
        <f t="shared" si="17001"/>
        <v>0</v>
      </c>
      <c r="AN879" s="174">
        <f t="shared" si="17001"/>
        <v>0</v>
      </c>
      <c r="AO879" s="178">
        <f t="shared" si="17001"/>
        <v>0</v>
      </c>
      <c r="AP879" s="176">
        <f t="shared" si="17001"/>
        <v>0</v>
      </c>
      <c r="AQ879" s="174">
        <f t="shared" si="17001"/>
        <v>0</v>
      </c>
      <c r="AR879" s="179">
        <f t="shared" si="17001"/>
        <v>0</v>
      </c>
      <c r="AS879" s="180">
        <f t="shared" si="17001"/>
        <v>0</v>
      </c>
      <c r="AT879" s="174">
        <f t="shared" si="17001"/>
        <v>0</v>
      </c>
      <c r="AU879" s="178">
        <f t="shared" si="17001"/>
        <v>0</v>
      </c>
      <c r="AV879" s="176">
        <f t="shared" si="17001"/>
        <v>0</v>
      </c>
      <c r="AW879" s="177">
        <f t="shared" si="17002"/>
        <v>0</v>
      </c>
      <c r="AX879" s="174">
        <f t="shared" si="17002"/>
        <v>0</v>
      </c>
      <c r="AY879" s="178">
        <f t="shared" si="17002"/>
        <v>0</v>
      </c>
      <c r="AZ879" s="176">
        <f t="shared" si="17002"/>
        <v>0</v>
      </c>
      <c r="BA879" s="177">
        <f t="shared" si="17002"/>
        <v>0</v>
      </c>
      <c r="BB879" s="174">
        <f t="shared" si="17002"/>
        <v>0</v>
      </c>
      <c r="BC879" s="178">
        <f t="shared" si="17002"/>
        <v>0</v>
      </c>
      <c r="BD879" s="176">
        <f t="shared" si="17002"/>
        <v>0</v>
      </c>
      <c r="BE879" s="174">
        <f t="shared" si="17002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3.4447109420229924E-2</v>
      </c>
      <c r="BK879" s="124">
        <f t="shared" ref="BK879" si="17059">C879/C901</f>
        <v>7.4433162836857773E-3</v>
      </c>
      <c r="BL879" s="125">
        <f t="shared" ref="BL879" si="17060">D879/D901</f>
        <v>5.0615484288953676E-2</v>
      </c>
      <c r="BM879" s="126">
        <f t="shared" ref="BM879" si="17061">E879/E901</f>
        <v>1.5160809744982911E-2</v>
      </c>
      <c r="BN879" s="123">
        <f t="shared" ref="BN879" si="17062">F879/F901</f>
        <v>6.3496166106659771E-2</v>
      </c>
      <c r="BO879" s="124">
        <f t="shared" ref="BO879" si="17063">G879/G901</f>
        <v>1.4067995310668231E-2</v>
      </c>
      <c r="BP879" s="125">
        <f t="shared" ref="BP879" si="17064">H879/H901</f>
        <v>3.9273014618727772E-2</v>
      </c>
      <c r="BQ879" s="126">
        <f t="shared" ref="BQ879" si="17065">I879/I901</f>
        <v>1.3354263354263355E-2</v>
      </c>
      <c r="BR879" s="123">
        <f t="shared" ref="BR879" si="17066">J879/J901</f>
        <v>1.0594795539033457E-2</v>
      </c>
      <c r="BS879" s="124">
        <f t="shared" ref="BS879" si="17067">K879/K901</f>
        <v>2.9691211401425176E-2</v>
      </c>
      <c r="BT879" s="125">
        <f t="shared" ref="BT879" si="17068">L879/L901</f>
        <v>1.9809938064394118E-2</v>
      </c>
      <c r="BU879" s="123">
        <f t="shared" ref="BU879" si="17069">M879/M901</f>
        <v>3.3689557674797525E-2</v>
      </c>
      <c r="BV879" s="127">
        <f t="shared" ref="BV879" si="17070">N879/N901</f>
        <v>2.8003972194637537E-2</v>
      </c>
      <c r="BW879" s="128">
        <f t="shared" ref="BW879" si="17071">O879/O901</f>
        <v>3.7072788938168538E-2</v>
      </c>
      <c r="BX879" s="123">
        <f t="shared" ref="BX879" si="17072">P879/P901</f>
        <v>2.7188230031313685E-2</v>
      </c>
      <c r="BY879" s="124">
        <f t="shared" ref="BY879" si="17073">Q879/Q901</f>
        <v>3.8567959794454799E-2</v>
      </c>
      <c r="BZ879" s="125">
        <f t="shared" ref="BZ879" si="17074">R879/R901</f>
        <v>2.7303098959333361E-2</v>
      </c>
      <c r="CA879" s="126">
        <f t="shared" ref="CA879" si="17075">S879/S901</f>
        <v>2.736001359503781E-2</v>
      </c>
      <c r="CB879" s="123">
        <f t="shared" ref="CB879" si="17076">T879/T901</f>
        <v>1.4438166980539862E-2</v>
      </c>
      <c r="CC879" s="124">
        <f t="shared" ref="CC879" si="17077">U879/U901</f>
        <v>4.9318624269954578E-2</v>
      </c>
      <c r="CD879" s="125">
        <f t="shared" ref="CD879" si="17078">V879/V901</f>
        <v>1.3958881505596932E-2</v>
      </c>
      <c r="CE879" s="126">
        <f t="shared" ref="CE879" si="17079">W879/W901</f>
        <v>3.1646790938211572E-2</v>
      </c>
      <c r="CF879" s="123">
        <f t="shared" ref="CF879" si="17080">X879/X901</f>
        <v>3.036701860231272E-2</v>
      </c>
      <c r="CG879" s="124">
        <f t="shared" ref="CG879" si="17081">Y879/Y901</f>
        <v>4.6513858252613408E-2</v>
      </c>
      <c r="CH879" s="125">
        <f t="shared" ref="CH879" si="17082">Z879/Z901</f>
        <v>3.4083887392174793E-2</v>
      </c>
      <c r="CI879" s="123">
        <f t="shared" ref="CI879" si="17083">AA879/AA901</f>
        <v>2.0273603947073334E-2</v>
      </c>
      <c r="CJ879" s="129">
        <f t="shared" ref="CJ879" si="17084">AB879/AB901</f>
        <v>3.2262260526175354E-2</v>
      </c>
      <c r="CK879" s="130">
        <f t="shared" ref="CK879" si="17085">AC879/AC901</f>
        <v>2.4859558550450182E-2</v>
      </c>
    </row>
    <row r="880" spans="1:89" ht="14.25" thickTop="1" thickBot="1" x14ac:dyDescent="0.25">
      <c r="A880" s="131" t="s">
        <v>19</v>
      </c>
      <c r="B880" s="167">
        <v>1812</v>
      </c>
      <c r="C880" s="168">
        <v>762</v>
      </c>
      <c r="D880" s="169">
        <v>897</v>
      </c>
      <c r="E880" s="170">
        <v>578</v>
      </c>
      <c r="F880" s="167">
        <v>2217</v>
      </c>
      <c r="G880" s="171">
        <v>984</v>
      </c>
      <c r="H880" s="169">
        <v>2476</v>
      </c>
      <c r="I880" s="170">
        <v>1462</v>
      </c>
      <c r="J880" s="167">
        <v>106</v>
      </c>
      <c r="K880" s="171">
        <v>471</v>
      </c>
      <c r="L880" s="169">
        <v>825</v>
      </c>
      <c r="M880" s="167">
        <v>1379</v>
      </c>
      <c r="N880" s="172">
        <v>2185</v>
      </c>
      <c r="O880" s="173">
        <v>2475</v>
      </c>
      <c r="P880" s="167">
        <v>1147</v>
      </c>
      <c r="Q880" s="171">
        <v>1212</v>
      </c>
      <c r="R880" s="169">
        <v>1368</v>
      </c>
      <c r="S880" s="170">
        <v>1208</v>
      </c>
      <c r="T880" s="167">
        <v>227</v>
      </c>
      <c r="U880" s="171">
        <v>671</v>
      </c>
      <c r="V880" s="169">
        <v>845</v>
      </c>
      <c r="W880" s="170">
        <v>1480</v>
      </c>
      <c r="X880" s="167">
        <v>1100</v>
      </c>
      <c r="Y880" s="171">
        <v>830</v>
      </c>
      <c r="Z880" s="169">
        <v>2209</v>
      </c>
      <c r="AA880" s="167">
        <v>1544</v>
      </c>
      <c r="AB880" s="151">
        <f t="shared" si="17030"/>
        <v>17414</v>
      </c>
      <c r="AC880" s="152">
        <f t="shared" si="17031"/>
        <v>15056</v>
      </c>
      <c r="AE880" s="221" t="s">
        <v>13</v>
      </c>
      <c r="AF880" s="14">
        <f t="shared" ref="AF880:BG880" si="17086">SUM(AF877:AF879)</f>
        <v>4006</v>
      </c>
      <c r="AG880" s="1">
        <f t="shared" si="17086"/>
        <v>1877</v>
      </c>
      <c r="AH880" s="14">
        <f t="shared" si="17086"/>
        <v>1890</v>
      </c>
      <c r="AI880" s="1">
        <f t="shared" si="17086"/>
        <v>1404</v>
      </c>
      <c r="AJ880" s="14">
        <f t="shared" si="17086"/>
        <v>4040</v>
      </c>
      <c r="AK880" s="1">
        <f t="shared" si="17086"/>
        <v>2280</v>
      </c>
      <c r="AL880" s="14">
        <f t="shared" si="17086"/>
        <v>5764</v>
      </c>
      <c r="AM880" s="1">
        <f t="shared" si="17086"/>
        <v>3817</v>
      </c>
      <c r="AN880" s="14">
        <f t="shared" si="17086"/>
        <v>339</v>
      </c>
      <c r="AO880" s="1">
        <f t="shared" si="17086"/>
        <v>1379</v>
      </c>
      <c r="AP880" s="14">
        <f t="shared" si="17086"/>
        <v>1885</v>
      </c>
      <c r="AQ880" s="1">
        <f t="shared" si="17086"/>
        <v>4751</v>
      </c>
      <c r="AR880" s="14">
        <f t="shared" si="17086"/>
        <v>4753</v>
      </c>
      <c r="AS880" s="1">
        <f t="shared" si="17086"/>
        <v>6398</v>
      </c>
      <c r="AT880" s="14">
        <f t="shared" si="17086"/>
        <v>3002</v>
      </c>
      <c r="AU880" s="1">
        <f t="shared" si="17086"/>
        <v>2829</v>
      </c>
      <c r="AV880" s="14">
        <f t="shared" si="17086"/>
        <v>3741</v>
      </c>
      <c r="AW880" s="1">
        <f t="shared" si="17086"/>
        <v>2760</v>
      </c>
      <c r="AX880" s="14">
        <f t="shared" si="17086"/>
        <v>544</v>
      </c>
      <c r="AY880" s="1">
        <f t="shared" si="17086"/>
        <v>1908</v>
      </c>
      <c r="AZ880" s="14">
        <f t="shared" si="17086"/>
        <v>1671</v>
      </c>
      <c r="BA880" s="1">
        <f t="shared" si="17086"/>
        <v>3821</v>
      </c>
      <c r="BB880" s="14">
        <f t="shared" si="17086"/>
        <v>2547</v>
      </c>
      <c r="BC880" s="1">
        <f t="shared" si="17086"/>
        <v>2552</v>
      </c>
      <c r="BD880" s="14">
        <f t="shared" si="17086"/>
        <v>5546</v>
      </c>
      <c r="BE880" s="1">
        <f t="shared" si="17086"/>
        <v>4628</v>
      </c>
      <c r="BF880" s="153">
        <f t="shared" si="17086"/>
        <v>39728</v>
      </c>
      <c r="BG880" s="154">
        <f t="shared" si="17086"/>
        <v>40404</v>
      </c>
      <c r="BI880" s="131" t="s">
        <v>19</v>
      </c>
      <c r="BJ880" s="123">
        <f>B880/B901</f>
        <v>7.4931767430320068E-2</v>
      </c>
      <c r="BK880" s="124">
        <f t="shared" ref="BK880" si="17087">C880/C901</f>
        <v>2.9086189785479808E-2</v>
      </c>
      <c r="BL880" s="125">
        <f t="shared" ref="BL880" si="17088">D880/D901</f>
        <v>7.2643343051506312E-2</v>
      </c>
      <c r="BM880" s="126">
        <f t="shared" ref="BM880" si="17089">E880/E901</f>
        <v>5.0652878801156778E-2</v>
      </c>
      <c r="BN880" s="123">
        <f t="shared" ref="BN880" si="17090">F880/F901</f>
        <v>9.5502713879555445E-2</v>
      </c>
      <c r="BO880" s="124">
        <f t="shared" ref="BO880" si="17091">G880/G901</f>
        <v>4.1199129124099815E-2</v>
      </c>
      <c r="BP880" s="125">
        <f t="shared" ref="BP880" si="17092">H880/H901</f>
        <v>6.5217963914131441E-2</v>
      </c>
      <c r="BQ880" s="126">
        <f t="shared" ref="BQ880" si="17093">I880/I901</f>
        <v>3.3260533260533263E-2</v>
      </c>
      <c r="BR880" s="123">
        <f t="shared" ref="BR880" si="17094">J880/J901</f>
        <v>1.9702602230483271E-2</v>
      </c>
      <c r="BS880" s="124">
        <f t="shared" ref="BS880" si="17095">K880/K901</f>
        <v>7.9911774686121484E-2</v>
      </c>
      <c r="BT880" s="125">
        <f t="shared" ref="BT880" si="17096">L880/L901</f>
        <v>3.900524797881897E-2</v>
      </c>
      <c r="BU880" s="123">
        <f t="shared" ref="BU880" si="17097">M880/M901</f>
        <v>6.6085206306608524E-2</v>
      </c>
      <c r="BV880" s="127">
        <f t="shared" ref="BV880" si="17098">N880/N901</f>
        <v>5.4245283018867926E-2</v>
      </c>
      <c r="BW880" s="128">
        <f t="shared" ref="BW880" si="17099">O880/O901</f>
        <v>6.4570832246282281E-2</v>
      </c>
      <c r="BX880" s="123">
        <f t="shared" ref="BX880" si="17100">P880/P901</f>
        <v>5.7010785824345149E-2</v>
      </c>
      <c r="BY880" s="124">
        <f t="shared" ref="BY880" si="17101">Q880/Q901</f>
        <v>6.8439776384889045E-2</v>
      </c>
      <c r="BZ880" s="125">
        <f t="shared" ref="BZ880" si="17102">R880/R901</f>
        <v>5.2532544833147732E-2</v>
      </c>
      <c r="CA880" s="126">
        <f t="shared" ref="CA880" si="17103">S880/S901</f>
        <v>5.1321267737275897E-2</v>
      </c>
      <c r="CB880" s="123">
        <f t="shared" ref="CB880" si="17104">T880/T901</f>
        <v>3.5624607658505961E-2</v>
      </c>
      <c r="CC880" s="124">
        <f t="shared" ref="CC880" si="17105">U880/U901</f>
        <v>0.10885788449059053</v>
      </c>
      <c r="CD880" s="125">
        <f t="shared" ref="CD880" si="17106">V880/V901</f>
        <v>3.768452035856041E-2</v>
      </c>
      <c r="CE880" s="126">
        <f t="shared" ref="CE880" si="17107">W880/W901</f>
        <v>5.7118598278723322E-2</v>
      </c>
      <c r="CF880" s="123">
        <f t="shared" ref="CF880" si="17108">X880/X901</f>
        <v>5.5304172951231773E-2</v>
      </c>
      <c r="CG880" s="124">
        <f t="shared" ref="CG880" si="17109">Y880/Y901</f>
        <v>7.9601035772513665E-2</v>
      </c>
      <c r="CH880" s="125">
        <f t="shared" ref="CH880" si="17110">Z880/Z901</f>
        <v>5.4598482414295955E-2</v>
      </c>
      <c r="CI880" s="123">
        <f t="shared" ref="CI880" si="17111">AA880/AA901</f>
        <v>3.4626597891904011E-2</v>
      </c>
      <c r="CJ880" s="129">
        <f t="shared" ref="CJ880" si="17112">AB880/AB901</f>
        <v>5.8080740701211379E-2</v>
      </c>
      <c r="CK880" s="130">
        <f t="shared" ref="CK880" si="17113">AC880/AC901</f>
        <v>5.0374900879620182E-2</v>
      </c>
    </row>
    <row r="881" spans="1:89" ht="13.5" thickTop="1" x14ac:dyDescent="0.2">
      <c r="A881" s="139" t="s">
        <v>20</v>
      </c>
      <c r="B881" s="174">
        <v>2279</v>
      </c>
      <c r="C881" s="175">
        <v>1047</v>
      </c>
      <c r="D881" s="176">
        <v>1051</v>
      </c>
      <c r="E881" s="177">
        <v>786</v>
      </c>
      <c r="F881" s="174">
        <v>2174</v>
      </c>
      <c r="G881" s="178">
        <v>1276</v>
      </c>
      <c r="H881" s="176">
        <v>3108</v>
      </c>
      <c r="I881" s="177">
        <v>1988</v>
      </c>
      <c r="J881" s="174">
        <v>197</v>
      </c>
      <c r="K881" s="178">
        <v>774</v>
      </c>
      <c r="L881" s="176">
        <v>1007</v>
      </c>
      <c r="M881" s="174">
        <v>2539</v>
      </c>
      <c r="N881" s="179">
        <v>2730</v>
      </c>
      <c r="O881" s="180">
        <v>3381</v>
      </c>
      <c r="P881" s="174">
        <v>1551</v>
      </c>
      <c r="Q881" s="178">
        <v>1493</v>
      </c>
      <c r="R881" s="176">
        <v>1986</v>
      </c>
      <c r="S881" s="177">
        <v>1483</v>
      </c>
      <c r="T881" s="174">
        <v>308</v>
      </c>
      <c r="U881" s="178">
        <v>1117</v>
      </c>
      <c r="V881" s="176">
        <v>914</v>
      </c>
      <c r="W881" s="177">
        <v>2114</v>
      </c>
      <c r="X881" s="174">
        <v>1404</v>
      </c>
      <c r="Y881" s="178">
        <v>1368</v>
      </c>
      <c r="Z881" s="176">
        <v>2964</v>
      </c>
      <c r="AA881" s="174">
        <v>2482</v>
      </c>
      <c r="AB881" s="151">
        <f t="shared" si="17030"/>
        <v>21673</v>
      </c>
      <c r="AC881" s="152">
        <f t="shared" si="17031"/>
        <v>21848</v>
      </c>
      <c r="BI881" s="139" t="s">
        <v>20</v>
      </c>
      <c r="BJ881" s="123">
        <f>B881/B901</f>
        <v>9.4243652303366135E-2</v>
      </c>
      <c r="BK881" s="124">
        <f t="shared" ref="BK881" si="17114">C881/C901</f>
        <v>3.9964882815482099E-2</v>
      </c>
      <c r="BL881" s="125">
        <f t="shared" ref="BL881" si="17115">D881/D901</f>
        <v>8.5114998380304507E-2</v>
      </c>
      <c r="BM881" s="126">
        <f t="shared" ref="BM881" si="17116">E881/E901</f>
        <v>6.8880904390500389E-2</v>
      </c>
      <c r="BN881" s="123">
        <f t="shared" ref="BN881" si="17117">F881/F901</f>
        <v>9.3650383389334027E-2</v>
      </c>
      <c r="BO881" s="124">
        <f t="shared" ref="BO881" si="17118">G881/G901</f>
        <v>5.3424886953609113E-2</v>
      </c>
      <c r="BP881" s="125">
        <f t="shared" ref="BP881" si="17119">H881/H901</f>
        <v>8.1864875543263535E-2</v>
      </c>
      <c r="BQ881" s="126">
        <f t="shared" ref="BQ881" si="17120">I881/I901</f>
        <v>4.522704522704523E-2</v>
      </c>
      <c r="BR881" s="123">
        <f t="shared" ref="BR881" si="17121">J881/J901</f>
        <v>3.6617100371747209E-2</v>
      </c>
      <c r="BS881" s="124">
        <f t="shared" ref="BS881" si="17122">K881/K901</f>
        <v>0.13131998642687479</v>
      </c>
      <c r="BT881" s="125">
        <f t="shared" ref="BT881" si="17123">L881/L901</f>
        <v>4.7610042078388731E-2</v>
      </c>
      <c r="BU881" s="123">
        <f t="shared" ref="BU881" si="17124">M881/M901</f>
        <v>0.12167537259788182</v>
      </c>
      <c r="BV881" s="127">
        <f t="shared" ref="BV881" si="17125">N881/N901</f>
        <v>6.7775571002979151E-2</v>
      </c>
      <c r="BW881" s="128">
        <f t="shared" ref="BW881" si="17126">O881/O901</f>
        <v>8.8207670232194099E-2</v>
      </c>
      <c r="BX881" s="123">
        <f t="shared" ref="BX881" si="17127">P881/P901</f>
        <v>7.7091306724986333E-2</v>
      </c>
      <c r="BY881" s="124">
        <f t="shared" ref="BY881" si="17128">Q881/Q901</f>
        <v>8.4307414309108361E-2</v>
      </c>
      <c r="BZ881" s="125">
        <f t="shared" ref="BZ881" si="17129">R881/R901</f>
        <v>7.6264352367420601E-2</v>
      </c>
      <c r="CA881" s="126">
        <f t="shared" ref="CA881" si="17130">S881/S901</f>
        <v>6.3004503356274957E-2</v>
      </c>
      <c r="CB881" s="123">
        <f t="shared" ref="CB881" si="17131">T881/T901</f>
        <v>4.8336472065285623E-2</v>
      </c>
      <c r="CC881" s="124">
        <f t="shared" ref="CC881" si="17132">U881/U901</f>
        <v>0.18121349772874756</v>
      </c>
      <c r="CD881" s="125">
        <f t="shared" ref="CD881" si="17133">V881/V901</f>
        <v>4.0761717878963565E-2</v>
      </c>
      <c r="CE881" s="126">
        <f t="shared" ref="CE881" si="17134">W881/W901</f>
        <v>8.1586970784608859E-2</v>
      </c>
      <c r="CF881" s="123">
        <f t="shared" ref="CF881" si="17135">X881/X901</f>
        <v>7.0588235294117646E-2</v>
      </c>
      <c r="CG881" s="124">
        <f t="shared" ref="CG881" si="17136">Y881/Y901</f>
        <v>0.13119785173108275</v>
      </c>
      <c r="CH881" s="125">
        <f t="shared" ref="CH881" si="17137">Z881/Z901</f>
        <v>7.3259348970562799E-2</v>
      </c>
      <c r="CI881" s="123">
        <f t="shared" ref="CI881" si="17138">AA881/AA901</f>
        <v>5.566270464229648E-2</v>
      </c>
      <c r="CJ881" s="129">
        <f t="shared" ref="CJ881" si="17139">AB881/AB901</f>
        <v>7.2285740968034584E-2</v>
      </c>
      <c r="CK881" s="130">
        <f t="shared" ref="CK881" si="17140">AC881/AC901</f>
        <v>7.3099816313625249E-2</v>
      </c>
    </row>
    <row r="882" spans="1:89" ht="13.5" thickBot="1" x14ac:dyDescent="0.25">
      <c r="A882" s="131" t="s">
        <v>21</v>
      </c>
      <c r="B882" s="167">
        <v>1727</v>
      </c>
      <c r="C882" s="168">
        <v>830</v>
      </c>
      <c r="D882" s="169">
        <v>839</v>
      </c>
      <c r="E882" s="170">
        <v>618</v>
      </c>
      <c r="F882" s="167">
        <v>1866</v>
      </c>
      <c r="G882" s="171">
        <v>1004</v>
      </c>
      <c r="H882" s="169">
        <v>2656</v>
      </c>
      <c r="I882" s="170">
        <v>1829</v>
      </c>
      <c r="J882" s="167">
        <v>142</v>
      </c>
      <c r="K882" s="171">
        <v>605</v>
      </c>
      <c r="L882" s="169">
        <v>878</v>
      </c>
      <c r="M882" s="167">
        <v>2212</v>
      </c>
      <c r="N882" s="172">
        <v>2023</v>
      </c>
      <c r="O882" s="173">
        <v>3017</v>
      </c>
      <c r="P882" s="167">
        <v>1451</v>
      </c>
      <c r="Q882" s="171">
        <v>1336</v>
      </c>
      <c r="R882" s="169">
        <v>1755</v>
      </c>
      <c r="S882" s="170">
        <v>1277</v>
      </c>
      <c r="T882" s="167">
        <v>236</v>
      </c>
      <c r="U882" s="171">
        <v>791</v>
      </c>
      <c r="V882" s="169">
        <v>757</v>
      </c>
      <c r="W882" s="170">
        <v>1707</v>
      </c>
      <c r="X882" s="167">
        <v>1143</v>
      </c>
      <c r="Y882" s="171">
        <v>1184</v>
      </c>
      <c r="Z882" s="169">
        <v>2582</v>
      </c>
      <c r="AA882" s="167">
        <v>2146</v>
      </c>
      <c r="AB882" s="151">
        <f t="shared" si="17030"/>
        <v>18055</v>
      </c>
      <c r="AC882" s="152">
        <f t="shared" si="17031"/>
        <v>18556</v>
      </c>
      <c r="AE882" t="s">
        <v>85</v>
      </c>
      <c r="BI882" s="131" t="s">
        <v>21</v>
      </c>
      <c r="BJ882" s="123">
        <f>B882/B901</f>
        <v>7.1416756264990486E-2</v>
      </c>
      <c r="BK882" s="124">
        <f t="shared" ref="BK882" si="17141">C882/C901</f>
        <v>3.1681807771585614E-2</v>
      </c>
      <c r="BL882" s="125">
        <f t="shared" ref="BL882" si="17142">D882/D901</f>
        <v>6.7946226109491414E-2</v>
      </c>
      <c r="BM882" s="126">
        <f t="shared" ref="BM882" si="17143">E882/E901</f>
        <v>5.415826833756901E-2</v>
      </c>
      <c r="BN882" s="123">
        <f t="shared" ref="BN882" si="17144">F882/F901</f>
        <v>8.0382527784957358E-2</v>
      </c>
      <c r="BO882" s="124">
        <f t="shared" ref="BO882" si="17145">G882/G901</f>
        <v>4.2036509797353877E-2</v>
      </c>
      <c r="BP882" s="125">
        <f t="shared" ref="BP882" si="17146">H882/H901</f>
        <v>6.995917292242855E-2</v>
      </c>
      <c r="BQ882" s="126">
        <f t="shared" ref="BQ882" si="17147">I882/I901</f>
        <v>4.1609791609791613E-2</v>
      </c>
      <c r="BR882" s="123">
        <f t="shared" ref="BR882" si="17148">J882/J901</f>
        <v>2.6394052044609664E-2</v>
      </c>
      <c r="BS882" s="124">
        <f t="shared" ref="BS882" si="17149">K882/K901</f>
        <v>0.10264675941635562</v>
      </c>
      <c r="BT882" s="125">
        <f t="shared" ref="BT882" si="17150">L882/L901</f>
        <v>4.151103966715522E-2</v>
      </c>
      <c r="BU882" s="123">
        <f t="shared" ref="BU882" si="17151">M882/M901</f>
        <v>0.10600469641060047</v>
      </c>
      <c r="BV882" s="127">
        <f t="shared" ref="BV882" si="17152">N882/N901</f>
        <v>5.022343594836147E-2</v>
      </c>
      <c r="BW882" s="128">
        <f t="shared" ref="BW882" si="17153">O882/O901</f>
        <v>7.8711192277589354E-2</v>
      </c>
      <c r="BX882" s="123">
        <f t="shared" ref="BX882" si="17154">P882/P901</f>
        <v>7.2120880759481087E-2</v>
      </c>
      <c r="BY882" s="124">
        <f t="shared" ref="BY882" si="17155">Q882/Q901</f>
        <v>7.5441865717996492E-2</v>
      </c>
      <c r="BZ882" s="125">
        <f t="shared" ref="BZ882" si="17156">R882/R901</f>
        <v>6.7393725279367156E-2</v>
      </c>
      <c r="CA882" s="126">
        <f t="shared" ref="CA882" si="17157">S882/S901</f>
        <v>5.4252697765315661E-2</v>
      </c>
      <c r="CB882" s="123">
        <f t="shared" ref="CB882" si="17158">T882/T901</f>
        <v>3.7037037037037035E-2</v>
      </c>
      <c r="CC882" s="124">
        <f t="shared" ref="CC882" si="17159">U882/U901</f>
        <v>0.12832576249188837</v>
      </c>
      <c r="CD882" s="125">
        <f t="shared" ref="CD882" si="17160">V882/V901</f>
        <v>3.3759978593408554E-2</v>
      </c>
      <c r="CE882" s="126">
        <f t="shared" ref="CE882" si="17161">W882/W901</f>
        <v>6.5879356257959945E-2</v>
      </c>
      <c r="CF882" s="123">
        <f t="shared" ref="CF882" si="17162">X882/X901</f>
        <v>5.7466063348416287E-2</v>
      </c>
      <c r="CG882" s="124">
        <f t="shared" ref="CG882" si="17163">Y882/Y901</f>
        <v>0.11355135705380263</v>
      </c>
      <c r="CH882" s="125">
        <f t="shared" ref="CH882" si="17164">Z882/Z901</f>
        <v>6.381769198447812E-2</v>
      </c>
      <c r="CI882" s="123">
        <f t="shared" ref="CI882" si="17165">AA882/AA901</f>
        <v>4.8127382821260375E-2</v>
      </c>
      <c r="CJ882" s="129">
        <f t="shared" ref="CJ882" si="17166">AB882/AB901</f>
        <v>6.0218661614814026E-2</v>
      </c>
      <c r="CK882" s="130">
        <f t="shared" ref="CK882" si="17167">AC882/AC901</f>
        <v>6.20853254996169E-2</v>
      </c>
    </row>
    <row r="883" spans="1:89" ht="14.25" thickTop="1" thickBot="1" x14ac:dyDescent="0.25">
      <c r="A883" s="139" t="s">
        <v>22</v>
      </c>
      <c r="B883" s="174">
        <v>1346</v>
      </c>
      <c r="C883" s="175">
        <v>1092</v>
      </c>
      <c r="D883" s="176">
        <v>731</v>
      </c>
      <c r="E883" s="177">
        <v>598</v>
      </c>
      <c r="F883" s="174">
        <v>1443</v>
      </c>
      <c r="G883" s="178">
        <v>943</v>
      </c>
      <c r="H883" s="176">
        <v>2473</v>
      </c>
      <c r="I883" s="177">
        <v>1887</v>
      </c>
      <c r="J883" s="174">
        <v>182</v>
      </c>
      <c r="K883" s="178">
        <v>545</v>
      </c>
      <c r="L883" s="176">
        <v>799</v>
      </c>
      <c r="M883" s="174">
        <v>1674</v>
      </c>
      <c r="N883" s="179">
        <v>1962</v>
      </c>
      <c r="O883" s="180">
        <v>2601</v>
      </c>
      <c r="P883" s="174">
        <v>1113</v>
      </c>
      <c r="Q883" s="178">
        <v>935</v>
      </c>
      <c r="R883" s="176">
        <v>1584</v>
      </c>
      <c r="S883" s="177">
        <v>1056</v>
      </c>
      <c r="T883" s="174">
        <v>228</v>
      </c>
      <c r="U883" s="178">
        <v>422</v>
      </c>
      <c r="V883" s="176">
        <v>697</v>
      </c>
      <c r="W883" s="177">
        <v>1755</v>
      </c>
      <c r="X883" s="174">
        <v>1068</v>
      </c>
      <c r="Y883" s="178">
        <v>769</v>
      </c>
      <c r="Z883" s="176">
        <v>2364</v>
      </c>
      <c r="AA883" s="174">
        <v>2271</v>
      </c>
      <c r="AB883" s="151">
        <f t="shared" si="17030"/>
        <v>15990</v>
      </c>
      <c r="AC883" s="152">
        <f t="shared" si="17031"/>
        <v>16548</v>
      </c>
      <c r="AE883" s="280" t="s">
        <v>0</v>
      </c>
      <c r="AF883" s="274" t="s">
        <v>1</v>
      </c>
      <c r="AG883" s="275"/>
      <c r="AH883" s="274" t="s">
        <v>2</v>
      </c>
      <c r="AI883" s="275"/>
      <c r="AJ883" s="274" t="s">
        <v>3</v>
      </c>
      <c r="AK883" s="275"/>
      <c r="AL883" s="274" t="s">
        <v>4</v>
      </c>
      <c r="AM883" s="275"/>
      <c r="AN883" s="274" t="s">
        <v>5</v>
      </c>
      <c r="AO883" s="275"/>
      <c r="AP883" s="274" t="s">
        <v>6</v>
      </c>
      <c r="AQ883" s="275"/>
      <c r="AR883" s="274" t="s">
        <v>7</v>
      </c>
      <c r="AS883" s="275"/>
      <c r="AT883" s="274" t="s">
        <v>8</v>
      </c>
      <c r="AU883" s="275"/>
      <c r="AV883" s="274" t="s">
        <v>9</v>
      </c>
      <c r="AW883" s="275"/>
      <c r="AX883" s="274" t="s">
        <v>10</v>
      </c>
      <c r="AY883" s="275"/>
      <c r="AZ883" s="274" t="s">
        <v>11</v>
      </c>
      <c r="BA883" s="275"/>
      <c r="BB883" s="274" t="s">
        <v>12</v>
      </c>
      <c r="BC883" s="275"/>
      <c r="BD883" s="276" t="s">
        <v>40</v>
      </c>
      <c r="BE883" s="277"/>
      <c r="BF883" s="278" t="s">
        <v>41</v>
      </c>
      <c r="BG883" s="279"/>
      <c r="BI883" s="139" t="s">
        <v>22</v>
      </c>
      <c r="BJ883" s="123">
        <f>B883/B901</f>
        <v>5.5661235629807293E-2</v>
      </c>
      <c r="BK883" s="124">
        <f t="shared" ref="BK883" si="17168">C883/C901</f>
        <v>4.1682571188640355E-2</v>
      </c>
      <c r="BL883" s="125">
        <f t="shared" ref="BL883" si="17169">D883/D901</f>
        <v>5.9199870424360222E-2</v>
      </c>
      <c r="BM883" s="126">
        <f t="shared" ref="BM883" si="17170">E883/E901</f>
        <v>5.2405573569362894E-2</v>
      </c>
      <c r="BN883" s="123">
        <f t="shared" ref="BN883" si="17171">F883/F901</f>
        <v>6.2160765055569916E-2</v>
      </c>
      <c r="BO883" s="124">
        <f t="shared" ref="BO883" si="17172">G883/G901</f>
        <v>3.9482498743928993E-2</v>
      </c>
      <c r="BP883" s="125">
        <f t="shared" ref="BP883" si="17173">H883/H901</f>
        <v>6.5138943763993151E-2</v>
      </c>
      <c r="BQ883" s="126">
        <f t="shared" ref="BQ883" si="17174">I883/I901</f>
        <v>4.2929292929292928E-2</v>
      </c>
      <c r="BR883" s="123">
        <f t="shared" ref="BR883" si="17175">J883/J901</f>
        <v>3.3828996282527883E-2</v>
      </c>
      <c r="BS883" s="124">
        <f t="shared" ref="BS883" si="17176">K883/K901</f>
        <v>9.246691550729555E-2</v>
      </c>
      <c r="BT883" s="125">
        <f t="shared" ref="BT883" si="17177">L883/L901</f>
        <v>3.7775991678880433E-2</v>
      </c>
      <c r="BU883" s="123">
        <f t="shared" ref="BU883" si="17178">M883/M901</f>
        <v>8.0222360665165096E-2</v>
      </c>
      <c r="BV883" s="127">
        <f t="shared" ref="BV883" si="17179">N883/N901</f>
        <v>4.8709036742800395E-2</v>
      </c>
      <c r="BW883" s="128">
        <f t="shared" ref="BW883" si="17180">O883/O901</f>
        <v>6.7858074615183936E-2</v>
      </c>
      <c r="BX883" s="123">
        <f t="shared" ref="BX883" si="17181">P883/P901</f>
        <v>5.5320840996073366E-2</v>
      </c>
      <c r="BY883" s="124">
        <f t="shared" ref="BY883" si="17182">Q883/Q901</f>
        <v>5.2798012310124792E-2</v>
      </c>
      <c r="BZ883" s="125">
        <f t="shared" ref="BZ883" si="17183">R883/R901</f>
        <v>6.0827157175223683E-2</v>
      </c>
      <c r="CA883" s="126">
        <f t="shared" ref="CA883" si="17184">S883/S901</f>
        <v>4.4863624776956414E-2</v>
      </c>
      <c r="CB883" s="123">
        <f t="shared" ref="CB883" si="17185">T883/T901</f>
        <v>3.5781544256120526E-2</v>
      </c>
      <c r="CC883" s="124">
        <f t="shared" ref="CC883" si="17186">U883/U901</f>
        <v>6.8462037637897474E-2</v>
      </c>
      <c r="CD883" s="125">
        <f t="shared" ref="CD883" si="17187">V883/V901</f>
        <v>3.1084154662623199E-2</v>
      </c>
      <c r="CE883" s="126">
        <f t="shared" ref="CE883" si="17188">W883/W901</f>
        <v>6.7731851337269888E-2</v>
      </c>
      <c r="CF883" s="123">
        <f t="shared" ref="CF883" si="17189">X883/X901</f>
        <v>5.3695324283559574E-2</v>
      </c>
      <c r="CG883" s="124">
        <f t="shared" ref="CG883" si="17190">Y883/Y901</f>
        <v>7.3750839167545795E-2</v>
      </c>
      <c r="CH883" s="125">
        <f t="shared" ref="CH883" si="17191">Z883/Z901</f>
        <v>5.8429521243728216E-2</v>
      </c>
      <c r="CI883" s="123">
        <f t="shared" ref="CI883" si="17192">AA883/AA901</f>
        <v>5.0930701951110116E-2</v>
      </c>
      <c r="CJ883" s="129">
        <f t="shared" ref="CJ883" si="17193">AB883/AB901</f>
        <v>5.3331287688777415E-2</v>
      </c>
      <c r="CK883" s="130">
        <f t="shared" ref="CK883" si="17194">AC883/AC901</f>
        <v>5.5366887603344496E-2</v>
      </c>
    </row>
    <row r="884" spans="1:89" ht="15" thickTop="1" thickBot="1" x14ac:dyDescent="0.3">
      <c r="A884" s="131" t="s">
        <v>23</v>
      </c>
      <c r="B884" s="167">
        <v>1428</v>
      </c>
      <c r="C884" s="168">
        <v>1207</v>
      </c>
      <c r="D884" s="169">
        <v>685</v>
      </c>
      <c r="E884" s="170">
        <v>506</v>
      </c>
      <c r="F884" s="167">
        <v>1399</v>
      </c>
      <c r="G884" s="171">
        <v>748</v>
      </c>
      <c r="H884" s="169">
        <v>2061</v>
      </c>
      <c r="I884" s="170">
        <v>1810</v>
      </c>
      <c r="J884" s="167">
        <v>187</v>
      </c>
      <c r="K884" s="171">
        <v>545</v>
      </c>
      <c r="L884" s="169">
        <v>706</v>
      </c>
      <c r="M884" s="167">
        <v>1296</v>
      </c>
      <c r="N884" s="172">
        <v>1827</v>
      </c>
      <c r="O884" s="173">
        <v>2220</v>
      </c>
      <c r="P884" s="167">
        <v>946</v>
      </c>
      <c r="Q884" s="171">
        <v>735</v>
      </c>
      <c r="R884" s="169">
        <v>1453</v>
      </c>
      <c r="S884" s="170">
        <v>1112</v>
      </c>
      <c r="T884" s="167">
        <v>208</v>
      </c>
      <c r="U884" s="171">
        <v>305</v>
      </c>
      <c r="V884" s="169">
        <v>690</v>
      </c>
      <c r="W884" s="170">
        <v>1528</v>
      </c>
      <c r="X884" s="167">
        <v>894</v>
      </c>
      <c r="Y884" s="171">
        <v>453</v>
      </c>
      <c r="Z884" s="169">
        <v>1997</v>
      </c>
      <c r="AA884" s="167">
        <v>2140</v>
      </c>
      <c r="AB884" s="151">
        <f t="shared" si="17030"/>
        <v>14481</v>
      </c>
      <c r="AC884" s="152">
        <f t="shared" si="17031"/>
        <v>14605</v>
      </c>
      <c r="AE884" s="281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5.905218757753701E-2</v>
      </c>
      <c r="BK884" s="124">
        <f t="shared" ref="BK884" si="17195">C884/C901</f>
        <v>4.6072219253378122E-2</v>
      </c>
      <c r="BL884" s="125">
        <f t="shared" ref="BL884" si="17196">D884/D901</f>
        <v>5.5474570780693233E-2</v>
      </c>
      <c r="BM884" s="126">
        <f t="shared" ref="BM884" si="17197">E884/E901</f>
        <v>4.434317763561476E-2</v>
      </c>
      <c r="BN884" s="123">
        <f t="shared" ref="BN884" si="17198">F884/F901</f>
        <v>6.0265357112087532E-2</v>
      </c>
      <c r="BO884" s="124">
        <f t="shared" ref="BO884" si="17199">G884/G901</f>
        <v>3.1318037179701892E-2</v>
      </c>
      <c r="BP884" s="125">
        <f t="shared" ref="BP884" si="17200">H884/H901</f>
        <v>5.4286843145001977E-2</v>
      </c>
      <c r="BQ884" s="126">
        <f t="shared" ref="BQ884" si="17201">I884/I901</f>
        <v>4.1177541177541174E-2</v>
      </c>
      <c r="BR884" s="123">
        <f t="shared" ref="BR884" si="17202">J884/J901</f>
        <v>3.4758364312267656E-2</v>
      </c>
      <c r="BS884" s="124">
        <f t="shared" ref="BS884" si="17203">K884/K901</f>
        <v>9.246691550729555E-2</v>
      </c>
      <c r="BT884" s="125">
        <f t="shared" ref="BT884" si="17204">L884/L901</f>
        <v>3.3379036452177199E-2</v>
      </c>
      <c r="BU884" s="123">
        <f t="shared" ref="BU884" si="17205">M884/M901</f>
        <v>6.2107634063353623E-2</v>
      </c>
      <c r="BV884" s="127">
        <f t="shared" ref="BV884" si="17206">N884/N901</f>
        <v>4.5357497517378352E-2</v>
      </c>
      <c r="BW884" s="128">
        <f t="shared" ref="BW884" si="17207">O884/O901</f>
        <v>5.7918079833028956E-2</v>
      </c>
      <c r="BX884" s="123">
        <f t="shared" ref="BX884" si="17208">P884/P901</f>
        <v>4.7020229633679606E-2</v>
      </c>
      <c r="BY884" s="124">
        <f t="shared" ref="BY884" si="17209">Q884/Q901</f>
        <v>4.150431983737083E-2</v>
      </c>
      <c r="BZ884" s="125">
        <f t="shared" ref="BZ884" si="17210">R884/R901</f>
        <v>5.5796628393686876E-2</v>
      </c>
      <c r="CA884" s="126">
        <f t="shared" ref="CA884" si="17211">S884/S901</f>
        <v>4.7242756393916223E-2</v>
      </c>
      <c r="CB884" s="123">
        <f t="shared" ref="CB884" si="17212">T884/T901</f>
        <v>3.2642812303829254E-2</v>
      </c>
      <c r="CC884" s="124">
        <f t="shared" ref="CC884" si="17213">U884/U901</f>
        <v>4.9480856586632059E-2</v>
      </c>
      <c r="CD884" s="125">
        <f t="shared" ref="CD884" si="17214">V884/V901</f>
        <v>3.0771975204031576E-2</v>
      </c>
      <c r="CE884" s="126">
        <f t="shared" ref="CE884" si="17215">W884/W901</f>
        <v>5.8971093358033265E-2</v>
      </c>
      <c r="CF884" s="123">
        <f t="shared" ref="CF884" si="17216">X884/X901</f>
        <v>4.4947209653092006E-2</v>
      </c>
      <c r="CG884" s="124">
        <f t="shared" ref="CG884" si="17217">Y884/Y901</f>
        <v>4.3444902656564685E-2</v>
      </c>
      <c r="CH884" s="125">
        <f t="shared" ref="CH884" si="17218">Z884/Z901</f>
        <v>4.9358609950814404E-2</v>
      </c>
      <c r="CI884" s="123">
        <f t="shared" ref="CI884" si="17219">AA884/AA901</f>
        <v>4.7992823503027582E-2</v>
      </c>
      <c r="CJ884" s="129">
        <f t="shared" ref="CJ884" si="17220">AB884/AB901</f>
        <v>4.8298335023213616E-2</v>
      </c>
      <c r="CK884" s="130">
        <f t="shared" ref="CK884" si="17221">AC884/AC901</f>
        <v>4.8865929021443461E-2</v>
      </c>
    </row>
    <row r="885" spans="1:89" ht="13.5" thickTop="1" x14ac:dyDescent="0.2">
      <c r="A885" s="139" t="s">
        <v>24</v>
      </c>
      <c r="B885" s="181">
        <v>1267</v>
      </c>
      <c r="C885" s="175">
        <v>1181</v>
      </c>
      <c r="D885" s="176">
        <v>650</v>
      </c>
      <c r="E885" s="177">
        <v>453</v>
      </c>
      <c r="F885" s="174">
        <v>1416</v>
      </c>
      <c r="G885" s="178">
        <v>809</v>
      </c>
      <c r="H885" s="176">
        <v>2312</v>
      </c>
      <c r="I885" s="177">
        <v>1933</v>
      </c>
      <c r="J885" s="174">
        <v>219</v>
      </c>
      <c r="K885" s="178">
        <v>386</v>
      </c>
      <c r="L885" s="176">
        <v>694</v>
      </c>
      <c r="M885" s="174">
        <v>1243</v>
      </c>
      <c r="N885" s="179">
        <v>1708</v>
      </c>
      <c r="O885" s="182">
        <v>2026</v>
      </c>
      <c r="P885" s="174">
        <v>1023</v>
      </c>
      <c r="Q885" s="178">
        <v>713</v>
      </c>
      <c r="R885" s="176">
        <v>1544</v>
      </c>
      <c r="S885" s="177">
        <v>1087</v>
      </c>
      <c r="T885" s="174">
        <v>298</v>
      </c>
      <c r="U885" s="178">
        <v>242</v>
      </c>
      <c r="V885" s="176">
        <v>753</v>
      </c>
      <c r="W885" s="183">
        <v>1567</v>
      </c>
      <c r="X885" s="174">
        <v>893</v>
      </c>
      <c r="Y885" s="178">
        <v>398</v>
      </c>
      <c r="Z885" s="176">
        <v>2057</v>
      </c>
      <c r="AA885" s="174">
        <v>2302</v>
      </c>
      <c r="AB885" s="151">
        <f t="shared" si="17030"/>
        <v>14834</v>
      </c>
      <c r="AC885" s="152">
        <f t="shared" si="17031"/>
        <v>14340</v>
      </c>
      <c r="AE885" s="224" t="str">
        <f>$AE$17</f>
        <v>17:00 - 17:59</v>
      </c>
      <c r="AF885" s="120">
        <f t="shared" ref="AF885:AU887" si="17222">SUMIF($A$9:$A$32,$AE885,B$877:B$900)</f>
        <v>1571</v>
      </c>
      <c r="AG885" s="164">
        <f t="shared" si="17222"/>
        <v>3372</v>
      </c>
      <c r="AH885" s="121">
        <f t="shared" si="17222"/>
        <v>1045</v>
      </c>
      <c r="AI885" s="159">
        <f t="shared" si="17222"/>
        <v>1051</v>
      </c>
      <c r="AJ885" s="120">
        <f t="shared" si="17222"/>
        <v>1220</v>
      </c>
      <c r="AK885" s="122">
        <f t="shared" si="17222"/>
        <v>2833</v>
      </c>
      <c r="AL885" s="121">
        <f t="shared" si="17222"/>
        <v>2504</v>
      </c>
      <c r="AM885" s="159">
        <f t="shared" si="17222"/>
        <v>4520</v>
      </c>
      <c r="AN885" s="120">
        <f t="shared" si="17222"/>
        <v>734</v>
      </c>
      <c r="AO885" s="122">
        <f t="shared" si="17222"/>
        <v>282</v>
      </c>
      <c r="AP885" s="121">
        <f t="shared" si="17222"/>
        <v>2271</v>
      </c>
      <c r="AQ885" s="120">
        <f t="shared" si="17222"/>
        <v>996</v>
      </c>
      <c r="AR885" s="158">
        <f t="shared" si="17222"/>
        <v>3840</v>
      </c>
      <c r="AS885" s="160">
        <f t="shared" si="17222"/>
        <v>2377</v>
      </c>
      <c r="AT885" s="120">
        <f t="shared" si="17222"/>
        <v>1714</v>
      </c>
      <c r="AU885" s="122">
        <f t="shared" si="17222"/>
        <v>1187</v>
      </c>
      <c r="AV885" s="121">
        <f t="shared" ref="AP885:BE887" si="17223">SUMIF($A$9:$A$32,$AE885,R$877:R$900)</f>
        <v>1972</v>
      </c>
      <c r="AW885" s="159">
        <f t="shared" si="17223"/>
        <v>2136</v>
      </c>
      <c r="AX885" s="120">
        <f t="shared" si="17223"/>
        <v>865</v>
      </c>
      <c r="AY885" s="122">
        <f t="shared" si="17223"/>
        <v>232</v>
      </c>
      <c r="AZ885" s="121">
        <f t="shared" si="17223"/>
        <v>2150</v>
      </c>
      <c r="BA885" s="159">
        <f t="shared" si="17223"/>
        <v>1803</v>
      </c>
      <c r="BB885" s="120">
        <f t="shared" si="17223"/>
        <v>2028</v>
      </c>
      <c r="BC885" s="122">
        <f t="shared" si="17223"/>
        <v>639</v>
      </c>
      <c r="BD885" s="21">
        <f t="shared" si="17223"/>
        <v>3188</v>
      </c>
      <c r="BE885" s="163">
        <f t="shared" si="17223"/>
        <v>4766</v>
      </c>
      <c r="BF885" s="149">
        <f>AF885+AH885+AJ885+AL885+AN885+AP885+AR885+AT885+AV885+AX885+AZ885+BB885+BD885</f>
        <v>25102</v>
      </c>
      <c r="BG885" s="150">
        <f>AG885+AI885+AK885+AM885+AO885+AQ885+AS885+AU885+AW885+AY885+BA885+BC885+BE885</f>
        <v>26194</v>
      </c>
      <c r="BI885" s="139" t="s">
        <v>24</v>
      </c>
      <c r="BJ885" s="123">
        <f>B885/B901</f>
        <v>5.2394342899677447E-2</v>
      </c>
      <c r="BK885" s="124">
        <f t="shared" ref="BK885" si="17224">C885/C901</f>
        <v>4.5079777082220017E-2</v>
      </c>
      <c r="BL885" s="125">
        <f t="shared" ref="BL885" si="17225">D885/D901</f>
        <v>5.2640103660511826E-2</v>
      </c>
      <c r="BM885" s="126">
        <f t="shared" ref="BM885" si="17226">E885/E901</f>
        <v>3.9698536499868549E-2</v>
      </c>
      <c r="BN885" s="123">
        <f t="shared" ref="BN885" si="17227">F885/F901</f>
        <v>6.0997673817523905E-2</v>
      </c>
      <c r="BO885" s="124">
        <f t="shared" ref="BO885" si="17228">G885/G901</f>
        <v>3.3872048233126777E-2</v>
      </c>
      <c r="BP885" s="125">
        <f t="shared" ref="BP885" si="17229">H885/H901</f>
        <v>6.0898195706571845E-2</v>
      </c>
      <c r="BQ885" s="126">
        <f t="shared" ref="BQ885" si="17230">I885/I901</f>
        <v>4.3975793975793973E-2</v>
      </c>
      <c r="BR885" s="123">
        <f t="shared" ref="BR885" si="17231">J885/J901</f>
        <v>4.0706319702602231E-2</v>
      </c>
      <c r="BS885" s="124">
        <f t="shared" ref="BS885" si="17232">K885/K901</f>
        <v>6.5490329148286397E-2</v>
      </c>
      <c r="BT885" s="125">
        <f t="shared" ref="BT885" si="17233">L885/L901</f>
        <v>3.2811687390667109E-2</v>
      </c>
      <c r="BU885" s="123">
        <f t="shared" ref="BU885" si="17234">M885/M901</f>
        <v>5.9567738534528201E-2</v>
      </c>
      <c r="BV885" s="127">
        <f t="shared" ref="BV885" si="17235">N885/N901</f>
        <v>4.240317775571003E-2</v>
      </c>
      <c r="BW885" s="128">
        <f t="shared" ref="BW885" si="17236">O885/O901</f>
        <v>5.2856770153926431E-2</v>
      </c>
      <c r="BX885" s="123">
        <f t="shared" ref="BX885" si="17237">P885/P901</f>
        <v>5.0847457627118647E-2</v>
      </c>
      <c r="BY885" s="124">
        <f t="shared" ref="BY885" si="17238">Q885/Q901</f>
        <v>4.0262013665367892E-2</v>
      </c>
      <c r="BZ885" s="125">
        <f t="shared" ref="BZ885" si="17239">R885/R901</f>
        <v>5.929111785261703E-2</v>
      </c>
      <c r="CA885" s="126">
        <f t="shared" ref="CA885" si="17240">S885/S901</f>
        <v>4.6180644064916308E-2</v>
      </c>
      <c r="CB885" s="123">
        <f t="shared" ref="CB885" si="17241">T885/T901</f>
        <v>4.676710608913999E-2</v>
      </c>
      <c r="CC885" s="124">
        <f t="shared" ref="CC885" si="17242">U885/U901</f>
        <v>3.9260220635950679E-2</v>
      </c>
      <c r="CD885" s="125">
        <f t="shared" ref="CD885" si="17243">V885/V901</f>
        <v>3.3581590331356194E-2</v>
      </c>
      <c r="CE885" s="126">
        <f t="shared" ref="CE885" si="17244">W885/W901</f>
        <v>6.0476245609972598E-2</v>
      </c>
      <c r="CF885" s="123">
        <f t="shared" ref="CF885" si="17245">X885/X901</f>
        <v>4.489693313222725E-2</v>
      </c>
      <c r="CG885" s="124">
        <f t="shared" ref="CG885" si="17246">Y885/Y901</f>
        <v>3.8170135225855953E-2</v>
      </c>
      <c r="CH885" s="125">
        <f t="shared" ref="CH885" si="17247">Z885/Z901</f>
        <v>5.0841592723497864E-2</v>
      </c>
      <c r="CI885" s="123">
        <f t="shared" ref="CI885" si="17248">AA885/AA901</f>
        <v>5.1625925095312851E-2</v>
      </c>
      <c r="CJ885" s="129">
        <f t="shared" ref="CJ885" si="17249">AB885/AB901</f>
        <v>4.9475692406211642E-2</v>
      </c>
      <c r="CK885" s="130">
        <f t="shared" ref="CK885" si="17250">AC885/AC901</f>
        <v>4.7979282585929421E-2</v>
      </c>
    </row>
    <row r="886" spans="1:89" x14ac:dyDescent="0.2">
      <c r="A886" s="131" t="s">
        <v>25</v>
      </c>
      <c r="B886" s="184">
        <v>1265</v>
      </c>
      <c r="C886" s="168">
        <v>1530</v>
      </c>
      <c r="D886" s="169">
        <v>714</v>
      </c>
      <c r="E886" s="170">
        <v>484</v>
      </c>
      <c r="F886" s="167">
        <v>1469</v>
      </c>
      <c r="G886" s="171">
        <v>887</v>
      </c>
      <c r="H886" s="169">
        <v>2416</v>
      </c>
      <c r="I886" s="170">
        <v>2095</v>
      </c>
      <c r="J886" s="167">
        <v>252</v>
      </c>
      <c r="K886" s="168">
        <v>347</v>
      </c>
      <c r="L886" s="169">
        <v>859</v>
      </c>
      <c r="M886" s="167">
        <v>1305</v>
      </c>
      <c r="N886" s="172">
        <v>1984</v>
      </c>
      <c r="O886" s="185">
        <v>1988</v>
      </c>
      <c r="P886" s="167">
        <v>1092</v>
      </c>
      <c r="Q886" s="168">
        <v>725</v>
      </c>
      <c r="R886" s="169">
        <v>1472</v>
      </c>
      <c r="S886" s="170">
        <v>1103</v>
      </c>
      <c r="T886" s="176">
        <v>248</v>
      </c>
      <c r="U886" s="167">
        <v>278</v>
      </c>
      <c r="V886" s="169">
        <v>860</v>
      </c>
      <c r="W886" s="186">
        <v>1882</v>
      </c>
      <c r="X886" s="167">
        <v>1063</v>
      </c>
      <c r="Y886" s="171">
        <v>458</v>
      </c>
      <c r="Z886" s="169">
        <v>2309</v>
      </c>
      <c r="AA886" s="167">
        <v>2722</v>
      </c>
      <c r="AB886" s="151">
        <f t="shared" si="17030"/>
        <v>16003</v>
      </c>
      <c r="AC886" s="152">
        <f t="shared" si="17031"/>
        <v>15804</v>
      </c>
      <c r="AE886" s="226" t="str">
        <f>$AE$18</f>
        <v>18:00 - 18:59</v>
      </c>
      <c r="AF886" s="120">
        <f t="shared" si="17222"/>
        <v>1559</v>
      </c>
      <c r="AG886" s="168">
        <f t="shared" si="17222"/>
        <v>2840</v>
      </c>
      <c r="AH886" s="169">
        <f t="shared" si="17222"/>
        <v>680</v>
      </c>
      <c r="AI886" s="170">
        <f t="shared" si="17222"/>
        <v>962</v>
      </c>
      <c r="AJ886" s="167">
        <f t="shared" si="17222"/>
        <v>1006</v>
      </c>
      <c r="AK886" s="171">
        <f t="shared" si="17222"/>
        <v>2401</v>
      </c>
      <c r="AL886" s="169">
        <f t="shared" si="17222"/>
        <v>2287</v>
      </c>
      <c r="AM886" s="170">
        <f t="shared" si="17222"/>
        <v>4430</v>
      </c>
      <c r="AN886" s="167">
        <f t="shared" si="17222"/>
        <v>533</v>
      </c>
      <c r="AO886" s="171">
        <f t="shared" si="17222"/>
        <v>271</v>
      </c>
      <c r="AP886" s="169">
        <f t="shared" si="17223"/>
        <v>2261</v>
      </c>
      <c r="AQ886" s="167">
        <f t="shared" si="17223"/>
        <v>870</v>
      </c>
      <c r="AR886" s="172">
        <f t="shared" si="17223"/>
        <v>3384</v>
      </c>
      <c r="AS886" s="173">
        <f t="shared" si="17223"/>
        <v>2490</v>
      </c>
      <c r="AT886" s="167">
        <f t="shared" si="17223"/>
        <v>1464</v>
      </c>
      <c r="AU886" s="171">
        <f t="shared" si="17223"/>
        <v>1352</v>
      </c>
      <c r="AV886" s="169">
        <f t="shared" si="17223"/>
        <v>1759</v>
      </c>
      <c r="AW886" s="170">
        <f t="shared" si="17223"/>
        <v>1988</v>
      </c>
      <c r="AX886" s="167">
        <f t="shared" si="17223"/>
        <v>858</v>
      </c>
      <c r="AY886" s="171">
        <f t="shared" si="17223"/>
        <v>238</v>
      </c>
      <c r="AZ886" s="169">
        <f t="shared" si="17223"/>
        <v>2745</v>
      </c>
      <c r="BA886" s="170">
        <f t="shared" si="17223"/>
        <v>1649</v>
      </c>
      <c r="BB886" s="167">
        <f t="shared" si="17223"/>
        <v>1821</v>
      </c>
      <c r="BC886" s="171">
        <f t="shared" si="17223"/>
        <v>574</v>
      </c>
      <c r="BD886" s="169">
        <f t="shared" si="17223"/>
        <v>3081</v>
      </c>
      <c r="BE886" s="167">
        <f t="shared" si="17223"/>
        <v>3833</v>
      </c>
      <c r="BF886" s="151">
        <f>SUM(AF886,AH886,AJ886,AL886,AN886,AP886,AR886,AT886,AV886,AX886,AZ886,BB886,BD886)</f>
        <v>23438</v>
      </c>
      <c r="BG886" s="152">
        <f>SUM(AG886,AI886,AK886,AM886,AO886,AQ886,AS886,AU886,AW886,AY886,BA886,BC886,BE886)</f>
        <v>23898</v>
      </c>
      <c r="BI886" s="131" t="s">
        <v>25</v>
      </c>
      <c r="BJ886" s="123">
        <f>B886/B901</f>
        <v>5.2311636754610868E-2</v>
      </c>
      <c r="BK886" s="124">
        <f t="shared" ref="BK886" si="17251">C886/C901</f>
        <v>5.8401404687380719E-2</v>
      </c>
      <c r="BL886" s="125">
        <f t="shared" ref="BL886" si="17252">D886/D901</f>
        <v>5.7823129251700682E-2</v>
      </c>
      <c r="BM886" s="126">
        <f t="shared" ref="BM886" si="17253">E886/E901</f>
        <v>4.2415213390588027E-2</v>
      </c>
      <c r="BN886" s="123">
        <f t="shared" ref="BN886" si="17254">F886/F901</f>
        <v>6.3280778840354962E-2</v>
      </c>
      <c r="BO886" s="124">
        <f t="shared" ref="BO886" si="17255">G886/G901</f>
        <v>3.7137832858817617E-2</v>
      </c>
      <c r="BP886" s="125">
        <f t="shared" ref="BP886" si="17256">H886/H901</f>
        <v>6.3637560911365729E-2</v>
      </c>
      <c r="BQ886" s="126">
        <f t="shared" ref="BQ886" si="17257">I886/I901</f>
        <v>4.7661297661297661E-2</v>
      </c>
      <c r="BR886" s="123">
        <f t="shared" ref="BR886" si="17258">J886/J901</f>
        <v>4.6840148698884761E-2</v>
      </c>
      <c r="BS886" s="124">
        <f t="shared" ref="BS886" si="17259">K886/K901</f>
        <v>5.8873430607397352E-2</v>
      </c>
      <c r="BT886" s="125">
        <f t="shared" ref="BT886" si="17260">L886/L901</f>
        <v>4.0612736986430899E-2</v>
      </c>
      <c r="BU886" s="123">
        <f t="shared" ref="BU886" si="17261">M886/M901</f>
        <v>6.253893707768246E-2</v>
      </c>
      <c r="BV886" s="127">
        <f t="shared" ref="BV886" si="17262">N886/N901</f>
        <v>4.9255213505461769E-2</v>
      </c>
      <c r="BW886" s="128">
        <f t="shared" ref="BW886" si="17263">O886/O901</f>
        <v>5.186537959822593E-2</v>
      </c>
      <c r="BX886" s="123">
        <f t="shared" ref="BX886" si="17264">P886/P901</f>
        <v>5.4277051543317259E-2</v>
      </c>
      <c r="BY886" s="124">
        <f t="shared" ref="BY886" si="17265">Q886/Q901</f>
        <v>4.093963521373313E-2</v>
      </c>
      <c r="BZ886" s="125">
        <f t="shared" ref="BZ886" si="17266">R886/R901</f>
        <v>5.6526247071925044E-2</v>
      </c>
      <c r="CA886" s="126">
        <f t="shared" ref="CA886" si="17267">S886/S901</f>
        <v>4.6860395955476253E-2</v>
      </c>
      <c r="CB886" s="123">
        <f t="shared" ref="CB886" si="17268">T886/T901</f>
        <v>3.8920276208411798E-2</v>
      </c>
      <c r="CC886" s="124">
        <f t="shared" ref="CC886" si="17269">U886/U901</f>
        <v>4.5100584036340041E-2</v>
      </c>
      <c r="CD886" s="125">
        <f t="shared" ref="CD886" si="17270">V886/V901</f>
        <v>3.8353476341256743E-2</v>
      </c>
      <c r="CE886" s="126">
        <f t="shared" ref="CE886" si="17271">W886/W901</f>
        <v>7.2633244567944122E-2</v>
      </c>
      <c r="CF886" s="123">
        <f t="shared" ref="CF886" si="17272">X886/X901</f>
        <v>5.3443941679235794E-2</v>
      </c>
      <c r="CG886" s="124">
        <f t="shared" ref="CG886" si="17273">Y886/Y901</f>
        <v>4.3924426968447297E-2</v>
      </c>
      <c r="CH886" s="125">
        <f t="shared" ref="CH886" si="17274">Z886/Z901</f>
        <v>5.7070120368768386E-2</v>
      </c>
      <c r="CI886" s="123">
        <f t="shared" ref="CI886" si="17275">AA886/AA901</f>
        <v>6.1045077371607984E-2</v>
      </c>
      <c r="CJ886" s="129">
        <f t="shared" ref="CJ886" si="17276">AB886/AB901</f>
        <v>5.3374646459256096E-2</v>
      </c>
      <c r="CK886" s="130">
        <f t="shared" ref="CK886" si="17277">AC886/AC901</f>
        <v>5.2877585912693766E-2</v>
      </c>
    </row>
    <row r="887" spans="1:89" ht="13.5" thickBot="1" x14ac:dyDescent="0.25">
      <c r="A887" s="139" t="s">
        <v>26</v>
      </c>
      <c r="B887" s="181">
        <v>1297</v>
      </c>
      <c r="C887" s="175">
        <v>1485</v>
      </c>
      <c r="D887" s="176">
        <v>664</v>
      </c>
      <c r="E887" s="177">
        <v>489</v>
      </c>
      <c r="F887" s="174">
        <v>1235</v>
      </c>
      <c r="G887" s="178">
        <v>945</v>
      </c>
      <c r="H887" s="176">
        <v>2231</v>
      </c>
      <c r="I887" s="177">
        <v>2115</v>
      </c>
      <c r="J887" s="174">
        <v>305</v>
      </c>
      <c r="K887" s="175">
        <v>291</v>
      </c>
      <c r="L887" s="176">
        <v>907</v>
      </c>
      <c r="M887" s="174">
        <v>1196</v>
      </c>
      <c r="N887" s="179">
        <v>1870</v>
      </c>
      <c r="O887" s="182">
        <v>1949</v>
      </c>
      <c r="P887" s="174">
        <v>1034</v>
      </c>
      <c r="Q887" s="175">
        <v>747</v>
      </c>
      <c r="R887" s="176">
        <v>1507</v>
      </c>
      <c r="S887" s="177">
        <v>1182</v>
      </c>
      <c r="T887" s="174">
        <v>247</v>
      </c>
      <c r="U887" s="178">
        <v>232</v>
      </c>
      <c r="V887" s="176">
        <v>901</v>
      </c>
      <c r="W887" s="183">
        <v>1496</v>
      </c>
      <c r="X887" s="174">
        <v>1050</v>
      </c>
      <c r="Y887" s="178">
        <v>439</v>
      </c>
      <c r="Z887" s="176">
        <v>2073</v>
      </c>
      <c r="AA887" s="174">
        <v>2599</v>
      </c>
      <c r="AB887" s="151">
        <f t="shared" si="17030"/>
        <v>15321</v>
      </c>
      <c r="AC887" s="152">
        <f t="shared" si="17031"/>
        <v>15165</v>
      </c>
      <c r="AE887" s="224">
        <f>$AE$19</f>
        <v>0</v>
      </c>
      <c r="AF887" s="120">
        <f t="shared" si="17222"/>
        <v>0</v>
      </c>
      <c r="AG887" s="175">
        <f t="shared" si="17222"/>
        <v>0</v>
      </c>
      <c r="AH887" s="176">
        <f t="shared" si="17222"/>
        <v>0</v>
      </c>
      <c r="AI887" s="177">
        <f t="shared" si="17222"/>
        <v>0</v>
      </c>
      <c r="AJ887" s="174">
        <f t="shared" si="17222"/>
        <v>0</v>
      </c>
      <c r="AK887" s="178">
        <f t="shared" si="17222"/>
        <v>0</v>
      </c>
      <c r="AL887" s="176">
        <f t="shared" si="17222"/>
        <v>0</v>
      </c>
      <c r="AM887" s="177">
        <f t="shared" si="17222"/>
        <v>0</v>
      </c>
      <c r="AN887" s="174">
        <f t="shared" si="17222"/>
        <v>0</v>
      </c>
      <c r="AO887" s="178">
        <f t="shared" si="17222"/>
        <v>0</v>
      </c>
      <c r="AP887" s="176">
        <f t="shared" si="17223"/>
        <v>0</v>
      </c>
      <c r="AQ887" s="174">
        <f t="shared" si="17223"/>
        <v>0</v>
      </c>
      <c r="AR887" s="179">
        <f t="shared" si="17223"/>
        <v>0</v>
      </c>
      <c r="AS887" s="180">
        <f t="shared" si="17223"/>
        <v>0</v>
      </c>
      <c r="AT887" s="174">
        <f t="shared" si="17223"/>
        <v>0</v>
      </c>
      <c r="AU887" s="178">
        <f t="shared" si="17223"/>
        <v>0</v>
      </c>
      <c r="AV887" s="176">
        <f t="shared" si="17223"/>
        <v>0</v>
      </c>
      <c r="AW887" s="177">
        <f t="shared" si="17223"/>
        <v>0</v>
      </c>
      <c r="AX887" s="174">
        <f t="shared" si="17223"/>
        <v>0</v>
      </c>
      <c r="AY887" s="178">
        <f t="shared" si="17223"/>
        <v>0</v>
      </c>
      <c r="AZ887" s="176">
        <f t="shared" si="17223"/>
        <v>0</v>
      </c>
      <c r="BA887" s="177">
        <f t="shared" si="17223"/>
        <v>0</v>
      </c>
      <c r="BB887" s="174">
        <f t="shared" si="17223"/>
        <v>0</v>
      </c>
      <c r="BC887" s="178">
        <f t="shared" si="17223"/>
        <v>0</v>
      </c>
      <c r="BD887" s="176">
        <f t="shared" si="17223"/>
        <v>0</v>
      </c>
      <c r="BE887" s="174">
        <f t="shared" si="17223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5.363493507567612E-2</v>
      </c>
      <c r="BK887" s="124">
        <f t="shared" ref="BK887" si="17278">C887/C901</f>
        <v>5.6683716314222463E-2</v>
      </c>
      <c r="BL887" s="125">
        <f t="shared" ref="BL887" si="17279">D887/D901</f>
        <v>5.3773890508584388E-2</v>
      </c>
      <c r="BM887" s="126">
        <f t="shared" ref="BM887" si="17280">E887/E901</f>
        <v>4.2853387082639562E-2</v>
      </c>
      <c r="BN887" s="123">
        <f t="shared" ref="BN887" si="17281">F887/F901</f>
        <v>5.3200654777289566E-2</v>
      </c>
      <c r="BO887" s="124">
        <f t="shared" ref="BO887" si="17282">G887/G901</f>
        <v>3.9566236811254395E-2</v>
      </c>
      <c r="BP887" s="125">
        <f t="shared" ref="BP887" si="17283">H887/H901</f>
        <v>5.8764651652838139E-2</v>
      </c>
      <c r="BQ887" s="126">
        <f t="shared" ref="BQ887" si="17284">I887/I901</f>
        <v>4.8116298116298119E-2</v>
      </c>
      <c r="BR887" s="123">
        <f t="shared" ref="BR887" si="17285">J887/J901</f>
        <v>5.6691449814126396E-2</v>
      </c>
      <c r="BS887" s="124">
        <f t="shared" ref="BS887" si="17286">K887/K901</f>
        <v>4.9372242958941298E-2</v>
      </c>
      <c r="BT887" s="125">
        <f t="shared" ref="BT887" si="17287">L887/L901</f>
        <v>4.2882133232471281E-2</v>
      </c>
      <c r="BU887" s="123">
        <f t="shared" ref="BU887" si="17288">M887/M901</f>
        <v>5.7315378348588679E-2</v>
      </c>
      <c r="BV887" s="127">
        <f t="shared" ref="BV887" si="17289">N887/N901</f>
        <v>4.6425024826216486E-2</v>
      </c>
      <c r="BW887" s="128">
        <f t="shared" ref="BW887" si="17290">O887/O901</f>
        <v>5.0847899817375426E-2</v>
      </c>
      <c r="BX887" s="123">
        <f t="shared" ref="BX887" si="17291">P887/P901</f>
        <v>5.139420448332422E-2</v>
      </c>
      <c r="BY887" s="124">
        <f t="shared" ref="BY887" si="17292">Q887/Q901</f>
        <v>4.2181941385736069E-2</v>
      </c>
      <c r="BZ887" s="125">
        <f t="shared" ref="BZ887" si="17293">R887/R901</f>
        <v>5.7870281479205865E-2</v>
      </c>
      <c r="CA887" s="126">
        <f t="shared" ref="CA887" si="17294">S887/S901</f>
        <v>5.0216670915115981E-2</v>
      </c>
      <c r="CB887" s="123">
        <f t="shared" ref="CB887" si="17295">T887/T901</f>
        <v>3.876333961079724E-2</v>
      </c>
      <c r="CC887" s="124">
        <f t="shared" ref="CC887" si="17296">U887/U901</f>
        <v>3.7637897469175861E-2</v>
      </c>
      <c r="CD887" s="125">
        <f t="shared" ref="CD887" si="17297">V887/V901</f>
        <v>4.0181956027293401E-2</v>
      </c>
      <c r="CE887" s="126">
        <f t="shared" ref="CE887" si="17298">W887/W901</f>
        <v>5.7736096638493301E-2</v>
      </c>
      <c r="CF887" s="123">
        <f t="shared" ref="CF887" si="17299">X887/X901</f>
        <v>5.2790346907993967E-2</v>
      </c>
      <c r="CG887" s="124">
        <f t="shared" ref="CG887" si="17300">Y887/Y901</f>
        <v>4.2102234583293374E-2</v>
      </c>
      <c r="CH887" s="125">
        <f t="shared" ref="CH887" si="17301">Z887/Z901</f>
        <v>5.1237054796213453E-2</v>
      </c>
      <c r="CI887" s="123">
        <f t="shared" ref="CI887" si="17302">AA887/AA901</f>
        <v>5.8286611347835839E-2</v>
      </c>
      <c r="CJ887" s="129">
        <f t="shared" ref="CJ887" si="17303">AB887/AB901</f>
        <v>5.1099978654143764E-2</v>
      </c>
      <c r="CK887" s="130">
        <f t="shared" ref="CK887" si="17304">AC887/AC901</f>
        <v>5.0739596960642938E-2</v>
      </c>
    </row>
    <row r="888" spans="1:89" ht="14.25" thickTop="1" thickBot="1" x14ac:dyDescent="0.25">
      <c r="A888" s="131" t="s">
        <v>27</v>
      </c>
      <c r="B888" s="184">
        <v>1153</v>
      </c>
      <c r="C888" s="168">
        <v>1549</v>
      </c>
      <c r="D888" s="169">
        <v>643</v>
      </c>
      <c r="E888" s="170">
        <v>591</v>
      </c>
      <c r="F888" s="167">
        <v>1078</v>
      </c>
      <c r="G888" s="171">
        <v>1199</v>
      </c>
      <c r="H888" s="169">
        <v>2089</v>
      </c>
      <c r="I888" s="170">
        <v>2609</v>
      </c>
      <c r="J888" s="167">
        <v>332</v>
      </c>
      <c r="K888" s="168">
        <v>291</v>
      </c>
      <c r="L888" s="169">
        <v>1122</v>
      </c>
      <c r="M888" s="167">
        <v>912</v>
      </c>
      <c r="N888" s="172">
        <v>2143</v>
      </c>
      <c r="O888" s="185">
        <v>1867</v>
      </c>
      <c r="P888" s="167">
        <v>1220</v>
      </c>
      <c r="Q888" s="168">
        <v>768</v>
      </c>
      <c r="R888" s="169">
        <v>1347</v>
      </c>
      <c r="S888" s="170">
        <v>1215</v>
      </c>
      <c r="T888" s="167">
        <v>309</v>
      </c>
      <c r="U888" s="171">
        <v>220</v>
      </c>
      <c r="V888" s="169">
        <v>1200</v>
      </c>
      <c r="W888" s="186">
        <v>1287</v>
      </c>
      <c r="X888" s="167">
        <v>1092</v>
      </c>
      <c r="Y888" s="171">
        <v>410</v>
      </c>
      <c r="Z888" s="169">
        <v>2363</v>
      </c>
      <c r="AA888" s="167">
        <v>2724</v>
      </c>
      <c r="AB888" s="151">
        <f t="shared" si="17030"/>
        <v>16091</v>
      </c>
      <c r="AC888" s="152">
        <f t="shared" si="17031"/>
        <v>15642</v>
      </c>
      <c r="AE888" s="221" t="s">
        <v>13</v>
      </c>
      <c r="AF888" s="14">
        <f t="shared" ref="AF888:BG888" si="17305">SUM(AF885:AF887)</f>
        <v>3130</v>
      </c>
      <c r="AG888" s="1">
        <f t="shared" si="17305"/>
        <v>6212</v>
      </c>
      <c r="AH888" s="14">
        <f t="shared" si="17305"/>
        <v>1725</v>
      </c>
      <c r="AI888" s="1">
        <f t="shared" si="17305"/>
        <v>2013</v>
      </c>
      <c r="AJ888" s="14">
        <f t="shared" si="17305"/>
        <v>2226</v>
      </c>
      <c r="AK888" s="1">
        <f t="shared" si="17305"/>
        <v>5234</v>
      </c>
      <c r="AL888" s="14">
        <f t="shared" si="17305"/>
        <v>4791</v>
      </c>
      <c r="AM888" s="1">
        <f t="shared" si="17305"/>
        <v>8950</v>
      </c>
      <c r="AN888" s="14">
        <f t="shared" si="17305"/>
        <v>1267</v>
      </c>
      <c r="AO888" s="1">
        <f t="shared" si="17305"/>
        <v>553</v>
      </c>
      <c r="AP888" s="14">
        <f t="shared" si="17305"/>
        <v>4532</v>
      </c>
      <c r="AQ888" s="1">
        <f t="shared" si="17305"/>
        <v>1866</v>
      </c>
      <c r="AR888" s="14">
        <f t="shared" si="17305"/>
        <v>7224</v>
      </c>
      <c r="AS888" s="1">
        <f t="shared" si="17305"/>
        <v>4867</v>
      </c>
      <c r="AT888" s="14">
        <f t="shared" si="17305"/>
        <v>3178</v>
      </c>
      <c r="AU888" s="1">
        <f t="shared" si="17305"/>
        <v>2539</v>
      </c>
      <c r="AV888" s="14">
        <f t="shared" si="17305"/>
        <v>3731</v>
      </c>
      <c r="AW888" s="1">
        <f t="shared" si="17305"/>
        <v>4124</v>
      </c>
      <c r="AX888" s="14">
        <f t="shared" si="17305"/>
        <v>1723</v>
      </c>
      <c r="AY888" s="1">
        <f t="shared" si="17305"/>
        <v>470</v>
      </c>
      <c r="AZ888" s="14">
        <f t="shared" si="17305"/>
        <v>4895</v>
      </c>
      <c r="BA888" s="1">
        <f t="shared" si="17305"/>
        <v>3452</v>
      </c>
      <c r="BB888" s="14">
        <f t="shared" si="17305"/>
        <v>3849</v>
      </c>
      <c r="BC888" s="1">
        <f t="shared" si="17305"/>
        <v>1213</v>
      </c>
      <c r="BD888" s="14">
        <f t="shared" si="17305"/>
        <v>6269</v>
      </c>
      <c r="BE888" s="1">
        <f t="shared" si="17305"/>
        <v>8599</v>
      </c>
      <c r="BF888" s="153">
        <f t="shared" si="17305"/>
        <v>48540</v>
      </c>
      <c r="BG888" s="154">
        <f t="shared" si="17305"/>
        <v>50092</v>
      </c>
      <c r="BI888" s="131" t="s">
        <v>27</v>
      </c>
      <c r="BJ888" s="123">
        <f>B888/B901</f>
        <v>4.7680092630882472E-2</v>
      </c>
      <c r="BK888" s="124">
        <f t="shared" ref="BK888" si="17306">C888/C901</f>
        <v>5.912665088938087E-2</v>
      </c>
      <c r="BL888" s="125">
        <f t="shared" ref="BL888" si="17307">D888/D901</f>
        <v>5.2073210236475542E-2</v>
      </c>
      <c r="BM888" s="126">
        <f t="shared" ref="BM888" si="17308">E888/E901</f>
        <v>5.1792130400490757E-2</v>
      </c>
      <c r="BN888" s="123">
        <f t="shared" ref="BN888" si="17309">F888/F901</f>
        <v>4.6437494615318341E-2</v>
      </c>
      <c r="BO888" s="124">
        <f t="shared" ref="BO888" si="17310">G888/G901</f>
        <v>5.0200971361580977E-2</v>
      </c>
      <c r="BP888" s="125">
        <f t="shared" ref="BP888" si="17311">H888/H901</f>
        <v>5.5024364546292635E-2</v>
      </c>
      <c r="BQ888" s="126">
        <f t="shared" ref="BQ888" si="17312">I888/I901</f>
        <v>5.9354809354809357E-2</v>
      </c>
      <c r="BR888" s="123">
        <f t="shared" ref="BR888" si="17313">J888/J901</f>
        <v>6.1710037174721191E-2</v>
      </c>
      <c r="BS888" s="124">
        <f t="shared" ref="BS888" si="17314">K888/K901</f>
        <v>4.9372242958941298E-2</v>
      </c>
      <c r="BT888" s="125">
        <f t="shared" ref="BT888" si="17315">L888/L901</f>
        <v>5.3047137251193796E-2</v>
      </c>
      <c r="BU888" s="123">
        <f t="shared" ref="BU888" si="17316">M888/M901</f>
        <v>4.3705372118656251E-2</v>
      </c>
      <c r="BV888" s="127">
        <f t="shared" ref="BV888" si="17317">N888/N901</f>
        <v>5.3202581926514399E-2</v>
      </c>
      <c r="BW888" s="128">
        <f t="shared" ref="BW888" si="17318">O888/O901</f>
        <v>4.8708583355074352E-2</v>
      </c>
      <c r="BX888" s="123">
        <f t="shared" ref="BX888" si="17319">P888/P901</f>
        <v>6.0639196779163976E-2</v>
      </c>
      <c r="BY888" s="124">
        <f t="shared" ref="BY888" si="17320">Q888/Q901</f>
        <v>4.3367779095375231E-2</v>
      </c>
      <c r="BZ888" s="125">
        <f t="shared" ref="BZ888" si="17321">R888/R901</f>
        <v>5.1726124188779234E-2</v>
      </c>
      <c r="CA888" s="126">
        <f t="shared" ref="CA888" si="17322">S888/S901</f>
        <v>5.1618659189395871E-2</v>
      </c>
      <c r="CB888" s="123">
        <f t="shared" ref="CB888" si="17323">T888/T901</f>
        <v>4.8493408662900188E-2</v>
      </c>
      <c r="CC888" s="124">
        <f t="shared" ref="CC888" si="17324">U888/U901</f>
        <v>3.5691109669046074E-2</v>
      </c>
      <c r="CD888" s="125">
        <f t="shared" ref="CD888" si="17325">V888/V901</f>
        <v>5.3516478615707089E-2</v>
      </c>
      <c r="CE888" s="126">
        <f t="shared" ref="CE888" si="17326">W888/W901</f>
        <v>4.9670024313997918E-2</v>
      </c>
      <c r="CF888" s="123">
        <f t="shared" ref="CF888" si="17327">X888/X901</f>
        <v>5.4901960784313725E-2</v>
      </c>
      <c r="CG888" s="124">
        <f t="shared" ref="CG888" si="17328">Y888/Y901</f>
        <v>3.932099357437422E-2</v>
      </c>
      <c r="CH888" s="125">
        <f t="shared" ref="CH888" si="17329">Z888/Z901</f>
        <v>5.8404804864183493E-2</v>
      </c>
      <c r="CI888" s="123">
        <f t="shared" ref="CI888" si="17330">AA888/AA901</f>
        <v>6.1089930477685579E-2</v>
      </c>
      <c r="CJ888" s="129">
        <f t="shared" ref="CJ888" si="17331">AB888/AB901</f>
        <v>5.3668151982496401E-2</v>
      </c>
      <c r="CK888" s="130">
        <f t="shared" ref="CK888" si="17332">AC888/AC901</f>
        <v>5.2335560544568206E-2</v>
      </c>
    </row>
    <row r="889" spans="1:89" ht="13.5" thickTop="1" x14ac:dyDescent="0.2">
      <c r="A889" s="139" t="s">
        <v>28</v>
      </c>
      <c r="B889" s="181">
        <v>1318</v>
      </c>
      <c r="C889" s="175">
        <v>1911</v>
      </c>
      <c r="D889" s="176">
        <v>731</v>
      </c>
      <c r="E889" s="177">
        <v>614</v>
      </c>
      <c r="F889" s="174">
        <v>1120</v>
      </c>
      <c r="G889" s="178">
        <v>1554</v>
      </c>
      <c r="H889" s="176">
        <v>2046</v>
      </c>
      <c r="I889" s="177">
        <v>2694</v>
      </c>
      <c r="J889" s="174">
        <v>428</v>
      </c>
      <c r="K889" s="175">
        <v>228</v>
      </c>
      <c r="L889" s="176">
        <v>1708</v>
      </c>
      <c r="M889" s="174">
        <v>911</v>
      </c>
      <c r="N889" s="179">
        <v>2663</v>
      </c>
      <c r="O889" s="182">
        <v>1740</v>
      </c>
      <c r="P889" s="174">
        <v>1351</v>
      </c>
      <c r="Q889" s="175">
        <v>793</v>
      </c>
      <c r="R889" s="176">
        <v>1586</v>
      </c>
      <c r="S889" s="177">
        <v>1435</v>
      </c>
      <c r="T889" s="174">
        <v>451</v>
      </c>
      <c r="U889" s="178">
        <v>181</v>
      </c>
      <c r="V889" s="176">
        <v>1662</v>
      </c>
      <c r="W889" s="183">
        <v>1365</v>
      </c>
      <c r="X889" s="174">
        <v>1360</v>
      </c>
      <c r="Y889" s="178">
        <v>386</v>
      </c>
      <c r="Z889" s="176">
        <v>2329</v>
      </c>
      <c r="AA889" s="174">
        <v>2966</v>
      </c>
      <c r="AB889" s="151">
        <f t="shared" si="17030"/>
        <v>18753</v>
      </c>
      <c r="AC889" s="152">
        <f t="shared" si="17031"/>
        <v>16778</v>
      </c>
      <c r="BI889" s="139" t="s">
        <v>28</v>
      </c>
      <c r="BJ889" s="123">
        <f>B889/B901</f>
        <v>5.4503349598875199E-2</v>
      </c>
      <c r="BK889" s="124">
        <f t="shared" ref="BK889" si="17333">C889/C901</f>
        <v>7.2944499580120614E-2</v>
      </c>
      <c r="BL889" s="125">
        <f t="shared" ref="BL889" si="17334">D889/D901</f>
        <v>5.9199870424360222E-2</v>
      </c>
      <c r="BM889" s="126">
        <f t="shared" ref="BM889" si="17335">E889/E901</f>
        <v>5.3807729383927791E-2</v>
      </c>
      <c r="BN889" s="123">
        <f t="shared" ref="BN889" si="17336">F889/F901</f>
        <v>4.82467476522788E-2</v>
      </c>
      <c r="BO889" s="124">
        <f t="shared" ref="BO889" si="17337">G889/G901</f>
        <v>6.5064478311840562E-2</v>
      </c>
      <c r="BP889" s="125">
        <f t="shared" ref="BP889" si="17338">H889/H901</f>
        <v>5.3891742394310549E-2</v>
      </c>
      <c r="BQ889" s="126">
        <f t="shared" ref="BQ889" si="17339">I889/I901</f>
        <v>6.1288561288561291E-2</v>
      </c>
      <c r="BR889" s="123">
        <f t="shared" ref="BR889" si="17340">J889/J901</f>
        <v>7.9553903345724902E-2</v>
      </c>
      <c r="BS889" s="124">
        <f t="shared" ref="BS889" si="17341">K889/K901</f>
        <v>3.8683406854428233E-2</v>
      </c>
      <c r="BT889" s="125">
        <f t="shared" ref="BT889" si="17342">L889/L901</f>
        <v>8.0752683088270064E-2</v>
      </c>
      <c r="BU889" s="123">
        <f t="shared" ref="BU889" si="17343">M889/M901</f>
        <v>4.3657449561508604E-2</v>
      </c>
      <c r="BV889" s="127">
        <f t="shared" ref="BV889" si="17344">N889/N901</f>
        <v>6.611221449851043E-2</v>
      </c>
      <c r="BW889" s="128">
        <f t="shared" ref="BW889" si="17345">O889/O901</f>
        <v>4.5395251761022701E-2</v>
      </c>
      <c r="BX889" s="123">
        <f t="shared" ref="BX889" si="17346">P889/P901</f>
        <v>6.7150454793975842E-2</v>
      </c>
      <c r="BY889" s="124">
        <f t="shared" ref="BY889" si="17347">Q889/Q901</f>
        <v>4.4779490654469477E-2</v>
      </c>
      <c r="BZ889" s="125">
        <f t="shared" ref="BZ889" si="17348">R889/R901</f>
        <v>6.0903959141354019E-2</v>
      </c>
      <c r="CA889" s="126">
        <f t="shared" ref="CA889" si="17349">S889/S901</f>
        <v>6.0965247684595124E-2</v>
      </c>
      <c r="CB889" s="123">
        <f t="shared" ref="CB889" si="17350">T889/T901</f>
        <v>7.0778405524168239E-2</v>
      </c>
      <c r="CC889" s="124">
        <f t="shared" ref="CC889" si="17351">U889/U901</f>
        <v>2.9364049318624269E-2</v>
      </c>
      <c r="CD889" s="125">
        <f t="shared" ref="CD889" si="17352">V889/V901</f>
        <v>7.4120322882754316E-2</v>
      </c>
      <c r="CE889" s="126">
        <f t="shared" ref="CE889" si="17353">W889/W901</f>
        <v>5.2680328817876577E-2</v>
      </c>
      <c r="CF889" s="123">
        <f t="shared" ref="CF889" si="17354">X889/X901</f>
        <v>6.8376068376068383E-2</v>
      </c>
      <c r="CG889" s="124">
        <f t="shared" ref="CG889" si="17355">Y889/Y901</f>
        <v>3.7019276877337678E-2</v>
      </c>
      <c r="CH889" s="125">
        <f t="shared" ref="CH889" si="17356">Z889/Z901</f>
        <v>5.7564447959662868E-2</v>
      </c>
      <c r="CI889" s="123">
        <f t="shared" ref="CI889" si="17357">AA889/AA901</f>
        <v>6.6517156313074685E-2</v>
      </c>
      <c r="CJ889" s="129">
        <f t="shared" ref="CJ889" si="17358">AB889/AB901</f>
        <v>6.2546694060515509E-2</v>
      </c>
      <c r="CK889" s="130">
        <f t="shared" ref="CK889" si="17359">AC889/AC901</f>
        <v>5.6136429792658565E-2</v>
      </c>
    </row>
    <row r="890" spans="1:89" x14ac:dyDescent="0.2">
      <c r="A890" s="131" t="s">
        <v>29</v>
      </c>
      <c r="B890" s="184">
        <v>1617</v>
      </c>
      <c r="C890" s="168">
        <v>1983</v>
      </c>
      <c r="D890" s="169">
        <v>1016</v>
      </c>
      <c r="E890" s="170">
        <v>773</v>
      </c>
      <c r="F890" s="167">
        <v>1317</v>
      </c>
      <c r="G890" s="171">
        <v>2058</v>
      </c>
      <c r="H890" s="169">
        <v>2209</v>
      </c>
      <c r="I890" s="170">
        <v>3849</v>
      </c>
      <c r="J890" s="167">
        <v>617</v>
      </c>
      <c r="K890" s="168">
        <v>278</v>
      </c>
      <c r="L890" s="169">
        <v>2192</v>
      </c>
      <c r="M890" s="167">
        <v>1041</v>
      </c>
      <c r="N890" s="172">
        <v>3315</v>
      </c>
      <c r="O890" s="185">
        <v>2367</v>
      </c>
      <c r="P890" s="167">
        <v>1781</v>
      </c>
      <c r="Q890" s="168">
        <v>1205</v>
      </c>
      <c r="R890" s="169">
        <v>2139</v>
      </c>
      <c r="S890" s="170">
        <v>2015</v>
      </c>
      <c r="T890" s="167">
        <v>805</v>
      </c>
      <c r="U890" s="171">
        <v>209</v>
      </c>
      <c r="V890" s="169">
        <v>2241</v>
      </c>
      <c r="W890" s="186">
        <v>1723</v>
      </c>
      <c r="X890" s="167">
        <v>1664</v>
      </c>
      <c r="Y890" s="171">
        <v>490</v>
      </c>
      <c r="Z890" s="169">
        <v>2845</v>
      </c>
      <c r="AA890" s="167">
        <v>3889</v>
      </c>
      <c r="AB890" s="151">
        <f t="shared" si="17030"/>
        <v>23758</v>
      </c>
      <c r="AC890" s="152">
        <f t="shared" si="17031"/>
        <v>21880</v>
      </c>
      <c r="BI890" s="131" t="s">
        <v>29</v>
      </c>
      <c r="BJ890" s="123">
        <f>B890/B901</f>
        <v>6.6867918286328668E-2</v>
      </c>
      <c r="BK890" s="124">
        <f t="shared" ref="BK890" si="17360">C890/C901</f>
        <v>7.5692800977173832E-2</v>
      </c>
      <c r="BL890" s="125">
        <f t="shared" ref="BL890" si="17361">D890/D901</f>
        <v>8.2280531260123094E-2</v>
      </c>
      <c r="BM890" s="126">
        <f t="shared" ref="BM890" si="17362">E890/E901</f>
        <v>6.7741652791166423E-2</v>
      </c>
      <c r="BN890" s="123">
        <f t="shared" ref="BN890" si="17363">F890/F901</f>
        <v>5.6733005944688553E-2</v>
      </c>
      <c r="BO890" s="124">
        <f t="shared" ref="BO890" si="17364">G890/G901</f>
        <v>8.616647127784291E-2</v>
      </c>
      <c r="BP890" s="125">
        <f t="shared" ref="BP890" si="17365">H890/H901</f>
        <v>5.8185170551824046E-2</v>
      </c>
      <c r="BQ890" s="126">
        <f t="shared" ref="BQ890" si="17366">I890/I901</f>
        <v>8.7564837564837558E-2</v>
      </c>
      <c r="BR890" s="123">
        <f t="shared" ref="BR890" si="17367">J890/J901</f>
        <v>0.11468401486988848</v>
      </c>
      <c r="BS890" s="124">
        <f t="shared" ref="BS890" si="17368">K890/K901</f>
        <v>4.7166610111978285E-2</v>
      </c>
      <c r="BT890" s="125">
        <f t="shared" ref="BT890" si="17369">L890/L901</f>
        <v>0.10363576190251052</v>
      </c>
      <c r="BU890" s="123">
        <f t="shared" ref="BU890" si="17370">M890/M901</f>
        <v>4.9887381990703021E-2</v>
      </c>
      <c r="BV890" s="127">
        <f t="shared" ref="BV890" si="17371">N890/N901</f>
        <v>8.2298907646474684E-2</v>
      </c>
      <c r="BW890" s="128">
        <f t="shared" ref="BW890" si="17372">O890/O901</f>
        <v>6.1753195930080877E-2</v>
      </c>
      <c r="BX890" s="123">
        <f t="shared" ref="BX890" si="17373">P890/P901</f>
        <v>8.8523286445648386E-2</v>
      </c>
      <c r="BY890" s="124">
        <f t="shared" ref="BY890" si="17374">Q890/Q901</f>
        <v>6.8044497148342653E-2</v>
      </c>
      <c r="BZ890" s="125">
        <f t="shared" ref="BZ890" si="17375">R890/R901</f>
        <v>8.2139702776391071E-2</v>
      </c>
      <c r="CA890" s="126">
        <f t="shared" ref="CA890" si="17376">S890/S901</f>
        <v>8.5606253717393152E-2</v>
      </c>
      <c r="CB890" s="123">
        <f t="shared" ref="CB890" si="17377">T890/T901</f>
        <v>0.12633396107972378</v>
      </c>
      <c r="CC890" s="124">
        <f t="shared" ref="CC890" si="17378">U890/U901</f>
        <v>3.3906554185593768E-2</v>
      </c>
      <c r="CD890" s="125">
        <f t="shared" ref="CD890" si="17379">V890/V901</f>
        <v>9.9942023814832984E-2</v>
      </c>
      <c r="CE890" s="126">
        <f t="shared" ref="CE890" si="17380">W890/W901</f>
        <v>6.6496854617729917E-2</v>
      </c>
      <c r="CF890" s="123">
        <f t="shared" ref="CF890" si="17381">X890/X901</f>
        <v>8.3660130718954243E-2</v>
      </c>
      <c r="CG890" s="124">
        <f t="shared" ref="CG890" si="17382">Y890/Y901</f>
        <v>4.699338256449602E-2</v>
      </c>
      <c r="CH890" s="125">
        <f t="shared" ref="CH890" si="17383">Z890/Z901</f>
        <v>7.0318099804740603E-2</v>
      </c>
      <c r="CI890" s="123">
        <f t="shared" ref="CI890" si="17384">AA890/AA901</f>
        <v>8.7216864767885177E-2</v>
      </c>
      <c r="CJ890" s="129">
        <f t="shared" ref="CJ890" si="17385">AB890/AB901</f>
        <v>7.9239820694807617E-2</v>
      </c>
      <c r="CK890" s="130">
        <f t="shared" ref="CK890" si="17386">AC890/AC901</f>
        <v>7.3206883053008071E-2</v>
      </c>
    </row>
    <row r="891" spans="1:89" x14ac:dyDescent="0.2">
      <c r="A891" s="139" t="s">
        <v>30</v>
      </c>
      <c r="B891" s="181">
        <v>1571</v>
      </c>
      <c r="C891" s="175">
        <v>3372</v>
      </c>
      <c r="D891" s="176">
        <v>1045</v>
      </c>
      <c r="E891" s="177">
        <v>1051</v>
      </c>
      <c r="F891" s="174">
        <v>1220</v>
      </c>
      <c r="G891" s="178">
        <v>2833</v>
      </c>
      <c r="H891" s="176">
        <v>2504</v>
      </c>
      <c r="I891" s="177">
        <v>4520</v>
      </c>
      <c r="J891" s="174">
        <v>734</v>
      </c>
      <c r="K891" s="175">
        <v>282</v>
      </c>
      <c r="L891" s="176">
        <v>2271</v>
      </c>
      <c r="M891" s="174">
        <v>996</v>
      </c>
      <c r="N891" s="179">
        <v>3840</v>
      </c>
      <c r="O891" s="182">
        <v>2377</v>
      </c>
      <c r="P891" s="174">
        <v>1714</v>
      </c>
      <c r="Q891" s="175">
        <v>1187</v>
      </c>
      <c r="R891" s="176">
        <v>1972</v>
      </c>
      <c r="S891" s="177">
        <v>2136</v>
      </c>
      <c r="T891" s="174">
        <v>865</v>
      </c>
      <c r="U891" s="178">
        <v>232</v>
      </c>
      <c r="V891" s="176">
        <v>2150</v>
      </c>
      <c r="W891" s="183">
        <v>1803</v>
      </c>
      <c r="X891" s="174">
        <v>2028</v>
      </c>
      <c r="Y891" s="178">
        <v>639</v>
      </c>
      <c r="Z891" s="176">
        <v>3188</v>
      </c>
      <c r="AA891" s="174">
        <v>4766</v>
      </c>
      <c r="AB891" s="151">
        <f t="shared" si="17030"/>
        <v>25102</v>
      </c>
      <c r="AC891" s="152">
        <f t="shared" si="17031"/>
        <v>26194</v>
      </c>
      <c r="BI891" s="139" t="s">
        <v>30</v>
      </c>
      <c r="BJ891" s="123">
        <f>B891/B901</f>
        <v>6.4965676949797366E-2</v>
      </c>
      <c r="BK891" s="124">
        <f t="shared" ref="BK891" si="17387">C891/C901</f>
        <v>0.12871211542865868</v>
      </c>
      <c r="BL891" s="125">
        <f t="shared" ref="BL891" si="17388">D891/D901</f>
        <v>8.462908973113055E-2</v>
      </c>
      <c r="BM891" s="126">
        <f t="shared" ref="BM891" si="17389">E891/E901</f>
        <v>9.2104110069231443E-2</v>
      </c>
      <c r="BN891" s="123">
        <f t="shared" ref="BN891" si="17390">F891/F901</f>
        <v>5.2554492978375118E-2</v>
      </c>
      <c r="BO891" s="124">
        <f t="shared" ref="BO891" si="17391">G891/G901</f>
        <v>0.11861497236643778</v>
      </c>
      <c r="BP891" s="125">
        <f t="shared" ref="BP891" si="17392">H891/H901</f>
        <v>6.5955485315422099E-2</v>
      </c>
      <c r="BQ891" s="126">
        <f t="shared" ref="BQ891" si="17393">I891/I901</f>
        <v>0.10283010283010283</v>
      </c>
      <c r="BR891" s="123">
        <f t="shared" ref="BR891" si="17394">J891/J901</f>
        <v>0.13643122676579925</v>
      </c>
      <c r="BS891" s="124">
        <f t="shared" ref="BS891" si="17395">K891/K901</f>
        <v>4.7845266372582289E-2</v>
      </c>
      <c r="BT891" s="125">
        <f t="shared" ref="BT891" si="17396">L891/L901</f>
        <v>0.1073708098907853</v>
      </c>
      <c r="BU891" s="123">
        <f t="shared" ref="BU891" si="17397">M891/M901</f>
        <v>4.7730866919058798E-2</v>
      </c>
      <c r="BV891" s="127">
        <f t="shared" ref="BV891" si="17398">N891/N901</f>
        <v>9.5332671300893748E-2</v>
      </c>
      <c r="BW891" s="128">
        <f t="shared" ref="BW891" si="17399">O891/O901</f>
        <v>6.2014088181581009E-2</v>
      </c>
      <c r="BX891" s="123">
        <f t="shared" ref="BX891" si="17400">P891/P901</f>
        <v>8.5193101048759878E-2</v>
      </c>
      <c r="BY891" s="124">
        <f t="shared" ref="BY891" si="17401">Q891/Q901</f>
        <v>6.7028064825794792E-2</v>
      </c>
      <c r="BZ891" s="125">
        <f t="shared" ref="BZ891" si="17402">R891/R901</f>
        <v>7.5726738604508279E-2</v>
      </c>
      <c r="CA891" s="126">
        <f t="shared" ref="CA891" si="17403">S891/S901</f>
        <v>9.0746877389752734E-2</v>
      </c>
      <c r="CB891" s="123">
        <f t="shared" ref="CB891" si="17404">T891/T901</f>
        <v>0.13575015693659762</v>
      </c>
      <c r="CC891" s="124">
        <f t="shared" ref="CC891" si="17405">U891/U901</f>
        <v>3.7637897469175861E-2</v>
      </c>
      <c r="CD891" s="125">
        <f t="shared" ref="CD891" si="17406">V891/V901</f>
        <v>9.5883690853141856E-2</v>
      </c>
      <c r="CE891" s="126">
        <f t="shared" ref="CE891" si="17407">W891/W901</f>
        <v>6.9584346416579831E-2</v>
      </c>
      <c r="CF891" s="123">
        <f t="shared" ref="CF891" si="17408">X891/X901</f>
        <v>0.10196078431372549</v>
      </c>
      <c r="CG891" s="124">
        <f t="shared" ref="CG891" si="17409">Y891/Y901</f>
        <v>6.1283207058597869E-2</v>
      </c>
      <c r="CH891" s="125">
        <f t="shared" ref="CH891" si="17410">Z891/Z901</f>
        <v>7.8795817988581027E-2</v>
      </c>
      <c r="CI891" s="123">
        <f t="shared" ref="CI891" si="17411">AA891/AA901</f>
        <v>0.10688495178291096</v>
      </c>
      <c r="CJ891" s="129">
        <f t="shared" ref="CJ891" si="17412">AB891/AB901</f>
        <v>8.3722450504295859E-2</v>
      </c>
      <c r="CK891" s="130">
        <f t="shared" ref="CK891" si="17413">AC891/AC901</f>
        <v>8.7640817856055458E-2</v>
      </c>
    </row>
    <row r="892" spans="1:89" x14ac:dyDescent="0.2">
      <c r="A892" s="131" t="s">
        <v>31</v>
      </c>
      <c r="B892" s="184">
        <v>1559</v>
      </c>
      <c r="C892" s="168">
        <v>2840</v>
      </c>
      <c r="D892" s="169">
        <v>680</v>
      </c>
      <c r="E892" s="170">
        <v>962</v>
      </c>
      <c r="F892" s="167">
        <v>1006</v>
      </c>
      <c r="G892" s="171">
        <v>2401</v>
      </c>
      <c r="H892" s="169">
        <v>2287</v>
      </c>
      <c r="I892" s="170">
        <v>4430</v>
      </c>
      <c r="J892" s="167">
        <v>533</v>
      </c>
      <c r="K892" s="168">
        <v>271</v>
      </c>
      <c r="L892" s="169">
        <v>2261</v>
      </c>
      <c r="M892" s="167">
        <v>870</v>
      </c>
      <c r="N892" s="172">
        <v>3384</v>
      </c>
      <c r="O892" s="185">
        <v>2490</v>
      </c>
      <c r="P892" s="167">
        <v>1464</v>
      </c>
      <c r="Q892" s="168">
        <v>1352</v>
      </c>
      <c r="R892" s="169">
        <v>1759</v>
      </c>
      <c r="S892" s="170">
        <v>1988</v>
      </c>
      <c r="T892" s="167">
        <v>858</v>
      </c>
      <c r="U892" s="171">
        <v>238</v>
      </c>
      <c r="V892" s="169">
        <v>2745</v>
      </c>
      <c r="W892" s="186">
        <v>1649</v>
      </c>
      <c r="X892" s="167">
        <v>1821</v>
      </c>
      <c r="Y892" s="171">
        <v>574</v>
      </c>
      <c r="Z892" s="169">
        <v>3081</v>
      </c>
      <c r="AA892" s="167">
        <v>3833</v>
      </c>
      <c r="AB892" s="151">
        <f t="shared" si="17030"/>
        <v>23438</v>
      </c>
      <c r="AC892" s="152">
        <f t="shared" si="17031"/>
        <v>23898</v>
      </c>
      <c r="BI892" s="131" t="s">
        <v>31</v>
      </c>
      <c r="BJ892" s="123">
        <f>B892/B901</f>
        <v>6.4469440079397894E-2</v>
      </c>
      <c r="BK892" s="124">
        <f t="shared" ref="BK892" si="17414">C892/C901</f>
        <v>0.10840522177265439</v>
      </c>
      <c r="BL892" s="125">
        <f t="shared" ref="BL892" si="17415">D892/D901</f>
        <v>5.5069646906381602E-2</v>
      </c>
      <c r="BM892" s="126">
        <f t="shared" ref="BM892" si="17416">E892/E901</f>
        <v>8.4304618350714219E-2</v>
      </c>
      <c r="BN892" s="123">
        <f t="shared" ref="BN892" si="17417">F892/F901</f>
        <v>4.3335917980528993E-2</v>
      </c>
      <c r="BO892" s="124">
        <f t="shared" ref="BO892" si="17418">G892/G901</f>
        <v>0.10052754982415006</v>
      </c>
      <c r="BP892" s="125">
        <f t="shared" ref="BP892" si="17419">H892/H901</f>
        <v>6.0239694455419462E-2</v>
      </c>
      <c r="BQ892" s="126">
        <f t="shared" ref="BQ892" si="17420">I892/I901</f>
        <v>0.10078260078260078</v>
      </c>
      <c r="BR892" s="123">
        <f t="shared" ref="BR892" si="17421">J892/J901</f>
        <v>9.9070631970260226E-2</v>
      </c>
      <c r="BS892" s="124">
        <f t="shared" ref="BS892" si="17422">K892/K901</f>
        <v>4.5978961655921274E-2</v>
      </c>
      <c r="BT892" s="125">
        <f t="shared" ref="BT892" si="17423">L892/L901</f>
        <v>0.10689801900619356</v>
      </c>
      <c r="BU892" s="123">
        <f t="shared" ref="BU892" si="17424">M892/M901</f>
        <v>4.1692624718454974E-2</v>
      </c>
      <c r="BV892" s="127">
        <f t="shared" ref="BV892" si="17425">N892/N901</f>
        <v>8.4011916583912619E-2</v>
      </c>
      <c r="BW892" s="128">
        <f t="shared" ref="BW892" si="17426">O892/O901</f>
        <v>6.4962170623532475E-2</v>
      </c>
      <c r="BX892" s="123">
        <f t="shared" ref="BX892" si="17427">P892/P901</f>
        <v>7.2767036134996771E-2</v>
      </c>
      <c r="BY892" s="124">
        <f t="shared" ref="BY892" si="17428">Q892/Q901</f>
        <v>7.6345361115816815E-2</v>
      </c>
      <c r="BZ892" s="125">
        <f t="shared" ref="BZ892" si="17429">R892/R901</f>
        <v>6.7547329211627816E-2</v>
      </c>
      <c r="CA892" s="126">
        <f t="shared" ref="CA892" si="17430">S892/S901</f>
        <v>8.4459172402073249E-2</v>
      </c>
      <c r="CB892" s="123">
        <f t="shared" ref="CB892" si="17431">T892/T901</f>
        <v>0.13465160075329566</v>
      </c>
      <c r="CC892" s="124">
        <f t="shared" ref="CC892" si="17432">U892/U901</f>
        <v>3.8611291369240755E-2</v>
      </c>
      <c r="CD892" s="125">
        <f t="shared" ref="CD892" si="17433">V892/V901</f>
        <v>0.12241894483342997</v>
      </c>
      <c r="CE892" s="126">
        <f t="shared" ref="CE892" si="17434">W892/W901</f>
        <v>6.3640924703793761E-2</v>
      </c>
      <c r="CF892" s="123">
        <f t="shared" ref="CF892" si="17435">X892/X901</f>
        <v>9.1553544494720959E-2</v>
      </c>
      <c r="CG892" s="124">
        <f t="shared" ref="CG892" si="17436">Y892/Y901</f>
        <v>5.5049391004123906E-2</v>
      </c>
      <c r="CH892" s="125">
        <f t="shared" ref="CH892" si="17437">Z892/Z901</f>
        <v>7.6151165377295535E-2</v>
      </c>
      <c r="CI892" s="123">
        <f t="shared" ref="CI892" si="17438">AA892/AA901</f>
        <v>8.5960977797712487E-2</v>
      </c>
      <c r="CJ892" s="129">
        <f t="shared" ref="CJ892" si="17439">AB892/AB901</f>
        <v>7.8172527883024714E-2</v>
      </c>
      <c r="CK892" s="130">
        <f t="shared" ref="CK892" si="17440">AC892/AC901</f>
        <v>7.995877930533761E-2</v>
      </c>
    </row>
    <row r="893" spans="1:89" x14ac:dyDescent="0.2">
      <c r="A893" s="139" t="s">
        <v>32</v>
      </c>
      <c r="B893" s="181">
        <v>1533</v>
      </c>
      <c r="C893" s="175">
        <v>2136</v>
      </c>
      <c r="D893" s="176">
        <v>538</v>
      </c>
      <c r="E893" s="177">
        <v>1029</v>
      </c>
      <c r="F893" s="174">
        <v>863</v>
      </c>
      <c r="G893" s="178">
        <v>2223</v>
      </c>
      <c r="H893" s="176">
        <v>2054</v>
      </c>
      <c r="I893" s="177">
        <v>4011</v>
      </c>
      <c r="J893" s="174">
        <v>358</v>
      </c>
      <c r="K893" s="175">
        <v>166</v>
      </c>
      <c r="L893" s="176">
        <v>1712</v>
      </c>
      <c r="M893" s="174">
        <v>752</v>
      </c>
      <c r="N893" s="179">
        <v>2881</v>
      </c>
      <c r="O893" s="182">
        <v>1985</v>
      </c>
      <c r="P893" s="174">
        <v>1108</v>
      </c>
      <c r="Q893" s="175">
        <v>1162</v>
      </c>
      <c r="R893" s="176">
        <v>1454</v>
      </c>
      <c r="S893" s="177">
        <v>1691</v>
      </c>
      <c r="T893" s="174">
        <v>483</v>
      </c>
      <c r="U893" s="178">
        <v>154</v>
      </c>
      <c r="V893" s="176">
        <v>1968</v>
      </c>
      <c r="W893" s="183">
        <v>1397</v>
      </c>
      <c r="X893" s="174">
        <v>1263</v>
      </c>
      <c r="Y893" s="178">
        <v>510</v>
      </c>
      <c r="Z893" s="176">
        <v>2675</v>
      </c>
      <c r="AA893" s="174">
        <v>3087</v>
      </c>
      <c r="AB893" s="151">
        <f t="shared" si="17030"/>
        <v>18890</v>
      </c>
      <c r="AC893" s="152">
        <f t="shared" si="17031"/>
        <v>20303</v>
      </c>
      <c r="BI893" s="139" t="s">
        <v>32</v>
      </c>
      <c r="BJ893" s="123">
        <f>B893/B901</f>
        <v>6.3394260193532379E-2</v>
      </c>
      <c r="BK893" s="124">
        <f t="shared" ref="BK893" si="17441">C893/C901</f>
        <v>8.1532941445911902E-2</v>
      </c>
      <c r="BL893" s="125">
        <f t="shared" ref="BL893" si="17442">D893/D901</f>
        <v>4.3569808875931322E-2</v>
      </c>
      <c r="BM893" s="126">
        <f t="shared" ref="BM893" si="17443">E893/E901</f>
        <v>9.0176145824204718E-2</v>
      </c>
      <c r="BN893" s="123">
        <f t="shared" ref="BN893" si="17444">F893/F901</f>
        <v>3.7175842164211249E-2</v>
      </c>
      <c r="BO893" s="124">
        <f t="shared" ref="BO893" si="17445">G893/G901</f>
        <v>9.307486183218891E-2</v>
      </c>
      <c r="BP893" s="125">
        <f t="shared" ref="BP893" si="17446">H893/H901</f>
        <v>5.4102462794679312E-2</v>
      </c>
      <c r="BQ893" s="126">
        <f t="shared" ref="BQ893" si="17447">I893/I901</f>
        <v>9.1250341250341246E-2</v>
      </c>
      <c r="BR893" s="123">
        <f t="shared" ref="BR893" si="17448">J893/J901</f>
        <v>6.6542750929368025E-2</v>
      </c>
      <c r="BS893" s="124">
        <f t="shared" ref="BS893" si="17449">K893/K901</f>
        <v>2.8164234815066171E-2</v>
      </c>
      <c r="BT893" s="125">
        <f t="shared" ref="BT893" si="17450">L893/L901</f>
        <v>8.0941799442106763E-2</v>
      </c>
      <c r="BU893" s="123">
        <f t="shared" ref="BU893" si="17451">M893/M901</f>
        <v>3.6037762975032347E-2</v>
      </c>
      <c r="BV893" s="127">
        <f t="shared" ref="BV893" si="17452">N893/N901</f>
        <v>7.1524329692154914E-2</v>
      </c>
      <c r="BW893" s="128">
        <f t="shared" ref="BW893" si="17453">O893/O901</f>
        <v>5.1787111922775894E-2</v>
      </c>
      <c r="BX893" s="123">
        <f t="shared" ref="BX893" si="17454">P893/P901</f>
        <v>5.5072319697798099E-2</v>
      </c>
      <c r="BY893" s="124">
        <f t="shared" ref="BY893" si="17455">Q893/Q901</f>
        <v>6.5616353266700553E-2</v>
      </c>
      <c r="BZ893" s="125">
        <f t="shared" ref="BZ893" si="17456">R893/R901</f>
        <v>5.5835029376752048E-2</v>
      </c>
      <c r="CA893" s="126">
        <f t="shared" ref="CA893" si="17457">S893/S901</f>
        <v>7.1841277933554257E-2</v>
      </c>
      <c r="CB893" s="123">
        <f t="shared" ref="CB893" si="17458">T893/T901</f>
        <v>7.5800376647834275E-2</v>
      </c>
      <c r="CC893" s="124">
        <f t="shared" ref="CC893" si="17459">U893/U901</f>
        <v>2.4983776768332251E-2</v>
      </c>
      <c r="CD893" s="125">
        <f t="shared" ref="CD893" si="17460">V893/V901</f>
        <v>8.7767024929759616E-2</v>
      </c>
      <c r="CE893" s="126">
        <f t="shared" ref="CE893" si="17461">W893/W901</f>
        <v>5.3915325537416542E-2</v>
      </c>
      <c r="CF893" s="123">
        <f t="shared" ref="CF893" si="17462">X893/X901</f>
        <v>6.3499245852187025E-2</v>
      </c>
      <c r="CG893" s="124">
        <f t="shared" ref="CG893" si="17463">Y893/Y901</f>
        <v>4.8911479812026468E-2</v>
      </c>
      <c r="CH893" s="125">
        <f t="shared" ref="CH893" si="17464">Z893/Z901</f>
        <v>6.6116315282137475E-2</v>
      </c>
      <c r="CI893" s="123">
        <f t="shared" ref="CI893" si="17465">AA893/AA901</f>
        <v>6.9230769230769235E-2</v>
      </c>
      <c r="CJ893" s="129">
        <f t="shared" ref="CJ893" si="17466">AB893/AB901</f>
        <v>6.3003628795560068E-2</v>
      </c>
      <c r="CK893" s="130">
        <f t="shared" ref="CK893" si="17467">AC893/AC901</f>
        <v>6.7930500302798125E-2</v>
      </c>
    </row>
    <row r="894" spans="1:89" x14ac:dyDescent="0.2">
      <c r="A894" s="131" t="s">
        <v>33</v>
      </c>
      <c r="B894" s="184">
        <v>1384</v>
      </c>
      <c r="C894" s="168">
        <v>1627</v>
      </c>
      <c r="D894" s="169">
        <v>457</v>
      </c>
      <c r="E894" s="170">
        <v>758</v>
      </c>
      <c r="F894" s="167">
        <v>999</v>
      </c>
      <c r="G894" s="171">
        <v>1589</v>
      </c>
      <c r="H894" s="169">
        <v>2022</v>
      </c>
      <c r="I894" s="170">
        <v>2936</v>
      </c>
      <c r="J894" s="167">
        <v>358</v>
      </c>
      <c r="K894" s="168">
        <v>118</v>
      </c>
      <c r="L894" s="169">
        <v>1371</v>
      </c>
      <c r="M894" s="167">
        <v>953</v>
      </c>
      <c r="N894" s="172">
        <v>2182</v>
      </c>
      <c r="O894" s="185">
        <v>2112</v>
      </c>
      <c r="P894" s="167">
        <v>806</v>
      </c>
      <c r="Q894" s="168">
        <v>1248</v>
      </c>
      <c r="R894" s="169">
        <v>1234</v>
      </c>
      <c r="S894" s="170">
        <v>1375</v>
      </c>
      <c r="T894" s="167">
        <v>255</v>
      </c>
      <c r="U894" s="171">
        <v>276</v>
      </c>
      <c r="V894" s="169">
        <v>1710</v>
      </c>
      <c r="W894" s="186">
        <v>1334</v>
      </c>
      <c r="X894" s="167">
        <v>849</v>
      </c>
      <c r="Y894" s="171">
        <v>490</v>
      </c>
      <c r="Z894" s="169">
        <v>2265</v>
      </c>
      <c r="AA894" s="167">
        <v>2268</v>
      </c>
      <c r="AB894" s="151">
        <f t="shared" si="17030"/>
        <v>15892</v>
      </c>
      <c r="AC894" s="152">
        <f t="shared" si="17031"/>
        <v>17084</v>
      </c>
      <c r="BI894" s="131" t="s">
        <v>33</v>
      </c>
      <c r="BJ894" s="123">
        <f>B894/B901</f>
        <v>5.7232652386072287E-2</v>
      </c>
      <c r="BK894" s="124">
        <f t="shared" ref="BK894" si="17468">C894/C901</f>
        <v>6.2103977402855177E-2</v>
      </c>
      <c r="BL894" s="125">
        <f t="shared" ref="BL894" si="17469">D894/D901</f>
        <v>3.7010042112082926E-2</v>
      </c>
      <c r="BM894" s="126">
        <f t="shared" ref="BM894" si="17470">E894/E901</f>
        <v>6.6427131715011828E-2</v>
      </c>
      <c r="BN894" s="123">
        <f t="shared" ref="BN894" si="17471">F894/F901</f>
        <v>4.3034375807702252E-2</v>
      </c>
      <c r="BO894" s="124">
        <f t="shared" ref="BO894" si="17472">G894/G901</f>
        <v>6.6529894490035171E-2</v>
      </c>
      <c r="BP894" s="125">
        <f t="shared" ref="BP894" si="17473">H894/H901</f>
        <v>5.3259581193204265E-2</v>
      </c>
      <c r="BQ894" s="126">
        <f t="shared" ref="BQ894" si="17474">I894/I901</f>
        <v>6.6794066794066798E-2</v>
      </c>
      <c r="BR894" s="123">
        <f t="shared" ref="BR894" si="17475">J894/J901</f>
        <v>6.6542750929368025E-2</v>
      </c>
      <c r="BS894" s="124">
        <f t="shared" ref="BS894" si="17476">K894/K901</f>
        <v>2.002035968781812E-2</v>
      </c>
      <c r="BT894" s="125">
        <f t="shared" ref="BT894" si="17477">L894/L901</f>
        <v>6.4819630277528253E-2</v>
      </c>
      <c r="BU894" s="123">
        <f t="shared" ref="BU894" si="17478">M894/M901</f>
        <v>4.5670196961709875E-2</v>
      </c>
      <c r="BV894" s="127">
        <f t="shared" ref="BV894" si="17479">N894/N901</f>
        <v>5.4170804369414099E-2</v>
      </c>
      <c r="BW894" s="128">
        <f t="shared" ref="BW894" si="17480">O894/O901</f>
        <v>5.5100443516827552E-2</v>
      </c>
      <c r="BX894" s="123">
        <f t="shared" ref="BX894" si="17481">P894/P901</f>
        <v>4.0061633281972264E-2</v>
      </c>
      <c r="BY894" s="124">
        <f t="shared" ref="BY894" si="17482">Q894/Q901</f>
        <v>7.0472641029984753E-2</v>
      </c>
      <c r="BZ894" s="125">
        <f t="shared" ref="BZ894" si="17483">R894/R901</f>
        <v>4.7386813102415423E-2</v>
      </c>
      <c r="CA894" s="126">
        <f t="shared" ref="CA894" si="17484">S894/S901</f>
        <v>5.8416178094995323E-2</v>
      </c>
      <c r="CB894" s="123">
        <f t="shared" ref="CB894" si="17485">T894/T901</f>
        <v>4.0018832391713749E-2</v>
      </c>
      <c r="CC894" s="124">
        <f t="shared" ref="CC894" si="17486">U894/U901</f>
        <v>4.4776119402985072E-2</v>
      </c>
      <c r="CD894" s="125">
        <f t="shared" ref="CD894" si="17487">V894/V901</f>
        <v>7.6260982027382601E-2</v>
      </c>
      <c r="CE894" s="126">
        <f t="shared" ref="CE894" si="17488">W894/W901</f>
        <v>5.1483925745822237E-2</v>
      </c>
      <c r="CF894" s="123">
        <f t="shared" ref="CF894" si="17489">X894/X901</f>
        <v>4.268476621417798E-2</v>
      </c>
      <c r="CG894" s="124">
        <f t="shared" ref="CG894" si="17490">Y894/Y901</f>
        <v>4.699338256449602E-2</v>
      </c>
      <c r="CH894" s="125">
        <f t="shared" ref="CH894" si="17491">Z894/Z901</f>
        <v>5.5982599668800516E-2</v>
      </c>
      <c r="CI894" s="123">
        <f t="shared" ref="CI894" si="17492">AA894/AA901</f>
        <v>5.0863422291993719E-2</v>
      </c>
      <c r="CJ894" s="129">
        <f t="shared" ref="CJ894" si="17493">AB894/AB901</f>
        <v>5.3004429265168899E-2</v>
      </c>
      <c r="CK894" s="130">
        <f t="shared" ref="CK894" si="17494">AC894/AC901</f>
        <v>5.716025548800685E-2</v>
      </c>
    </row>
    <row r="895" spans="1:89" x14ac:dyDescent="0.2">
      <c r="A895" s="139" t="s">
        <v>34</v>
      </c>
      <c r="B895" s="181">
        <v>618</v>
      </c>
      <c r="C895" s="175">
        <v>1000</v>
      </c>
      <c r="D895" s="176">
        <v>205</v>
      </c>
      <c r="E895" s="177">
        <v>664</v>
      </c>
      <c r="F895" s="174">
        <v>473</v>
      </c>
      <c r="G895" s="178">
        <v>1441</v>
      </c>
      <c r="H895" s="176">
        <v>1109</v>
      </c>
      <c r="I895" s="177">
        <v>2254</v>
      </c>
      <c r="J895" s="174">
        <v>307</v>
      </c>
      <c r="K895" s="175">
        <v>58</v>
      </c>
      <c r="L895" s="176">
        <v>964</v>
      </c>
      <c r="M895" s="174">
        <v>658</v>
      </c>
      <c r="N895" s="179">
        <v>1849</v>
      </c>
      <c r="O895" s="182">
        <v>1814</v>
      </c>
      <c r="P895" s="174">
        <v>585</v>
      </c>
      <c r="Q895" s="175">
        <v>1121</v>
      </c>
      <c r="R895" s="176">
        <v>895</v>
      </c>
      <c r="S895" s="177">
        <v>1287</v>
      </c>
      <c r="T895" s="174">
        <v>224</v>
      </c>
      <c r="U895" s="178">
        <v>257</v>
      </c>
      <c r="V895" s="176">
        <v>1611</v>
      </c>
      <c r="W895" s="183">
        <v>879</v>
      </c>
      <c r="X895" s="174">
        <v>519</v>
      </c>
      <c r="Y895" s="178">
        <v>519</v>
      </c>
      <c r="Z895" s="176">
        <v>1679</v>
      </c>
      <c r="AA895" s="174">
        <v>1848</v>
      </c>
      <c r="AB895" s="151">
        <f t="shared" si="17030"/>
        <v>11038</v>
      </c>
      <c r="AC895" s="152">
        <f t="shared" si="17031"/>
        <v>13800</v>
      </c>
      <c r="BI895" s="139" t="s">
        <v>34</v>
      </c>
      <c r="BJ895" s="123">
        <f>B895/B901</f>
        <v>2.5556198825572741E-2</v>
      </c>
      <c r="BK895" s="124">
        <f t="shared" ref="BK895" si="17495">C895/C901</f>
        <v>3.8170852736850142E-2</v>
      </c>
      <c r="BL895" s="125">
        <f t="shared" ref="BL895" si="17496">D895/D901</f>
        <v>1.6601878846776805E-2</v>
      </c>
      <c r="BM895" s="126">
        <f t="shared" ref="BM895" si="17497">E895/E901</f>
        <v>5.8189466304443084E-2</v>
      </c>
      <c r="BN895" s="123">
        <f t="shared" ref="BN895" si="17498">F895/F901</f>
        <v>2.0375635392435597E-2</v>
      </c>
      <c r="BO895" s="124">
        <f t="shared" ref="BO895" si="17499">G895/G901</f>
        <v>6.0333277507955113E-2</v>
      </c>
      <c r="BP895" s="125">
        <f t="shared" ref="BP895" si="17500">H895/H901</f>
        <v>2.9211115501119451E-2</v>
      </c>
      <c r="BQ895" s="126">
        <f t="shared" ref="BQ895" si="17501">I895/I901</f>
        <v>5.1278551278551278E-2</v>
      </c>
      <c r="BR895" s="123">
        <f t="shared" ref="BR895" si="17502">J895/J901</f>
        <v>5.7063197026022305E-2</v>
      </c>
      <c r="BS895" s="124">
        <f t="shared" ref="BS895" si="17503">K895/K901</f>
        <v>9.8405157787580591E-3</v>
      </c>
      <c r="BT895" s="125">
        <f t="shared" ref="BT895" si="17504">L895/L901</f>
        <v>4.5577041274644223E-2</v>
      </c>
      <c r="BU895" s="123">
        <f t="shared" ref="BU895" si="17505">M895/M901</f>
        <v>3.1533042603153302E-2</v>
      </c>
      <c r="BV895" s="127">
        <f t="shared" ref="BV895" si="17506">N895/N901</f>
        <v>4.5903674280039719E-2</v>
      </c>
      <c r="BW895" s="128">
        <f t="shared" ref="BW895" si="17507">O895/O901</f>
        <v>4.7325854422123663E-2</v>
      </c>
      <c r="BX895" s="123">
        <f t="shared" ref="BX895" si="17508">P895/P901</f>
        <v>2.9076991898205676E-2</v>
      </c>
      <c r="BY895" s="124">
        <f t="shared" ref="BY895" si="17509">Q895/Q901</f>
        <v>6.3301146309785991E-2</v>
      </c>
      <c r="BZ895" s="125">
        <f t="shared" ref="BZ895" si="17510">R895/R901</f>
        <v>3.4368879843323992E-2</v>
      </c>
      <c r="CA895" s="126">
        <f t="shared" ref="CA895" si="17511">S895/S901</f>
        <v>5.4677542696915625E-2</v>
      </c>
      <c r="CB895" s="123">
        <f t="shared" ref="CB895" si="17512">T895/T901</f>
        <v>3.5153797865662272E-2</v>
      </c>
      <c r="CC895" s="124">
        <f t="shared" ref="CC895" si="17513">U895/U901</f>
        <v>4.1693705386112917E-2</v>
      </c>
      <c r="CD895" s="125">
        <f t="shared" ref="CD895" si="17514">V895/V901</f>
        <v>7.1845872541586767E-2</v>
      </c>
      <c r="CE895" s="126">
        <f t="shared" ref="CE895" si="17515">W895/W901</f>
        <v>3.392381613986338E-2</v>
      </c>
      <c r="CF895" s="123">
        <f t="shared" ref="CF895" si="17516">X895/X901</f>
        <v>2.6093514328808447E-2</v>
      </c>
      <c r="CG895" s="124">
        <f t="shared" ref="CG895" si="17517">Y895/Y901</f>
        <v>4.9774623573415173E-2</v>
      </c>
      <c r="CH895" s="125">
        <f t="shared" ref="CH895" si="17518">Z895/Z901</f>
        <v>4.1498801255592084E-2</v>
      </c>
      <c r="CI895" s="123">
        <f t="shared" ref="CI895" si="17519">AA895/AA901</f>
        <v>4.1444270015698587E-2</v>
      </c>
      <c r="CJ895" s="129">
        <f t="shared" ref="CJ895" si="17520">AB895/AB901</f>
        <v>3.6814931426436846E-2</v>
      </c>
      <c r="CK895" s="130">
        <f t="shared" ref="CK895" si="17521">AC895/AC901</f>
        <v>4.6172531358844214E-2</v>
      </c>
    </row>
    <row r="896" spans="1:89" x14ac:dyDescent="0.2">
      <c r="A896" s="131" t="s">
        <v>35</v>
      </c>
      <c r="B896" s="184">
        <v>0</v>
      </c>
      <c r="C896" s="168">
        <v>451</v>
      </c>
      <c r="D896" s="169">
        <v>5</v>
      </c>
      <c r="E896" s="170">
        <v>282</v>
      </c>
      <c r="F896" s="167">
        <v>15</v>
      </c>
      <c r="G896" s="171">
        <v>649</v>
      </c>
      <c r="H896" s="169">
        <v>78</v>
      </c>
      <c r="I896" s="170">
        <v>921</v>
      </c>
      <c r="J896" s="167">
        <v>65</v>
      </c>
      <c r="K896" s="168">
        <v>39</v>
      </c>
      <c r="L896" s="169">
        <v>415</v>
      </c>
      <c r="M896" s="167">
        <v>146</v>
      </c>
      <c r="N896" s="172">
        <v>443</v>
      </c>
      <c r="O896" s="185">
        <v>384</v>
      </c>
      <c r="P896" s="167">
        <v>130</v>
      </c>
      <c r="Q896" s="168">
        <v>258</v>
      </c>
      <c r="R896" s="169">
        <v>241</v>
      </c>
      <c r="S896" s="170">
        <v>186</v>
      </c>
      <c r="T896" s="167">
        <v>27</v>
      </c>
      <c r="U896" s="171">
        <v>11</v>
      </c>
      <c r="V896" s="169">
        <v>400</v>
      </c>
      <c r="W896" s="186">
        <v>52</v>
      </c>
      <c r="X896" s="167">
        <v>73</v>
      </c>
      <c r="Y896" s="171">
        <v>25</v>
      </c>
      <c r="Z896" s="169">
        <v>100</v>
      </c>
      <c r="AA896" s="167">
        <v>99</v>
      </c>
      <c r="AB896" s="151">
        <f t="shared" si="17030"/>
        <v>1992</v>
      </c>
      <c r="AC896" s="152">
        <f t="shared" si="17031"/>
        <v>3503</v>
      </c>
      <c r="BI896" s="131" t="s">
        <v>35</v>
      </c>
      <c r="BJ896" s="123">
        <f>B896/B901</f>
        <v>0</v>
      </c>
      <c r="BK896" s="124">
        <f t="shared" ref="BK896" si="17522">C896/C901</f>
        <v>1.7215054584319413E-2</v>
      </c>
      <c r="BL896" s="125">
        <f t="shared" ref="BL896" si="17523">D896/D901</f>
        <v>4.049238743116294E-4</v>
      </c>
      <c r="BM896" s="126">
        <f t="shared" ref="BM896" si="17524">E896/E901</f>
        <v>2.4712996231706249E-2</v>
      </c>
      <c r="BN896" s="123">
        <f t="shared" ref="BN896" si="17525">F896/F901</f>
        <v>6.4616179891444818E-4</v>
      </c>
      <c r="BO896" s="124">
        <f t="shared" ref="BO896" si="17526">G896/G901</f>
        <v>2.7173002847094289E-2</v>
      </c>
      <c r="BP896" s="125">
        <f t="shared" ref="BP896" si="17527">H896/H901</f>
        <v>2.0545239035954167E-3</v>
      </c>
      <c r="BQ896" s="126">
        <f t="shared" ref="BQ896" si="17528">I896/I901</f>
        <v>2.0952770952770951E-2</v>
      </c>
      <c r="BR896" s="123">
        <f t="shared" ref="BR896" si="17529">J896/J901</f>
        <v>1.2081784386617101E-2</v>
      </c>
      <c r="BS896" s="124">
        <f t="shared" ref="BS896" si="17530">K896/K901</f>
        <v>6.6168985408890397E-3</v>
      </c>
      <c r="BT896" s="125">
        <f t="shared" ref="BT896" si="17531">L896/L901</f>
        <v>1.9620821710557422E-2</v>
      </c>
      <c r="BU896" s="123">
        <f t="shared" ref="BU896" si="17532">M896/M901</f>
        <v>6.9966933435568123E-3</v>
      </c>
      <c r="BV896" s="127">
        <f t="shared" ref="BV896" si="17533">N896/N901</f>
        <v>1.0998013902681231E-2</v>
      </c>
      <c r="BW896" s="128">
        <f t="shared" ref="BW896" si="17534">O896/O901</f>
        <v>1.0018262457605009E-2</v>
      </c>
      <c r="BX896" s="123">
        <f t="shared" ref="BX896" si="17535">P896/P901</f>
        <v>6.4615537551568165E-3</v>
      </c>
      <c r="BY896" s="124">
        <f t="shared" ref="BY896" si="17536">Q896/Q901</f>
        <v>1.4568863289852617E-2</v>
      </c>
      <c r="BZ896" s="125">
        <f t="shared" ref="BZ896" si="17537">R896/R901</f>
        <v>9.254636918705119E-3</v>
      </c>
      <c r="CA896" s="126">
        <f t="shared" ref="CA896" si="17538">S896/S901</f>
        <v>7.9021157277593679E-3</v>
      </c>
      <c r="CB896" s="123">
        <f t="shared" ref="CB896" si="17539">T896/T901</f>
        <v>4.2372881355932203E-3</v>
      </c>
      <c r="CC896" s="124">
        <f t="shared" ref="CC896" si="17540">U896/U901</f>
        <v>1.7845554834523037E-3</v>
      </c>
      <c r="CD896" s="125">
        <f t="shared" ref="CD896" si="17541">V896/V901</f>
        <v>1.7838826205235695E-2</v>
      </c>
      <c r="CE896" s="126">
        <f t="shared" ref="CE896" si="17542">W896/W901</f>
        <v>2.0068696692524409E-3</v>
      </c>
      <c r="CF896" s="123">
        <f t="shared" ref="CF896" si="17543">X896/X901</f>
        <v>3.6701860231271996E-3</v>
      </c>
      <c r="CG896" s="124">
        <f t="shared" ref="CG896" si="17544">Y896/Y901</f>
        <v>2.3976215594130623E-3</v>
      </c>
      <c r="CH896" s="125">
        <f t="shared" ref="CH896" si="17545">Z896/Z901</f>
        <v>2.4716379544724287E-3</v>
      </c>
      <c r="CI896" s="123">
        <f t="shared" ref="CI896" si="17546">AA896/AA901</f>
        <v>2.2202287508409956E-3</v>
      </c>
      <c r="CJ896" s="129">
        <f t="shared" ref="CJ896" si="17547">AB896/AB901</f>
        <v>6.643897753348631E-3</v>
      </c>
      <c r="CK896" s="130">
        <f t="shared" ref="CK896" si="17548">AC896/AC901</f>
        <v>1.1720462126813861E-2</v>
      </c>
    </row>
    <row r="897" spans="1:89" x14ac:dyDescent="0.2">
      <c r="A897" s="139" t="s">
        <v>36</v>
      </c>
      <c r="B897" s="181"/>
      <c r="C897" s="175"/>
      <c r="D897" s="176"/>
      <c r="E897" s="177"/>
      <c r="F897" s="174"/>
      <c r="G897" s="178"/>
      <c r="H897" s="176"/>
      <c r="I897" s="177"/>
      <c r="J897" s="174"/>
      <c r="K897" s="178"/>
      <c r="L897" s="176"/>
      <c r="M897" s="174"/>
      <c r="N897" s="179"/>
      <c r="O897" s="182"/>
      <c r="P897" s="174"/>
      <c r="Q897" s="178"/>
      <c r="R897" s="176"/>
      <c r="S897" s="177"/>
      <c r="T897" s="174"/>
      <c r="U897" s="178"/>
      <c r="V897" s="176"/>
      <c r="W897" s="177"/>
      <c r="X897" s="174"/>
      <c r="Y897" s="178"/>
      <c r="Z897" s="176"/>
      <c r="AA897" s="174"/>
      <c r="AB897" s="151">
        <f t="shared" si="17030"/>
        <v>0</v>
      </c>
      <c r="AC897" s="152">
        <f t="shared" si="17031"/>
        <v>0</v>
      </c>
      <c r="BI897" s="139" t="s">
        <v>36</v>
      </c>
      <c r="BJ897" s="123">
        <f>B897/B901</f>
        <v>0</v>
      </c>
      <c r="BK897" s="124">
        <f t="shared" ref="BK897" si="17549">C897/C901</f>
        <v>0</v>
      </c>
      <c r="BL897" s="125">
        <f t="shared" ref="BL897" si="17550">D897/D901</f>
        <v>0</v>
      </c>
      <c r="BM897" s="126">
        <f t="shared" ref="BM897" si="17551">E897/E901</f>
        <v>0</v>
      </c>
      <c r="BN897" s="123">
        <f t="shared" ref="BN897" si="17552">F897/F901</f>
        <v>0</v>
      </c>
      <c r="BO897" s="124">
        <f t="shared" ref="BO897" si="17553">G897/G901</f>
        <v>0</v>
      </c>
      <c r="BP897" s="125">
        <f t="shared" ref="BP897" si="17554">H897/H901</f>
        <v>0</v>
      </c>
      <c r="BQ897" s="126">
        <f t="shared" ref="BQ897" si="17555">I897/I901</f>
        <v>0</v>
      </c>
      <c r="BR897" s="123">
        <f t="shared" ref="BR897" si="17556">J897/J901</f>
        <v>0</v>
      </c>
      <c r="BS897" s="124">
        <f t="shared" ref="BS897" si="17557">K897/K901</f>
        <v>0</v>
      </c>
      <c r="BT897" s="125">
        <f t="shared" ref="BT897" si="17558">L897/L901</f>
        <v>0</v>
      </c>
      <c r="BU897" s="123">
        <f t="shared" ref="BU897" si="17559">M897/M901</f>
        <v>0</v>
      </c>
      <c r="BV897" s="127">
        <f t="shared" ref="BV897" si="17560">N897/N901</f>
        <v>0</v>
      </c>
      <c r="BW897" s="128">
        <f t="shared" ref="BW897" si="17561">O897/O901</f>
        <v>0</v>
      </c>
      <c r="BX897" s="123">
        <f t="shared" ref="BX897" si="17562">P897/P901</f>
        <v>0</v>
      </c>
      <c r="BY897" s="124">
        <f t="shared" ref="BY897" si="17563">Q897/Q901</f>
        <v>0</v>
      </c>
      <c r="BZ897" s="125">
        <f t="shared" ref="BZ897" si="17564">R897/R901</f>
        <v>0</v>
      </c>
      <c r="CA897" s="126">
        <f t="shared" ref="CA897" si="17565">S897/S901</f>
        <v>0</v>
      </c>
      <c r="CB897" s="123">
        <f t="shared" ref="CB897" si="17566">T897/T901</f>
        <v>0</v>
      </c>
      <c r="CC897" s="124">
        <f t="shared" ref="CC897" si="17567">U897/U901</f>
        <v>0</v>
      </c>
      <c r="CD897" s="125">
        <f t="shared" ref="CD897" si="17568">V897/V901</f>
        <v>0</v>
      </c>
      <c r="CE897" s="126">
        <f t="shared" ref="CE897" si="17569">W897/W901</f>
        <v>0</v>
      </c>
      <c r="CF897" s="123">
        <f t="shared" ref="CF897" si="17570">X897/X901</f>
        <v>0</v>
      </c>
      <c r="CG897" s="124">
        <f t="shared" ref="CG897" si="17571">Y897/Y901</f>
        <v>0</v>
      </c>
      <c r="CH897" s="125">
        <f t="shared" ref="CH897" si="17572">Z897/Z901</f>
        <v>0</v>
      </c>
      <c r="CI897" s="123">
        <f t="shared" ref="CI897" si="17573">AA897/AA901</f>
        <v>0</v>
      </c>
      <c r="CJ897" s="129">
        <f t="shared" ref="CJ897" si="17574">AB897/AB901</f>
        <v>0</v>
      </c>
      <c r="CK897" s="130">
        <f t="shared" ref="CK897" si="17575">AC897/AC901</f>
        <v>0</v>
      </c>
    </row>
    <row r="898" spans="1:89" x14ac:dyDescent="0.2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51">
        <f t="shared" si="17030"/>
        <v>0</v>
      </c>
      <c r="AC898" s="152">
        <f t="shared" si="17031"/>
        <v>0</v>
      </c>
      <c r="BI898" s="131" t="s">
        <v>37</v>
      </c>
      <c r="BJ898" s="123">
        <f>B898/B901</f>
        <v>0</v>
      </c>
      <c r="BK898" s="124">
        <f t="shared" ref="BK898" si="17576">C898/C901</f>
        <v>0</v>
      </c>
      <c r="BL898" s="125">
        <f t="shared" ref="BL898" si="17577">D898/D901</f>
        <v>0</v>
      </c>
      <c r="BM898" s="126">
        <f t="shared" ref="BM898" si="17578">E898/E901</f>
        <v>0</v>
      </c>
      <c r="BN898" s="123">
        <f t="shared" ref="BN898" si="17579">F898/F901</f>
        <v>0</v>
      </c>
      <c r="BO898" s="124">
        <f t="shared" ref="BO898" si="17580">G898/G901</f>
        <v>0</v>
      </c>
      <c r="BP898" s="125">
        <f t="shared" ref="BP898" si="17581">H898/H901</f>
        <v>0</v>
      </c>
      <c r="BQ898" s="126">
        <f t="shared" ref="BQ898" si="17582">I898/I901</f>
        <v>0</v>
      </c>
      <c r="BR898" s="123">
        <f t="shared" ref="BR898" si="17583">J898/J901</f>
        <v>0</v>
      </c>
      <c r="BS898" s="124">
        <f t="shared" ref="BS898" si="17584">K898/K901</f>
        <v>0</v>
      </c>
      <c r="BT898" s="125">
        <f t="shared" ref="BT898" si="17585">L898/L901</f>
        <v>0</v>
      </c>
      <c r="BU898" s="123">
        <f t="shared" ref="BU898" si="17586">M898/M901</f>
        <v>0</v>
      </c>
      <c r="BV898" s="127">
        <f t="shared" ref="BV898" si="17587">N898/N901</f>
        <v>0</v>
      </c>
      <c r="BW898" s="128">
        <f t="shared" ref="BW898" si="17588">O898/O901</f>
        <v>0</v>
      </c>
      <c r="BX898" s="123">
        <f t="shared" ref="BX898" si="17589">P898/P901</f>
        <v>0</v>
      </c>
      <c r="BY898" s="124">
        <f t="shared" ref="BY898" si="17590">Q898/Q901</f>
        <v>0</v>
      </c>
      <c r="BZ898" s="125">
        <f t="shared" ref="BZ898" si="17591">R898/R901</f>
        <v>0</v>
      </c>
      <c r="CA898" s="126">
        <f t="shared" ref="CA898" si="17592">S898/S901</f>
        <v>0</v>
      </c>
      <c r="CB898" s="123">
        <f t="shared" ref="CB898" si="17593">T898/T901</f>
        <v>0</v>
      </c>
      <c r="CC898" s="124">
        <f t="shared" ref="CC898" si="17594">U898/U901</f>
        <v>0</v>
      </c>
      <c r="CD898" s="125">
        <f t="shared" ref="CD898" si="17595">V898/V901</f>
        <v>0</v>
      </c>
      <c r="CE898" s="126">
        <f t="shared" ref="CE898" si="17596">W898/W901</f>
        <v>0</v>
      </c>
      <c r="CF898" s="123">
        <f t="shared" ref="CF898" si="17597">X898/X901</f>
        <v>0</v>
      </c>
      <c r="CG898" s="124">
        <f t="shared" ref="CG898" si="17598">Y898/Y901</f>
        <v>0</v>
      </c>
      <c r="CH898" s="125">
        <f t="shared" ref="CH898" si="17599">Z898/Z901</f>
        <v>0</v>
      </c>
      <c r="CI898" s="123">
        <f t="shared" ref="CI898" si="17600">AA898/AA901</f>
        <v>0</v>
      </c>
      <c r="CJ898" s="129">
        <f t="shared" ref="CJ898" si="17601">AB898/AB901</f>
        <v>0</v>
      </c>
      <c r="CK898" s="130">
        <f t="shared" ref="CK898" si="17602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0"/>
        <v>0</v>
      </c>
      <c r="AC899" s="152">
        <f t="shared" si="17031"/>
        <v>0</v>
      </c>
      <c r="BI899" s="139" t="s">
        <v>38</v>
      </c>
      <c r="BJ899" s="123">
        <f>B899/B901</f>
        <v>0</v>
      </c>
      <c r="BK899" s="124">
        <f t="shared" ref="BK899" si="17603">C899/C901</f>
        <v>0</v>
      </c>
      <c r="BL899" s="125">
        <f t="shared" ref="BL899" si="17604">D899/D901</f>
        <v>0</v>
      </c>
      <c r="BM899" s="126">
        <f t="shared" ref="BM899" si="17605">E899/E901</f>
        <v>0</v>
      </c>
      <c r="BN899" s="123">
        <f t="shared" ref="BN899" si="17606">F899/F901</f>
        <v>0</v>
      </c>
      <c r="BO899" s="124">
        <f t="shared" ref="BO899" si="17607">G899/G901</f>
        <v>0</v>
      </c>
      <c r="BP899" s="125">
        <f t="shared" ref="BP899" si="17608">H899/H901</f>
        <v>0</v>
      </c>
      <c r="BQ899" s="126">
        <f t="shared" ref="BQ899" si="17609">I899/I901</f>
        <v>0</v>
      </c>
      <c r="BR899" s="123">
        <f t="shared" ref="BR899" si="17610">J899/J901</f>
        <v>0</v>
      </c>
      <c r="BS899" s="124">
        <f t="shared" ref="BS899" si="17611">K899/K901</f>
        <v>0</v>
      </c>
      <c r="BT899" s="125">
        <f t="shared" ref="BT899" si="17612">L899/L901</f>
        <v>0</v>
      </c>
      <c r="BU899" s="123">
        <f t="shared" ref="BU899" si="17613">M899/M901</f>
        <v>0</v>
      </c>
      <c r="BV899" s="127">
        <f t="shared" ref="BV899" si="17614">N899/N901</f>
        <v>0</v>
      </c>
      <c r="BW899" s="128">
        <f t="shared" ref="BW899" si="17615">O899/O901</f>
        <v>0</v>
      </c>
      <c r="BX899" s="123">
        <f t="shared" ref="BX899" si="17616">P899/P901</f>
        <v>0</v>
      </c>
      <c r="BY899" s="124">
        <f t="shared" ref="BY899" si="17617">Q899/Q901</f>
        <v>0</v>
      </c>
      <c r="BZ899" s="125">
        <f t="shared" ref="BZ899" si="17618">R899/R901</f>
        <v>0</v>
      </c>
      <c r="CA899" s="126">
        <f t="shared" ref="CA899" si="17619">S899/S901</f>
        <v>0</v>
      </c>
      <c r="CB899" s="123">
        <f t="shared" ref="CB899" si="17620">T899/T901</f>
        <v>0</v>
      </c>
      <c r="CC899" s="124">
        <f t="shared" ref="CC899" si="17621">U899/U901</f>
        <v>0</v>
      </c>
      <c r="CD899" s="125">
        <f t="shared" ref="CD899" si="17622">V899/V901</f>
        <v>0</v>
      </c>
      <c r="CE899" s="126">
        <f t="shared" ref="CE899" si="17623">W899/W901</f>
        <v>0</v>
      </c>
      <c r="CF899" s="123">
        <f t="shared" ref="CF899" si="17624">X899/X901</f>
        <v>0</v>
      </c>
      <c r="CG899" s="124">
        <f t="shared" ref="CG899" si="17625">Y899/Y901</f>
        <v>0</v>
      </c>
      <c r="CH899" s="125">
        <f t="shared" ref="CH899" si="17626">Z899/Z901</f>
        <v>0</v>
      </c>
      <c r="CI899" s="123">
        <f t="shared" ref="CI899" si="17627">AA899/AA901</f>
        <v>0</v>
      </c>
      <c r="CJ899" s="129">
        <f t="shared" ref="CJ899" si="17628">AB899/AB901</f>
        <v>0</v>
      </c>
      <c r="CK899" s="130">
        <f t="shared" ref="CK899" si="17629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0"/>
        <v>0</v>
      </c>
      <c r="AC900" s="152">
        <f t="shared" si="17031"/>
        <v>0</v>
      </c>
      <c r="BI900" s="131" t="s">
        <v>39</v>
      </c>
      <c r="BJ900" s="123">
        <f>B900/B901</f>
        <v>0</v>
      </c>
      <c r="BK900" s="124">
        <f t="shared" ref="BK900" si="17630">C900/C901</f>
        <v>0</v>
      </c>
      <c r="BL900" s="125">
        <f t="shared" ref="BL900" si="17631">D900/D901</f>
        <v>0</v>
      </c>
      <c r="BM900" s="126">
        <f t="shared" ref="BM900" si="17632">E900/E901</f>
        <v>0</v>
      </c>
      <c r="BN900" s="123">
        <f t="shared" ref="BN900" si="17633">F900/F901</f>
        <v>0</v>
      </c>
      <c r="BO900" s="124">
        <f t="shared" ref="BO900" si="17634">G900/G901</f>
        <v>0</v>
      </c>
      <c r="BP900" s="125">
        <f t="shared" ref="BP900" si="17635">H900/H901</f>
        <v>0</v>
      </c>
      <c r="BQ900" s="126">
        <f t="shared" ref="BQ900" si="17636">I900/I901</f>
        <v>0</v>
      </c>
      <c r="BR900" s="123">
        <f t="shared" ref="BR900" si="17637">J900/J901</f>
        <v>0</v>
      </c>
      <c r="BS900" s="124">
        <f t="shared" ref="BS900" si="17638">K900/K901</f>
        <v>0</v>
      </c>
      <c r="BT900" s="125">
        <f t="shared" ref="BT900" si="17639">L900/L901</f>
        <v>0</v>
      </c>
      <c r="BU900" s="123">
        <f t="shared" ref="BU900" si="17640">M900/M901</f>
        <v>0</v>
      </c>
      <c r="BV900" s="127">
        <f t="shared" ref="BV900" si="17641">N900/N901</f>
        <v>0</v>
      </c>
      <c r="BW900" s="128">
        <f t="shared" ref="BW900" si="17642">O900/O901</f>
        <v>0</v>
      </c>
      <c r="BX900" s="123">
        <f t="shared" ref="BX900" si="17643">P900/P901</f>
        <v>0</v>
      </c>
      <c r="BY900" s="124">
        <f t="shared" ref="BY900" si="17644">Q900/Q901</f>
        <v>0</v>
      </c>
      <c r="BZ900" s="125">
        <f t="shared" ref="BZ900" si="17645">R900/R901</f>
        <v>0</v>
      </c>
      <c r="CA900" s="126">
        <f t="shared" ref="CA900" si="17646">S900/S901</f>
        <v>0</v>
      </c>
      <c r="CB900" s="123">
        <f t="shared" ref="CB900" si="17647">T900/T901</f>
        <v>0</v>
      </c>
      <c r="CC900" s="124">
        <f t="shared" ref="CC900" si="17648">U900/U901</f>
        <v>0</v>
      </c>
      <c r="CD900" s="125">
        <f t="shared" ref="CD900" si="17649">V900/V901</f>
        <v>0</v>
      </c>
      <c r="CE900" s="126">
        <f t="shared" ref="CE900" si="17650">W900/W901</f>
        <v>0</v>
      </c>
      <c r="CF900" s="123">
        <f t="shared" ref="CF900" si="17651">X900/X901</f>
        <v>0</v>
      </c>
      <c r="CG900" s="124">
        <f t="shared" ref="CG900" si="17652">Y900/Y901</f>
        <v>0</v>
      </c>
      <c r="CH900" s="125">
        <f t="shared" ref="CH900" si="17653">Z900/Z901</f>
        <v>0</v>
      </c>
      <c r="CI900" s="123">
        <f t="shared" ref="CI900" si="17654">AA900/AA901</f>
        <v>0</v>
      </c>
      <c r="CJ900" s="129">
        <f t="shared" ref="CJ900" si="17655">AB900/AB901</f>
        <v>0</v>
      </c>
      <c r="CK900" s="130">
        <f t="shared" ref="CK900" si="17656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57">SUM(B878:B900)</f>
        <v>24182</v>
      </c>
      <c r="C901" s="1">
        <f t="shared" si="17657"/>
        <v>26198</v>
      </c>
      <c r="D901" s="14">
        <f t="shared" si="17657"/>
        <v>12348</v>
      </c>
      <c r="E901" s="1">
        <f t="shared" si="17657"/>
        <v>11411</v>
      </c>
      <c r="F901" s="14">
        <f t="shared" si="17657"/>
        <v>23214</v>
      </c>
      <c r="G901" s="1">
        <f t="shared" si="17657"/>
        <v>23884</v>
      </c>
      <c r="H901" s="14">
        <f t="shared" si="17657"/>
        <v>37965</v>
      </c>
      <c r="I901" s="1">
        <f t="shared" si="17657"/>
        <v>43956</v>
      </c>
      <c r="J901" s="14">
        <f t="shared" si="17657"/>
        <v>5380</v>
      </c>
      <c r="K901" s="1">
        <f t="shared" si="17657"/>
        <v>5894</v>
      </c>
      <c r="L901" s="14">
        <f t="shared" si="17657"/>
        <v>21151</v>
      </c>
      <c r="M901" s="1">
        <f t="shared" si="17657"/>
        <v>20867</v>
      </c>
      <c r="N901" s="14">
        <f t="shared" si="17657"/>
        <v>40280</v>
      </c>
      <c r="O901" s="1">
        <f t="shared" si="17657"/>
        <v>38330</v>
      </c>
      <c r="P901" s="14">
        <f t="shared" si="17657"/>
        <v>20119</v>
      </c>
      <c r="Q901" s="1">
        <f t="shared" si="17657"/>
        <v>17709</v>
      </c>
      <c r="R901" s="14">
        <f t="shared" si="17657"/>
        <v>26041</v>
      </c>
      <c r="S901" s="1">
        <f t="shared" si="17657"/>
        <v>23538</v>
      </c>
      <c r="T901" s="14">
        <f t="shared" si="17657"/>
        <v>6372</v>
      </c>
      <c r="U901" s="1">
        <f t="shared" si="17657"/>
        <v>6164</v>
      </c>
      <c r="V901" s="14">
        <f t="shared" si="17657"/>
        <v>22423</v>
      </c>
      <c r="W901" s="1">
        <f t="shared" si="17657"/>
        <v>25911</v>
      </c>
      <c r="X901" s="14">
        <f t="shared" si="17657"/>
        <v>19890</v>
      </c>
      <c r="Y901" s="1">
        <f t="shared" si="17657"/>
        <v>10427</v>
      </c>
      <c r="Z901" s="14">
        <f t="shared" si="17657"/>
        <v>40459</v>
      </c>
      <c r="AA901" s="1">
        <f t="shared" si="17657"/>
        <v>44590</v>
      </c>
      <c r="AB901" s="153">
        <f t="shared" ref="AB901:AC901" si="17658">SUM(AB877:AB900)</f>
        <v>299824</v>
      </c>
      <c r="AC901" s="154">
        <f t="shared" si="17658"/>
        <v>298879</v>
      </c>
      <c r="BI901" s="221" t="s">
        <v>13</v>
      </c>
      <c r="BJ901" s="147">
        <f>SUM(BJ877:BJ900)</f>
        <v>0.99999999999999978</v>
      </c>
      <c r="BK901" s="148">
        <f t="shared" ref="BK901:CK901" si="17659">SUM(BK877:BK900)</f>
        <v>1.0000000000000002</v>
      </c>
      <c r="BL901" s="147">
        <f t="shared" si="17659"/>
        <v>1</v>
      </c>
      <c r="BM901" s="148">
        <f t="shared" si="17659"/>
        <v>1</v>
      </c>
      <c r="BN901" s="147">
        <f t="shared" si="17659"/>
        <v>1</v>
      </c>
      <c r="BO901" s="148">
        <f t="shared" si="17659"/>
        <v>1</v>
      </c>
      <c r="BP901" s="147">
        <f t="shared" si="17659"/>
        <v>0.99999999999999989</v>
      </c>
      <c r="BQ901" s="148">
        <f t="shared" si="17659"/>
        <v>1.0000000000000002</v>
      </c>
      <c r="BR901" s="147">
        <f t="shared" si="17659"/>
        <v>0.99999999999999989</v>
      </c>
      <c r="BS901" s="148">
        <f t="shared" si="17659"/>
        <v>1.0000000000000002</v>
      </c>
      <c r="BT901" s="147">
        <f t="shared" si="17659"/>
        <v>1</v>
      </c>
      <c r="BU901" s="148">
        <f t="shared" si="17659"/>
        <v>1</v>
      </c>
      <c r="BV901" s="147">
        <f t="shared" si="17659"/>
        <v>1</v>
      </c>
      <c r="BW901" s="148">
        <f t="shared" si="17659"/>
        <v>1</v>
      </c>
      <c r="BX901" s="147">
        <f t="shared" si="17659"/>
        <v>0.99999999999999989</v>
      </c>
      <c r="BY901" s="148">
        <f t="shared" si="17659"/>
        <v>1</v>
      </c>
      <c r="BZ901" s="147">
        <f t="shared" si="17659"/>
        <v>1.0000000000000002</v>
      </c>
      <c r="CA901" s="148">
        <f t="shared" si="17659"/>
        <v>0.99999999999999989</v>
      </c>
      <c r="CB901" s="147">
        <f t="shared" si="17659"/>
        <v>1</v>
      </c>
      <c r="CC901" s="148">
        <f t="shared" si="17659"/>
        <v>1</v>
      </c>
      <c r="CD901" s="147">
        <f t="shared" si="17659"/>
        <v>1.0000000000000002</v>
      </c>
      <c r="CE901" s="148">
        <f t="shared" si="17659"/>
        <v>1</v>
      </c>
      <c r="CF901" s="147">
        <f t="shared" si="17659"/>
        <v>0.99999999999999989</v>
      </c>
      <c r="CG901" s="148">
        <f t="shared" si="17659"/>
        <v>1.0000000000000002</v>
      </c>
      <c r="CH901" s="147">
        <f t="shared" si="17659"/>
        <v>1</v>
      </c>
      <c r="CI901" s="148">
        <f t="shared" si="17659"/>
        <v>1</v>
      </c>
      <c r="CJ901" s="147">
        <f t="shared" si="17659"/>
        <v>1.0000000000000002</v>
      </c>
      <c r="CK901" s="148">
        <f t="shared" si="17659"/>
        <v>1</v>
      </c>
    </row>
    <row r="902" spans="1:89" ht="13.5" thickTop="1" x14ac:dyDescent="0.2">
      <c r="A902" s="165"/>
    </row>
    <row r="904" spans="1:89" x14ac:dyDescent="0.2">
      <c r="A904" s="285">
        <f>+A873+1</f>
        <v>44925</v>
      </c>
      <c r="B904" s="285"/>
      <c r="C904" s="285"/>
      <c r="D904" s="285"/>
      <c r="BI904" s="282">
        <f>+BI842+2</f>
        <v>44925</v>
      </c>
      <c r="BJ904" s="282"/>
      <c r="BK904" s="282"/>
      <c r="BL904" s="282"/>
    </row>
    <row r="905" spans="1:89" ht="13.5" thickBot="1" x14ac:dyDescent="0.25">
      <c r="AE905" t="s">
        <v>84</v>
      </c>
    </row>
    <row r="906" spans="1:89" ht="14.25" thickTop="1" thickBot="1" x14ac:dyDescent="0.25">
      <c r="A906" s="280" t="s">
        <v>0</v>
      </c>
      <c r="B906" s="274" t="s">
        <v>1</v>
      </c>
      <c r="C906" s="275"/>
      <c r="D906" s="274" t="s">
        <v>2</v>
      </c>
      <c r="E906" s="275"/>
      <c r="F906" s="274" t="s">
        <v>3</v>
      </c>
      <c r="G906" s="275"/>
      <c r="H906" s="274" t="s">
        <v>4</v>
      </c>
      <c r="I906" s="275"/>
      <c r="J906" s="274" t="s">
        <v>5</v>
      </c>
      <c r="K906" s="275"/>
      <c r="L906" s="274" t="s">
        <v>6</v>
      </c>
      <c r="M906" s="275"/>
      <c r="N906" s="274" t="s">
        <v>7</v>
      </c>
      <c r="O906" s="275"/>
      <c r="P906" s="274" t="s">
        <v>8</v>
      </c>
      <c r="Q906" s="275"/>
      <c r="R906" s="274" t="s">
        <v>9</v>
      </c>
      <c r="S906" s="275"/>
      <c r="T906" s="274" t="s">
        <v>10</v>
      </c>
      <c r="U906" s="275"/>
      <c r="V906" s="274" t="s">
        <v>11</v>
      </c>
      <c r="W906" s="275"/>
      <c r="X906" s="274" t="s">
        <v>12</v>
      </c>
      <c r="Y906" s="275"/>
      <c r="Z906" s="276" t="s">
        <v>40</v>
      </c>
      <c r="AA906" s="277"/>
      <c r="AB906" s="278" t="s">
        <v>41</v>
      </c>
      <c r="AC906" s="279"/>
      <c r="AE906" s="280" t="s">
        <v>0</v>
      </c>
      <c r="AF906" s="274" t="s">
        <v>1</v>
      </c>
      <c r="AG906" s="275"/>
      <c r="AH906" s="274" t="s">
        <v>2</v>
      </c>
      <c r="AI906" s="275"/>
      <c r="AJ906" s="274" t="s">
        <v>3</v>
      </c>
      <c r="AK906" s="275"/>
      <c r="AL906" s="274" t="s">
        <v>4</v>
      </c>
      <c r="AM906" s="275"/>
      <c r="AN906" s="274" t="s">
        <v>5</v>
      </c>
      <c r="AO906" s="275"/>
      <c r="AP906" s="274" t="s">
        <v>6</v>
      </c>
      <c r="AQ906" s="275"/>
      <c r="AR906" s="274" t="s">
        <v>7</v>
      </c>
      <c r="AS906" s="275"/>
      <c r="AT906" s="274" t="s">
        <v>8</v>
      </c>
      <c r="AU906" s="275"/>
      <c r="AV906" s="274" t="s">
        <v>9</v>
      </c>
      <c r="AW906" s="275"/>
      <c r="AX906" s="274" t="s">
        <v>10</v>
      </c>
      <c r="AY906" s="275"/>
      <c r="AZ906" s="274" t="s">
        <v>11</v>
      </c>
      <c r="BA906" s="275"/>
      <c r="BB906" s="274" t="s">
        <v>12</v>
      </c>
      <c r="BC906" s="275"/>
      <c r="BD906" s="276" t="s">
        <v>40</v>
      </c>
      <c r="BE906" s="277"/>
      <c r="BF906" s="278" t="s">
        <v>41</v>
      </c>
      <c r="BG906" s="279"/>
      <c r="BI906" s="280" t="s">
        <v>0</v>
      </c>
      <c r="BJ906" s="274" t="s">
        <v>1</v>
      </c>
      <c r="BK906" s="275"/>
      <c r="BL906" s="274" t="s">
        <v>2</v>
      </c>
      <c r="BM906" s="275"/>
      <c r="BN906" s="274" t="s">
        <v>3</v>
      </c>
      <c r="BO906" s="275"/>
      <c r="BP906" s="274" t="s">
        <v>4</v>
      </c>
      <c r="BQ906" s="275"/>
      <c r="BR906" s="274" t="s">
        <v>5</v>
      </c>
      <c r="BS906" s="275"/>
      <c r="BT906" s="274" t="s">
        <v>6</v>
      </c>
      <c r="BU906" s="275"/>
      <c r="BV906" s="274" t="s">
        <v>7</v>
      </c>
      <c r="BW906" s="275"/>
      <c r="BX906" s="274" t="s">
        <v>8</v>
      </c>
      <c r="BY906" s="275"/>
      <c r="BZ906" s="274" t="s">
        <v>9</v>
      </c>
      <c r="CA906" s="275"/>
      <c r="CB906" s="274" t="s">
        <v>10</v>
      </c>
      <c r="CC906" s="275"/>
      <c r="CD906" s="274" t="s">
        <v>11</v>
      </c>
      <c r="CE906" s="275"/>
      <c r="CF906" s="274" t="s">
        <v>12</v>
      </c>
      <c r="CG906" s="275"/>
      <c r="CH906" s="276" t="s">
        <v>40</v>
      </c>
      <c r="CI906" s="277"/>
      <c r="CJ906" s="274" t="s">
        <v>41</v>
      </c>
      <c r="CK906" s="275"/>
    </row>
    <row r="907" spans="1:89" ht="15" thickTop="1" thickBot="1" x14ac:dyDescent="0.3">
      <c r="A907" s="281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81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81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0</v>
      </c>
      <c r="AG908" s="164">
        <f t="shared" ref="AG908:AV910" si="17660">SUMIF($A$9:$A$32,$AE908,C$908:C$931)</f>
        <v>170</v>
      </c>
      <c r="AH908" s="121">
        <f t="shared" si="17660"/>
        <v>0</v>
      </c>
      <c r="AI908" s="159">
        <f t="shared" si="17660"/>
        <v>54</v>
      </c>
      <c r="AJ908" s="120">
        <f t="shared" si="17660"/>
        <v>0</v>
      </c>
      <c r="AK908" s="122">
        <f t="shared" si="17660"/>
        <v>185</v>
      </c>
      <c r="AL908" s="121">
        <f t="shared" si="17660"/>
        <v>12</v>
      </c>
      <c r="AM908" s="159">
        <f t="shared" si="17660"/>
        <v>377</v>
      </c>
      <c r="AN908" s="120">
        <f t="shared" si="17660"/>
        <v>0</v>
      </c>
      <c r="AO908" s="122">
        <f t="shared" si="17660"/>
        <v>32</v>
      </c>
      <c r="AP908" s="121">
        <f t="shared" si="17660"/>
        <v>8</v>
      </c>
      <c r="AQ908" s="120">
        <f t="shared" si="17660"/>
        <v>93</v>
      </c>
      <c r="AR908" s="158">
        <f t="shared" si="17660"/>
        <v>2</v>
      </c>
      <c r="AS908" s="160">
        <f t="shared" si="17660"/>
        <v>320</v>
      </c>
      <c r="AT908" s="120">
        <f t="shared" si="17660"/>
        <v>31</v>
      </c>
      <c r="AU908" s="122">
        <f t="shared" si="17660"/>
        <v>151</v>
      </c>
      <c r="AV908" s="121">
        <f t="shared" si="17660"/>
        <v>12</v>
      </c>
      <c r="AW908" s="159">
        <f t="shared" ref="AW908:BG910" si="17661">SUMIF($A$9:$A$32,$AE908,S$908:S$931)</f>
        <v>147</v>
      </c>
      <c r="AX908" s="120">
        <f t="shared" si="17661"/>
        <v>0</v>
      </c>
      <c r="AY908" s="122">
        <f t="shared" si="17661"/>
        <v>46</v>
      </c>
      <c r="AZ908" s="121">
        <f t="shared" si="17661"/>
        <v>7</v>
      </c>
      <c r="BA908" s="159">
        <f t="shared" si="17661"/>
        <v>227</v>
      </c>
      <c r="BB908" s="120">
        <f t="shared" si="17661"/>
        <v>11</v>
      </c>
      <c r="BC908" s="122">
        <f t="shared" si="17661"/>
        <v>96</v>
      </c>
      <c r="BD908" s="21">
        <f t="shared" si="17661"/>
        <v>0</v>
      </c>
      <c r="BE908" s="163">
        <f t="shared" si="17661"/>
        <v>525</v>
      </c>
      <c r="BF908" s="149">
        <f t="shared" si="17661"/>
        <v>83</v>
      </c>
      <c r="BG908" s="150">
        <f t="shared" si="17661"/>
        <v>2423</v>
      </c>
      <c r="BI908" s="119" t="s">
        <v>16</v>
      </c>
      <c r="BJ908" s="123">
        <f>B908/B932</f>
        <v>0</v>
      </c>
      <c r="BK908" s="124">
        <f t="shared" ref="BK908" si="17662">C908/C932</f>
        <v>0</v>
      </c>
      <c r="BL908" s="125">
        <f t="shared" ref="BL908" si="17663">D908/D932</f>
        <v>0</v>
      </c>
      <c r="BM908" s="126">
        <f t="shared" ref="BM908" si="17664">E908/E932</f>
        <v>0</v>
      </c>
      <c r="BN908" s="123">
        <f t="shared" ref="BN908" si="17665">F908/F932</f>
        <v>0</v>
      </c>
      <c r="BO908" s="124">
        <f t="shared" ref="BO908" si="17666">G908/G932</f>
        <v>0</v>
      </c>
      <c r="BP908" s="125">
        <f t="shared" ref="BP908" si="17667">H908/H932</f>
        <v>0</v>
      </c>
      <c r="BQ908" s="126">
        <f t="shared" ref="BQ908" si="17668">I908/I932</f>
        <v>0</v>
      </c>
      <c r="BR908" s="123">
        <f t="shared" ref="BR908" si="17669">J908/J932</f>
        <v>0</v>
      </c>
      <c r="BS908" s="124">
        <f t="shared" ref="BS908" si="17670">K908/K932</f>
        <v>0</v>
      </c>
      <c r="BT908" s="125">
        <f t="shared" ref="BT908" si="17671">L908/L932</f>
        <v>0</v>
      </c>
      <c r="BU908" s="123">
        <f t="shared" ref="BU908" si="17672">M908/M932</f>
        <v>0</v>
      </c>
      <c r="BV908" s="127">
        <f t="shared" ref="BV908" si="17673">N908/N932</f>
        <v>0</v>
      </c>
      <c r="BW908" s="128">
        <f t="shared" ref="BW908" si="17674">O908/O932</f>
        <v>0</v>
      </c>
      <c r="BX908" s="123">
        <f t="shared" ref="BX908" si="17675">P908/P932</f>
        <v>0</v>
      </c>
      <c r="BY908" s="124">
        <f t="shared" ref="BY908" si="17676">Q908/Q932</f>
        <v>0</v>
      </c>
      <c r="BZ908" s="125">
        <f t="shared" ref="BZ908" si="17677">R908/R932</f>
        <v>0</v>
      </c>
      <c r="CA908" s="126">
        <f t="shared" ref="CA908" si="17678">S908/S932</f>
        <v>0</v>
      </c>
      <c r="CB908" s="123">
        <f t="shared" ref="CB908" si="17679">T908/T932</f>
        <v>0</v>
      </c>
      <c r="CC908" s="124">
        <f t="shared" ref="CC908" si="17680">U908/U932</f>
        <v>0</v>
      </c>
      <c r="CD908" s="125">
        <f t="shared" ref="CD908" si="17681">V908/V932</f>
        <v>0</v>
      </c>
      <c r="CE908" s="126">
        <f t="shared" ref="CE908" si="17682">W908/W932</f>
        <v>0</v>
      </c>
      <c r="CF908" s="123">
        <f t="shared" ref="CF908" si="17683">X908/X932</f>
        <v>0</v>
      </c>
      <c r="CG908" s="124">
        <f t="shared" ref="CG908" si="17684">Y908/Y932</f>
        <v>0</v>
      </c>
      <c r="CH908" s="125">
        <f t="shared" ref="CH908" si="17685">Z908/Z932</f>
        <v>0</v>
      </c>
      <c r="CI908" s="123">
        <f t="shared" ref="CI908" si="17686">AA908/AA932</f>
        <v>0</v>
      </c>
      <c r="CJ908" s="129">
        <f t="shared" ref="CJ908" si="17687">AB908/AB932</f>
        <v>0</v>
      </c>
      <c r="CK908" s="130">
        <f t="shared" ref="CK908" si="17688">AC908/AC932</f>
        <v>0</v>
      </c>
    </row>
    <row r="909" spans="1:89" x14ac:dyDescent="0.2">
      <c r="A909" s="131" t="s">
        <v>17</v>
      </c>
      <c r="B909" s="167">
        <v>138</v>
      </c>
      <c r="C909" s="168">
        <v>0</v>
      </c>
      <c r="D909" s="169">
        <v>131</v>
      </c>
      <c r="E909" s="170">
        <v>1</v>
      </c>
      <c r="F909" s="167">
        <v>297</v>
      </c>
      <c r="G909" s="171">
        <v>3</v>
      </c>
      <c r="H909" s="169">
        <v>245</v>
      </c>
      <c r="I909" s="170">
        <v>15</v>
      </c>
      <c r="J909" s="167">
        <v>6</v>
      </c>
      <c r="K909" s="171">
        <v>16</v>
      </c>
      <c r="L909" s="169">
        <v>28</v>
      </c>
      <c r="M909" s="167">
        <v>45</v>
      </c>
      <c r="N909" s="172">
        <v>107</v>
      </c>
      <c r="O909" s="173">
        <v>90</v>
      </c>
      <c r="P909" s="167">
        <v>57</v>
      </c>
      <c r="Q909" s="171">
        <v>25</v>
      </c>
      <c r="R909" s="169">
        <v>21</v>
      </c>
      <c r="S909" s="170">
        <v>62</v>
      </c>
      <c r="T909" s="167">
        <v>1</v>
      </c>
      <c r="U909" s="171">
        <v>12</v>
      </c>
      <c r="V909" s="169">
        <v>6</v>
      </c>
      <c r="W909" s="170">
        <v>0</v>
      </c>
      <c r="X909" s="167">
        <v>4</v>
      </c>
      <c r="Y909" s="171">
        <v>0</v>
      </c>
      <c r="Z909" s="169">
        <v>0</v>
      </c>
      <c r="AA909" s="167">
        <v>0</v>
      </c>
      <c r="AB909" s="151">
        <f t="shared" ref="AB909:AB927" si="17689">SUM(B909,D909,F909,H909,J909,L909,N909,P909,R909,T909,V909,X909,Z909)</f>
        <v>1041</v>
      </c>
      <c r="AC909" s="152">
        <f t="shared" ref="AC909:AC931" si="17690">SUM(C909,E909,G909,I909,K909,M909,O909,Q909,S909,U909,W909,Y909,AA909)</f>
        <v>269</v>
      </c>
      <c r="AE909" s="226" t="str">
        <f>$AE$10</f>
        <v>08:00 - 08:59</v>
      </c>
      <c r="AF909" s="120">
        <f>SUMIF($A$9:$A$32,$AE909,B$908:B$931)</f>
        <v>23</v>
      </c>
      <c r="AG909" s="168">
        <f t="shared" si="17660"/>
        <v>0</v>
      </c>
      <c r="AH909" s="169">
        <f t="shared" si="17660"/>
        <v>20</v>
      </c>
      <c r="AI909" s="170">
        <f t="shared" si="17660"/>
        <v>0</v>
      </c>
      <c r="AJ909" s="167">
        <f t="shared" si="17660"/>
        <v>11</v>
      </c>
      <c r="AK909" s="171">
        <f t="shared" si="17660"/>
        <v>0</v>
      </c>
      <c r="AL909" s="169">
        <f t="shared" si="17660"/>
        <v>0</v>
      </c>
      <c r="AM909" s="170">
        <f t="shared" si="17660"/>
        <v>0</v>
      </c>
      <c r="AN909" s="167">
        <f t="shared" si="17660"/>
        <v>1</v>
      </c>
      <c r="AO909" s="171">
        <f t="shared" si="17660"/>
        <v>0</v>
      </c>
      <c r="AP909" s="169">
        <f t="shared" si="17660"/>
        <v>15</v>
      </c>
      <c r="AQ909" s="167">
        <f t="shared" si="17660"/>
        <v>0</v>
      </c>
      <c r="AR909" s="172">
        <f t="shared" si="17660"/>
        <v>5</v>
      </c>
      <c r="AS909" s="173">
        <f t="shared" si="17660"/>
        <v>2</v>
      </c>
      <c r="AT909" s="167">
        <f t="shared" si="17660"/>
        <v>0</v>
      </c>
      <c r="AU909" s="171">
        <f t="shared" si="17660"/>
        <v>0</v>
      </c>
      <c r="AV909" s="169">
        <f t="shared" si="17660"/>
        <v>1</v>
      </c>
      <c r="AW909" s="170">
        <f t="shared" si="17661"/>
        <v>0</v>
      </c>
      <c r="AX909" s="167">
        <f t="shared" si="17661"/>
        <v>2</v>
      </c>
      <c r="AY909" s="171">
        <f t="shared" si="17661"/>
        <v>0</v>
      </c>
      <c r="AZ909" s="169">
        <f t="shared" si="17661"/>
        <v>6</v>
      </c>
      <c r="BA909" s="170">
        <f t="shared" si="17661"/>
        <v>1</v>
      </c>
      <c r="BB909" s="167">
        <f t="shared" si="17661"/>
        <v>0</v>
      </c>
      <c r="BC909" s="171">
        <f t="shared" si="17661"/>
        <v>1</v>
      </c>
      <c r="BD909" s="169">
        <f t="shared" si="17661"/>
        <v>4</v>
      </c>
      <c r="BE909" s="167">
        <f t="shared" si="17661"/>
        <v>1</v>
      </c>
      <c r="BF909" s="151">
        <f t="shared" si="17661"/>
        <v>88</v>
      </c>
      <c r="BG909" s="152">
        <f t="shared" si="17661"/>
        <v>5</v>
      </c>
      <c r="BI909" s="131" t="s">
        <v>17</v>
      </c>
      <c r="BJ909" s="123">
        <f>B909/B932</f>
        <v>1.0240427426536063E-2</v>
      </c>
      <c r="BK909" s="124">
        <f t="shared" ref="BK909" si="17691">C909/C932</f>
        <v>0</v>
      </c>
      <c r="BL909" s="125">
        <f t="shared" ref="BL909" si="17692">D909/D932</f>
        <v>2.1775265957446808E-2</v>
      </c>
      <c r="BM909" s="126">
        <f t="shared" ref="BM909" si="17693">E909/E932</f>
        <v>1.7485574401119076E-4</v>
      </c>
      <c r="BN909" s="123">
        <f t="shared" ref="BN909" si="17694">F909/F932</f>
        <v>2.3233982633184699E-2</v>
      </c>
      <c r="BO909" s="124">
        <f t="shared" ref="BO909" si="17695">G909/G932</f>
        <v>2.2158209616662973E-4</v>
      </c>
      <c r="BP909" s="125">
        <f t="shared" ref="BP909" si="17696">H909/H932</f>
        <v>1.0502850773781455E-2</v>
      </c>
      <c r="BQ909" s="126">
        <f t="shared" ref="BQ909" si="17697">I909/I932</f>
        <v>5.9022585976233576E-4</v>
      </c>
      <c r="BR909" s="123">
        <f t="shared" ref="BR909" si="17698">J909/J932</f>
        <v>2.5510204081632651E-3</v>
      </c>
      <c r="BS909" s="124">
        <f t="shared" ref="BS909" si="17699">K909/K932</f>
        <v>6.2794348508634227E-3</v>
      </c>
      <c r="BT909" s="125">
        <f t="shared" ref="BT909" si="17700">L909/L932</f>
        <v>3.0010718113612006E-3</v>
      </c>
      <c r="BU909" s="123">
        <f t="shared" ref="BU909" si="17701">M909/M932</f>
        <v>4.3448875156898714E-3</v>
      </c>
      <c r="BV909" s="127">
        <f t="shared" ref="BV909" si="17702">N909/N932</f>
        <v>4.6802554457177851E-3</v>
      </c>
      <c r="BW909" s="128">
        <f t="shared" ref="BW909" si="17703">O909/O932</f>
        <v>4.1930674617964969E-3</v>
      </c>
      <c r="BX909" s="123">
        <f t="shared" ref="BX909" si="17704">P909/P932</f>
        <v>5.0779510022271714E-3</v>
      </c>
      <c r="BY909" s="124">
        <f t="shared" ref="BY909" si="17705">Q909/Q932</f>
        <v>2.9009050823857042E-3</v>
      </c>
      <c r="BZ909" s="125">
        <f t="shared" ref="BZ909" si="17706">R909/R932</f>
        <v>1.3045909175622788E-3</v>
      </c>
      <c r="CA909" s="126">
        <f t="shared" ref="CA909" si="17707">S909/S932</f>
        <v>4.724529452106988E-3</v>
      </c>
      <c r="CB909" s="123">
        <f t="shared" ref="CB909" si="17708">T909/T932</f>
        <v>5.0735667174023336E-4</v>
      </c>
      <c r="CC909" s="124">
        <f t="shared" ref="CC909" si="17709">U909/U932</f>
        <v>5.6737588652482273E-3</v>
      </c>
      <c r="CD909" s="125">
        <f t="shared" ref="CD909" si="17710">V909/V932</f>
        <v>4.9248953459738983E-4</v>
      </c>
      <c r="CE909" s="126">
        <f t="shared" ref="CE909" si="17711">W909/W932</f>
        <v>0</v>
      </c>
      <c r="CF909" s="123">
        <f t="shared" ref="CF909" si="17712">X909/X932</f>
        <v>4.1871663351826651E-4</v>
      </c>
      <c r="CG909" s="124">
        <f t="shared" ref="CG909" si="17713">Y909/Y932</f>
        <v>0</v>
      </c>
      <c r="CH909" s="125">
        <f t="shared" ref="CH909" si="17714">Z909/Z932</f>
        <v>0</v>
      </c>
      <c r="CI909" s="123">
        <f t="shared" ref="CI909" si="17715">AA909/AA932</f>
        <v>0</v>
      </c>
      <c r="CJ909" s="129">
        <f t="shared" ref="CJ909" si="17716">AB909/AB932</f>
        <v>6.2486119197824692E-3</v>
      </c>
      <c r="CK909" s="130">
        <f t="shared" ref="CK909" si="17717">AC909/AC932</f>
        <v>1.6219866623252896E-3</v>
      </c>
    </row>
    <row r="910" spans="1:89" ht="13.5" thickBot="1" x14ac:dyDescent="0.25">
      <c r="A910" s="139" t="s">
        <v>18</v>
      </c>
      <c r="B910" s="174">
        <v>480</v>
      </c>
      <c r="C910" s="175">
        <v>183</v>
      </c>
      <c r="D910" s="176">
        <v>342</v>
      </c>
      <c r="E910" s="177">
        <v>126</v>
      </c>
      <c r="F910" s="174">
        <v>989</v>
      </c>
      <c r="G910" s="178">
        <v>329</v>
      </c>
      <c r="H910" s="176">
        <v>1035</v>
      </c>
      <c r="I910" s="177">
        <v>659</v>
      </c>
      <c r="J910" s="174">
        <v>33</v>
      </c>
      <c r="K910" s="178">
        <v>100</v>
      </c>
      <c r="L910" s="176">
        <v>309</v>
      </c>
      <c r="M910" s="174">
        <v>455</v>
      </c>
      <c r="N910" s="179">
        <v>980</v>
      </c>
      <c r="O910" s="180">
        <v>991</v>
      </c>
      <c r="P910" s="174">
        <v>483</v>
      </c>
      <c r="Q910" s="178">
        <v>446</v>
      </c>
      <c r="R910" s="176">
        <v>569</v>
      </c>
      <c r="S910" s="177">
        <v>412</v>
      </c>
      <c r="T910" s="174">
        <v>69</v>
      </c>
      <c r="U910" s="178">
        <v>155</v>
      </c>
      <c r="V910" s="176">
        <v>283</v>
      </c>
      <c r="W910" s="177">
        <v>586</v>
      </c>
      <c r="X910" s="174">
        <v>504</v>
      </c>
      <c r="Y910" s="178">
        <v>295</v>
      </c>
      <c r="Z910" s="176">
        <v>987</v>
      </c>
      <c r="AA910" s="174">
        <v>983</v>
      </c>
      <c r="AB910" s="151">
        <f t="shared" si="17689"/>
        <v>7063</v>
      </c>
      <c r="AC910" s="152">
        <f t="shared" si="17690"/>
        <v>5720</v>
      </c>
      <c r="AE910" s="224">
        <f>$AE$11</f>
        <v>0</v>
      </c>
      <c r="AF910" s="120">
        <f>SUMIF($A$9:$A$32,$AE910,B$908:B$931)</f>
        <v>0</v>
      </c>
      <c r="AG910" s="175">
        <f t="shared" si="17660"/>
        <v>0</v>
      </c>
      <c r="AH910" s="176">
        <f t="shared" si="17660"/>
        <v>0</v>
      </c>
      <c r="AI910" s="177">
        <f t="shared" si="17660"/>
        <v>0</v>
      </c>
      <c r="AJ910" s="174">
        <f t="shared" si="17660"/>
        <v>0</v>
      </c>
      <c r="AK910" s="178">
        <f t="shared" si="17660"/>
        <v>0</v>
      </c>
      <c r="AL910" s="176">
        <f t="shared" si="17660"/>
        <v>0</v>
      </c>
      <c r="AM910" s="177">
        <f t="shared" si="17660"/>
        <v>0</v>
      </c>
      <c r="AN910" s="174">
        <f t="shared" si="17660"/>
        <v>0</v>
      </c>
      <c r="AO910" s="178">
        <f t="shared" si="17660"/>
        <v>0</v>
      </c>
      <c r="AP910" s="176">
        <f t="shared" si="17660"/>
        <v>0</v>
      </c>
      <c r="AQ910" s="174">
        <f t="shared" si="17660"/>
        <v>0</v>
      </c>
      <c r="AR910" s="179">
        <f t="shared" si="17660"/>
        <v>0</v>
      </c>
      <c r="AS910" s="180">
        <f t="shared" si="17660"/>
        <v>0</v>
      </c>
      <c r="AT910" s="174">
        <f t="shared" si="17660"/>
        <v>0</v>
      </c>
      <c r="AU910" s="178">
        <f t="shared" si="17660"/>
        <v>0</v>
      </c>
      <c r="AV910" s="176">
        <f t="shared" si="17660"/>
        <v>0</v>
      </c>
      <c r="AW910" s="177">
        <f t="shared" si="17661"/>
        <v>0</v>
      </c>
      <c r="AX910" s="174">
        <f t="shared" si="17661"/>
        <v>0</v>
      </c>
      <c r="AY910" s="178">
        <f t="shared" si="17661"/>
        <v>0</v>
      </c>
      <c r="AZ910" s="176">
        <f t="shared" si="17661"/>
        <v>0</v>
      </c>
      <c r="BA910" s="177">
        <f t="shared" si="17661"/>
        <v>0</v>
      </c>
      <c r="BB910" s="174">
        <f t="shared" si="17661"/>
        <v>0</v>
      </c>
      <c r="BC910" s="178">
        <f t="shared" si="17661"/>
        <v>0</v>
      </c>
      <c r="BD910" s="176">
        <f t="shared" si="17661"/>
        <v>0</v>
      </c>
      <c r="BE910" s="174">
        <f t="shared" si="17661"/>
        <v>0</v>
      </c>
      <c r="BF910" s="151">
        <f t="shared" si="17661"/>
        <v>0</v>
      </c>
      <c r="BG910" s="152">
        <f t="shared" si="17661"/>
        <v>0</v>
      </c>
      <c r="BI910" s="139" t="s">
        <v>18</v>
      </c>
      <c r="BJ910" s="123">
        <f>B910/B932</f>
        <v>3.561887800534283E-2</v>
      </c>
      <c r="BK910" s="124">
        <f t="shared" ref="BK910" si="17718">C910/C932</f>
        <v>1.1854634967934184E-2</v>
      </c>
      <c r="BL910" s="125">
        <f t="shared" ref="BL910" si="17719">D910/D932</f>
        <v>5.6848404255319146E-2</v>
      </c>
      <c r="BM910" s="126">
        <f t="shared" ref="BM910" si="17720">E910/E932</f>
        <v>2.2031823745410038E-2</v>
      </c>
      <c r="BN910" s="123">
        <f t="shared" ref="BN910" si="17721">F910/F932</f>
        <v>7.7368379879527494E-2</v>
      </c>
      <c r="BO910" s="124">
        <f t="shared" ref="BO910" si="17722">G910/G932</f>
        <v>2.4300169879607061E-2</v>
      </c>
      <c r="BP910" s="125">
        <f t="shared" ref="BP910" si="17723">H910/H932</f>
        <v>4.4369185921893088E-2</v>
      </c>
      <c r="BQ910" s="126">
        <f t="shared" ref="BQ910" si="17724">I910/I932</f>
        <v>2.5930589438891951E-2</v>
      </c>
      <c r="BR910" s="123">
        <f t="shared" ref="BR910" si="17725">J910/J932</f>
        <v>1.4030612244897959E-2</v>
      </c>
      <c r="BS910" s="124">
        <f t="shared" ref="BS910" si="17726">K910/K932</f>
        <v>3.924646781789639E-2</v>
      </c>
      <c r="BT910" s="125">
        <f t="shared" ref="BT910" si="17727">L910/L932</f>
        <v>3.3118971061093246E-2</v>
      </c>
      <c r="BU910" s="123">
        <f t="shared" ref="BU910" si="17728">M910/M932</f>
        <v>4.3931640436419811E-2</v>
      </c>
      <c r="BV910" s="127">
        <f t="shared" ref="BV910" si="17729">N910/N932</f>
        <v>4.2865890998162889E-2</v>
      </c>
      <c r="BW910" s="128">
        <f t="shared" ref="BW910" si="17730">O910/O932</f>
        <v>4.617033171822587E-2</v>
      </c>
      <c r="BX910" s="123">
        <f t="shared" ref="BX910" si="17731">P910/P932</f>
        <v>4.3028953229398662E-2</v>
      </c>
      <c r="BY910" s="124">
        <f t="shared" ref="BY910" si="17732">Q910/Q932</f>
        <v>5.1752146669760968E-2</v>
      </c>
      <c r="BZ910" s="125">
        <f t="shared" ref="BZ910" si="17733">R910/R932</f>
        <v>3.5348201528235076E-2</v>
      </c>
      <c r="CA910" s="126">
        <f t="shared" ref="CA910" si="17734">S910/S932</f>
        <v>3.1395260230130305E-2</v>
      </c>
      <c r="CB910" s="123">
        <f t="shared" ref="CB910" si="17735">T910/T932</f>
        <v>3.5007610350076102E-2</v>
      </c>
      <c r="CC910" s="124">
        <f t="shared" ref="CC910" si="17736">U910/U932</f>
        <v>7.328605200945626E-2</v>
      </c>
      <c r="CD910" s="125">
        <f t="shared" ref="CD910" si="17737">V910/V932</f>
        <v>2.3229089715176884E-2</v>
      </c>
      <c r="CE910" s="126">
        <f t="shared" ref="CE910" si="17738">W910/W932</f>
        <v>3.815600989712202E-2</v>
      </c>
      <c r="CF910" s="123">
        <f t="shared" ref="CF910" si="17739">X910/X932</f>
        <v>5.2758295823301583E-2</v>
      </c>
      <c r="CG910" s="124">
        <f t="shared" ref="CG910" si="17740">Y910/Y932</f>
        <v>7.371314342828586E-2</v>
      </c>
      <c r="CH910" s="125">
        <f t="shared" ref="CH910" si="17741">Z910/Z932</f>
        <v>3.8824640075525135E-2</v>
      </c>
      <c r="CI910" s="123">
        <f t="shared" ref="CI910" si="17742">AA910/AA932</f>
        <v>3.4917590224495594E-2</v>
      </c>
      <c r="CJ910" s="129">
        <f t="shared" ref="CJ910" si="17743">AB910/AB932</f>
        <v>4.2395721411550027E-2</v>
      </c>
      <c r="CK910" s="130">
        <f t="shared" ref="CK910" si="17744">AC910/AC932</f>
        <v>3.4489827912641852E-2</v>
      </c>
    </row>
    <row r="911" spans="1:89" ht="14.25" thickTop="1" thickBot="1" x14ac:dyDescent="0.25">
      <c r="A911" s="131" t="s">
        <v>19</v>
      </c>
      <c r="B911" s="167">
        <v>545</v>
      </c>
      <c r="C911" s="168">
        <v>645</v>
      </c>
      <c r="D911" s="169">
        <v>377</v>
      </c>
      <c r="E911" s="170">
        <v>287</v>
      </c>
      <c r="F911" s="167">
        <v>941</v>
      </c>
      <c r="G911" s="171">
        <v>832</v>
      </c>
      <c r="H911" s="169">
        <v>1352</v>
      </c>
      <c r="I911" s="170">
        <v>1377</v>
      </c>
      <c r="J911" s="167">
        <v>45</v>
      </c>
      <c r="K911" s="171">
        <v>156</v>
      </c>
      <c r="L911" s="169">
        <v>624</v>
      </c>
      <c r="M911" s="167">
        <v>626</v>
      </c>
      <c r="N911" s="172">
        <v>1559</v>
      </c>
      <c r="O911" s="173">
        <v>1357</v>
      </c>
      <c r="P911" s="167">
        <v>771</v>
      </c>
      <c r="Q911" s="171">
        <v>681</v>
      </c>
      <c r="R911" s="169">
        <v>923</v>
      </c>
      <c r="S911" s="170">
        <v>740</v>
      </c>
      <c r="T911" s="167">
        <v>195</v>
      </c>
      <c r="U911" s="171">
        <v>226</v>
      </c>
      <c r="V911" s="169">
        <v>705</v>
      </c>
      <c r="W911" s="170">
        <v>759</v>
      </c>
      <c r="X911" s="167">
        <v>710</v>
      </c>
      <c r="Y911" s="171">
        <v>344</v>
      </c>
      <c r="Z911" s="169">
        <v>1082</v>
      </c>
      <c r="AA911" s="167">
        <v>1497</v>
      </c>
      <c r="AB911" s="151">
        <f t="shared" si="17689"/>
        <v>9829</v>
      </c>
      <c r="AC911" s="152">
        <f t="shared" si="17690"/>
        <v>9527</v>
      </c>
      <c r="AE911" s="221" t="s">
        <v>13</v>
      </c>
      <c r="AF911" s="14">
        <f t="shared" ref="AF911:BG911" si="17745">SUM(AF908:AF910)</f>
        <v>23</v>
      </c>
      <c r="AG911" s="1">
        <f t="shared" si="17745"/>
        <v>170</v>
      </c>
      <c r="AH911" s="14">
        <f t="shared" si="17745"/>
        <v>20</v>
      </c>
      <c r="AI911" s="1">
        <f t="shared" si="17745"/>
        <v>54</v>
      </c>
      <c r="AJ911" s="14">
        <f t="shared" si="17745"/>
        <v>11</v>
      </c>
      <c r="AK911" s="1">
        <f t="shared" si="17745"/>
        <v>185</v>
      </c>
      <c r="AL911" s="14">
        <f t="shared" si="17745"/>
        <v>12</v>
      </c>
      <c r="AM911" s="1">
        <f t="shared" si="17745"/>
        <v>377</v>
      </c>
      <c r="AN911" s="14">
        <f t="shared" si="17745"/>
        <v>1</v>
      </c>
      <c r="AO911" s="1">
        <f t="shared" si="17745"/>
        <v>32</v>
      </c>
      <c r="AP911" s="14">
        <f t="shared" si="17745"/>
        <v>23</v>
      </c>
      <c r="AQ911" s="1">
        <f t="shared" si="17745"/>
        <v>93</v>
      </c>
      <c r="AR911" s="14">
        <f t="shared" si="17745"/>
        <v>7</v>
      </c>
      <c r="AS911" s="1">
        <f t="shared" si="17745"/>
        <v>322</v>
      </c>
      <c r="AT911" s="14">
        <f t="shared" si="17745"/>
        <v>31</v>
      </c>
      <c r="AU911" s="1">
        <f t="shared" si="17745"/>
        <v>151</v>
      </c>
      <c r="AV911" s="14">
        <f t="shared" si="17745"/>
        <v>13</v>
      </c>
      <c r="AW911" s="1">
        <f t="shared" si="17745"/>
        <v>147</v>
      </c>
      <c r="AX911" s="14">
        <f t="shared" si="17745"/>
        <v>2</v>
      </c>
      <c r="AY911" s="1">
        <f t="shared" si="17745"/>
        <v>46</v>
      </c>
      <c r="AZ911" s="14">
        <f t="shared" si="17745"/>
        <v>13</v>
      </c>
      <c r="BA911" s="1">
        <f t="shared" si="17745"/>
        <v>228</v>
      </c>
      <c r="BB911" s="14">
        <f t="shared" si="17745"/>
        <v>11</v>
      </c>
      <c r="BC911" s="1">
        <f t="shared" si="17745"/>
        <v>97</v>
      </c>
      <c r="BD911" s="14">
        <f t="shared" si="17745"/>
        <v>4</v>
      </c>
      <c r="BE911" s="1">
        <f t="shared" si="17745"/>
        <v>526</v>
      </c>
      <c r="BF911" s="153">
        <f t="shared" si="17745"/>
        <v>171</v>
      </c>
      <c r="BG911" s="154">
        <f t="shared" si="17745"/>
        <v>2428</v>
      </c>
      <c r="BI911" s="131" t="s">
        <v>19</v>
      </c>
      <c r="BJ911" s="123">
        <f>B911/B932</f>
        <v>4.0442267735233003E-2</v>
      </c>
      <c r="BK911" s="124">
        <f t="shared" ref="BK911" si="17746">C911/C932</f>
        <v>4.1782729805013928E-2</v>
      </c>
      <c r="BL911" s="125">
        <f t="shared" ref="BL911" si="17747">D911/D932</f>
        <v>6.2666223404255317E-2</v>
      </c>
      <c r="BM911" s="126">
        <f t="shared" ref="BM911" si="17748">E911/E932</f>
        <v>5.0183598531211751E-2</v>
      </c>
      <c r="BN911" s="123">
        <f t="shared" ref="BN911" si="17749">F911/F932</f>
        <v>7.3613392787295631E-2</v>
      </c>
      <c r="BO911" s="124">
        <f t="shared" ref="BO911" si="17750">G911/G932</f>
        <v>6.1452101336878645E-2</v>
      </c>
      <c r="BP911" s="125">
        <f t="shared" ref="BP911" si="17751">H911/H932</f>
        <v>5.795858875980623E-2</v>
      </c>
      <c r="BQ911" s="126">
        <f t="shared" ref="BQ911" si="17752">I911/I932</f>
        <v>5.4182733926182419E-2</v>
      </c>
      <c r="BR911" s="123">
        <f t="shared" ref="BR911" si="17753">J911/J932</f>
        <v>1.913265306122449E-2</v>
      </c>
      <c r="BS911" s="124">
        <f t="shared" ref="BS911" si="17754">K911/K932</f>
        <v>6.1224489795918366E-2</v>
      </c>
      <c r="BT911" s="125">
        <f t="shared" ref="BT911" si="17755">L911/L932</f>
        <v>6.6881028938906753E-2</v>
      </c>
      <c r="BU911" s="123">
        <f t="shared" ref="BU911" si="17756">M911/M932</f>
        <v>6.0442212996041328E-2</v>
      </c>
      <c r="BV911" s="127">
        <f t="shared" ref="BV911" si="17757">N911/N932</f>
        <v>6.8191759251159126E-2</v>
      </c>
      <c r="BW911" s="128">
        <f t="shared" ref="BW911" si="17758">O911/O932</f>
        <v>6.3222139396198279E-2</v>
      </c>
      <c r="BX911" s="123">
        <f t="shared" ref="BX911" si="17759">P911/P932</f>
        <v>6.8685968819599111E-2</v>
      </c>
      <c r="BY911" s="124">
        <f t="shared" ref="BY911" si="17760">Q911/Q932</f>
        <v>7.9020654444186586E-2</v>
      </c>
      <c r="BZ911" s="125">
        <f t="shared" ref="BZ911" si="17761">R911/R932</f>
        <v>5.7339876995713489E-2</v>
      </c>
      <c r="CA911" s="126">
        <f t="shared" ref="CA911" si="17762">S911/S932</f>
        <v>5.6389545073535018E-2</v>
      </c>
      <c r="CB911" s="123">
        <f t="shared" ref="CB911" si="17763">T911/T932</f>
        <v>9.8934550989345504E-2</v>
      </c>
      <c r="CC911" s="124">
        <f t="shared" ref="CC911" si="17764">U911/U932</f>
        <v>0.10685579196217494</v>
      </c>
      <c r="CD911" s="125">
        <f t="shared" ref="CD911" si="17765">V911/V932</f>
        <v>5.7867520315193301E-2</v>
      </c>
      <c r="CE911" s="126">
        <f t="shared" ref="CE911" si="17766">W911/W932</f>
        <v>4.9420497460606852E-2</v>
      </c>
      <c r="CF911" s="123">
        <f t="shared" ref="CF911" si="17767">X911/X932</f>
        <v>7.4322202449492308E-2</v>
      </c>
      <c r="CG911" s="124">
        <f t="shared" ref="CG911" si="17768">Y911/Y932</f>
        <v>8.5957021489255367E-2</v>
      </c>
      <c r="CH911" s="125">
        <f t="shared" ref="CH911" si="17769">Z911/Z932</f>
        <v>4.2561560852804659E-2</v>
      </c>
      <c r="CI911" s="123">
        <f t="shared" ref="CI911" si="17770">AA911/AA932</f>
        <v>5.3175618073316284E-2</v>
      </c>
      <c r="CJ911" s="129">
        <f t="shared" ref="CJ911" si="17771">AB911/AB932</f>
        <v>5.8998661440482124E-2</v>
      </c>
      <c r="CK911" s="130">
        <f t="shared" ref="CK911" si="17772">AC911/AC932</f>
        <v>5.7444858483171136E-2</v>
      </c>
    </row>
    <row r="912" spans="1:89" ht="13.5" thickTop="1" x14ac:dyDescent="0.2">
      <c r="A912" s="139" t="s">
        <v>20</v>
      </c>
      <c r="B912" s="174">
        <v>0</v>
      </c>
      <c r="C912" s="175">
        <v>170</v>
      </c>
      <c r="D912" s="176">
        <v>0</v>
      </c>
      <c r="E912" s="177">
        <v>54</v>
      </c>
      <c r="F912" s="174">
        <v>0</v>
      </c>
      <c r="G912" s="178">
        <v>185</v>
      </c>
      <c r="H912" s="176">
        <v>12</v>
      </c>
      <c r="I912" s="177">
        <v>377</v>
      </c>
      <c r="J912" s="174">
        <v>0</v>
      </c>
      <c r="K912" s="178">
        <v>32</v>
      </c>
      <c r="L912" s="176">
        <v>8</v>
      </c>
      <c r="M912" s="174">
        <v>93</v>
      </c>
      <c r="N912" s="179">
        <v>2</v>
      </c>
      <c r="O912" s="180">
        <v>320</v>
      </c>
      <c r="P912" s="174">
        <v>31</v>
      </c>
      <c r="Q912" s="178">
        <v>151</v>
      </c>
      <c r="R912" s="176">
        <v>12</v>
      </c>
      <c r="S912" s="177">
        <v>147</v>
      </c>
      <c r="T912" s="174">
        <v>0</v>
      </c>
      <c r="U912" s="178">
        <v>46</v>
      </c>
      <c r="V912" s="176">
        <v>7</v>
      </c>
      <c r="W912" s="177">
        <v>227</v>
      </c>
      <c r="X912" s="174">
        <v>11</v>
      </c>
      <c r="Y912" s="178">
        <v>96</v>
      </c>
      <c r="Z912" s="176">
        <v>0</v>
      </c>
      <c r="AA912" s="174">
        <v>525</v>
      </c>
      <c r="AB912" s="151">
        <f t="shared" si="17689"/>
        <v>83</v>
      </c>
      <c r="AC912" s="152">
        <f t="shared" si="17690"/>
        <v>2423</v>
      </c>
      <c r="BI912" s="139" t="s">
        <v>20</v>
      </c>
      <c r="BJ912" s="123">
        <f>B912/B932</f>
        <v>0</v>
      </c>
      <c r="BK912" s="124">
        <f t="shared" ref="BK912" si="17773">C912/C932</f>
        <v>1.1012502429228478E-2</v>
      </c>
      <c r="BL912" s="125">
        <f t="shared" ref="BL912" si="17774">D912/D932</f>
        <v>0</v>
      </c>
      <c r="BM912" s="126">
        <f t="shared" ref="BM912" si="17775">E912/E932</f>
        <v>9.4422101766043019E-3</v>
      </c>
      <c r="BN912" s="123">
        <f t="shared" ref="BN912" si="17776">F912/F932</f>
        <v>0</v>
      </c>
      <c r="BO912" s="124">
        <f t="shared" ref="BO912" si="17777">G912/G932</f>
        <v>1.3664229263608834E-2</v>
      </c>
      <c r="BP912" s="125">
        <f t="shared" ref="BP912" si="17778">H912/H932</f>
        <v>5.1442534402194884E-4</v>
      </c>
      <c r="BQ912" s="126">
        <f t="shared" ref="BQ912" si="17779">I912/I932</f>
        <v>1.4834343275360038E-2</v>
      </c>
      <c r="BR912" s="123">
        <f t="shared" ref="BR912" si="17780">J912/J932</f>
        <v>0</v>
      </c>
      <c r="BS912" s="124">
        <f t="shared" ref="BS912" si="17781">K912/K932</f>
        <v>1.2558869701726845E-2</v>
      </c>
      <c r="BT912" s="125">
        <f t="shared" ref="BT912" si="17782">L912/L932</f>
        <v>8.5744908896034293E-4</v>
      </c>
      <c r="BU912" s="123">
        <f t="shared" ref="BU912" si="17783">M912/M932</f>
        <v>8.979434199092402E-3</v>
      </c>
      <c r="BV912" s="127">
        <f t="shared" ref="BV912" si="17784">N912/N932</f>
        <v>8.7481410200332426E-5</v>
      </c>
      <c r="BW912" s="128">
        <f t="shared" ref="BW912" si="17785">O912/O932</f>
        <v>1.4908684308609765E-2</v>
      </c>
      <c r="BX912" s="123">
        <f t="shared" ref="BX912" si="17786">P912/P932</f>
        <v>2.7616926503340757E-3</v>
      </c>
      <c r="BY912" s="124">
        <f t="shared" ref="BY912" si="17787">Q912/Q932</f>
        <v>1.7521466697609654E-2</v>
      </c>
      <c r="BZ912" s="125">
        <f t="shared" ref="BZ912" si="17788">R912/R932</f>
        <v>7.4548052432130206E-4</v>
      </c>
      <c r="CA912" s="126">
        <f t="shared" ref="CA912" si="17789">S912/S932</f>
        <v>1.1201706926769793E-2</v>
      </c>
      <c r="CB912" s="123">
        <f t="shared" ref="CB912" si="17790">T912/T932</f>
        <v>0</v>
      </c>
      <c r="CC912" s="124">
        <f t="shared" ref="CC912" si="17791">U912/U932</f>
        <v>2.1749408983451537E-2</v>
      </c>
      <c r="CD912" s="125">
        <f t="shared" ref="CD912" si="17792">V912/V932</f>
        <v>5.7457112369695476E-4</v>
      </c>
      <c r="CE912" s="126">
        <f t="shared" ref="CE912" si="17793">W912/W932</f>
        <v>1.4780570386769111E-2</v>
      </c>
      <c r="CF912" s="123">
        <f t="shared" ref="CF912" si="17794">X912/X932</f>
        <v>1.1514707421752329E-3</v>
      </c>
      <c r="CG912" s="124">
        <f t="shared" ref="CG912" si="17795">Y912/Y932</f>
        <v>2.3988005997001498E-2</v>
      </c>
      <c r="CH912" s="125">
        <f t="shared" ref="CH912" si="17796">Z912/Z932</f>
        <v>0</v>
      </c>
      <c r="CI912" s="123">
        <f t="shared" ref="CI912" si="17797">AA912/AA932</f>
        <v>1.8648763853367435E-2</v>
      </c>
      <c r="CJ912" s="129">
        <f t="shared" ref="CJ912" si="17798">AB912/AB932</f>
        <v>4.9820825104893846E-4</v>
      </c>
      <c r="CK912" s="130">
        <f t="shared" ref="CK912" si="17799">AC912/AC932</f>
        <v>1.4609939341316644E-2</v>
      </c>
    </row>
    <row r="913" spans="1:89" ht="13.5" thickBot="1" x14ac:dyDescent="0.25">
      <c r="A913" s="131" t="s">
        <v>21</v>
      </c>
      <c r="B913" s="167">
        <v>23</v>
      </c>
      <c r="C913" s="168">
        <v>0</v>
      </c>
      <c r="D913" s="169">
        <v>20</v>
      </c>
      <c r="E913" s="170">
        <v>0</v>
      </c>
      <c r="F913" s="167">
        <v>11</v>
      </c>
      <c r="G913" s="171">
        <v>0</v>
      </c>
      <c r="H913" s="169">
        <v>0</v>
      </c>
      <c r="I913" s="170">
        <v>0</v>
      </c>
      <c r="J913" s="167">
        <v>1</v>
      </c>
      <c r="K913" s="171">
        <v>0</v>
      </c>
      <c r="L913" s="169">
        <v>15</v>
      </c>
      <c r="M913" s="167">
        <v>0</v>
      </c>
      <c r="N913" s="172">
        <v>5</v>
      </c>
      <c r="O913" s="173">
        <v>2</v>
      </c>
      <c r="P913" s="167">
        <v>0</v>
      </c>
      <c r="Q913" s="171">
        <v>0</v>
      </c>
      <c r="R913" s="169">
        <v>1</v>
      </c>
      <c r="S913" s="170">
        <v>0</v>
      </c>
      <c r="T913" s="167">
        <v>2</v>
      </c>
      <c r="U913" s="171">
        <v>0</v>
      </c>
      <c r="V913" s="169">
        <v>6</v>
      </c>
      <c r="W913" s="170">
        <v>1</v>
      </c>
      <c r="X913" s="167">
        <v>0</v>
      </c>
      <c r="Y913" s="171">
        <v>1</v>
      </c>
      <c r="Z913" s="169">
        <v>4</v>
      </c>
      <c r="AA913" s="167">
        <v>1</v>
      </c>
      <c r="AB913" s="151">
        <f t="shared" si="17689"/>
        <v>88</v>
      </c>
      <c r="AC913" s="152">
        <f t="shared" si="17690"/>
        <v>5</v>
      </c>
      <c r="AE913" t="s">
        <v>85</v>
      </c>
      <c r="BI913" s="131" t="s">
        <v>21</v>
      </c>
      <c r="BJ913" s="123">
        <f>B913/B932</f>
        <v>1.7067379044226774E-3</v>
      </c>
      <c r="BK913" s="124">
        <f t="shared" ref="BK913" si="17800">C913/C932</f>
        <v>0</v>
      </c>
      <c r="BL913" s="125">
        <f t="shared" ref="BL913" si="17801">D913/D932</f>
        <v>3.324468085106383E-3</v>
      </c>
      <c r="BM913" s="126">
        <f t="shared" ref="BM913" si="17802">E913/E932</f>
        <v>0</v>
      </c>
      <c r="BN913" s="123">
        <f t="shared" ref="BN913" si="17803">F913/F932</f>
        <v>8.6051787530313693E-4</v>
      </c>
      <c r="BO913" s="124">
        <f t="shared" ref="BO913" si="17804">G913/G932</f>
        <v>0</v>
      </c>
      <c r="BP913" s="125">
        <f t="shared" ref="BP913" si="17805">H913/H932</f>
        <v>0</v>
      </c>
      <c r="BQ913" s="126">
        <f t="shared" ref="BQ913" si="17806">I913/I932</f>
        <v>0</v>
      </c>
      <c r="BR913" s="123">
        <f t="shared" ref="BR913" si="17807">J913/J932</f>
        <v>4.2517006802721087E-4</v>
      </c>
      <c r="BS913" s="124">
        <f t="shared" ref="BS913" si="17808">K913/K932</f>
        <v>0</v>
      </c>
      <c r="BT913" s="125">
        <f t="shared" ref="BT913" si="17809">L913/L932</f>
        <v>1.6077170418006431E-3</v>
      </c>
      <c r="BU913" s="123">
        <f t="shared" ref="BU913" si="17810">M913/M932</f>
        <v>0</v>
      </c>
      <c r="BV913" s="127">
        <f t="shared" ref="BV913" si="17811">N913/N932</f>
        <v>2.1870352550083108E-4</v>
      </c>
      <c r="BW913" s="128">
        <f t="shared" ref="BW913" si="17812">O913/O932</f>
        <v>9.3179276928811029E-5</v>
      </c>
      <c r="BX913" s="123">
        <f t="shared" ref="BX913" si="17813">P913/P932</f>
        <v>0</v>
      </c>
      <c r="BY913" s="124">
        <f t="shared" ref="BY913" si="17814">Q913/Q932</f>
        <v>0</v>
      </c>
      <c r="BZ913" s="125">
        <f t="shared" ref="BZ913" si="17815">R913/R932</f>
        <v>6.2123377026775172E-5</v>
      </c>
      <c r="CA913" s="126">
        <f t="shared" ref="CA913" si="17816">S913/S932</f>
        <v>0</v>
      </c>
      <c r="CB913" s="123">
        <f t="shared" ref="CB913" si="17817">T913/T932</f>
        <v>1.0147133434804667E-3</v>
      </c>
      <c r="CC913" s="124">
        <f t="shared" ref="CC913" si="17818">U913/U932</f>
        <v>0</v>
      </c>
      <c r="CD913" s="125">
        <f t="shared" ref="CD913" si="17819">V913/V932</f>
        <v>4.9248953459738983E-4</v>
      </c>
      <c r="CE913" s="126">
        <f t="shared" ref="CE913" si="17820">W913/W932</f>
        <v>6.5112644875634849E-5</v>
      </c>
      <c r="CF913" s="123">
        <f t="shared" ref="CF913" si="17821">X913/X932</f>
        <v>0</v>
      </c>
      <c r="CG913" s="124">
        <f t="shared" ref="CG913" si="17822">Y913/Y932</f>
        <v>2.4987506246876561E-4</v>
      </c>
      <c r="CH913" s="125">
        <f t="shared" ref="CH913" si="17823">Z913/Z932</f>
        <v>1.573440327275588E-4</v>
      </c>
      <c r="CI913" s="123">
        <f t="shared" ref="CI913" si="17824">AA913/AA932</f>
        <v>3.5521454958795112E-5</v>
      </c>
      <c r="CJ913" s="129">
        <f t="shared" ref="CJ913" si="17825">AB913/AB932</f>
        <v>5.2822079629285038E-4</v>
      </c>
      <c r="CK913" s="130">
        <f t="shared" ref="CK913" si="17826">AC913/AC932</f>
        <v>3.0148450972589028E-5</v>
      </c>
    </row>
    <row r="914" spans="1:89" ht="14.25" thickTop="1" thickBot="1" x14ac:dyDescent="0.25">
      <c r="A914" s="139" t="s">
        <v>22</v>
      </c>
      <c r="B914" s="174">
        <v>1120</v>
      </c>
      <c r="C914" s="175">
        <v>680</v>
      </c>
      <c r="D914" s="176">
        <v>520</v>
      </c>
      <c r="E914" s="177">
        <v>313</v>
      </c>
      <c r="F914" s="174">
        <v>1275</v>
      </c>
      <c r="G914" s="178">
        <v>604</v>
      </c>
      <c r="H914" s="176">
        <v>1981</v>
      </c>
      <c r="I914" s="177">
        <v>1214</v>
      </c>
      <c r="J914" s="174">
        <v>116</v>
      </c>
      <c r="K914" s="178">
        <v>222</v>
      </c>
      <c r="L914" s="176">
        <v>618</v>
      </c>
      <c r="M914" s="174">
        <v>816</v>
      </c>
      <c r="N914" s="179">
        <v>1801</v>
      </c>
      <c r="O914" s="180">
        <v>1635</v>
      </c>
      <c r="P914" s="174">
        <v>929</v>
      </c>
      <c r="Q914" s="178">
        <v>372</v>
      </c>
      <c r="R914" s="176">
        <v>1398</v>
      </c>
      <c r="S914" s="177">
        <v>811</v>
      </c>
      <c r="T914" s="174">
        <v>136</v>
      </c>
      <c r="U914" s="178">
        <v>110</v>
      </c>
      <c r="V914" s="176">
        <v>596</v>
      </c>
      <c r="W914" s="177">
        <v>1038</v>
      </c>
      <c r="X914" s="174">
        <v>849</v>
      </c>
      <c r="Y914" s="178">
        <v>215</v>
      </c>
      <c r="Z914" s="176">
        <v>1924</v>
      </c>
      <c r="AA914" s="174">
        <v>1171</v>
      </c>
      <c r="AB914" s="151">
        <f t="shared" si="17689"/>
        <v>13263</v>
      </c>
      <c r="AC914" s="152">
        <f t="shared" si="17690"/>
        <v>9201</v>
      </c>
      <c r="AE914" s="280" t="s">
        <v>0</v>
      </c>
      <c r="AF914" s="274" t="s">
        <v>1</v>
      </c>
      <c r="AG914" s="275"/>
      <c r="AH914" s="274" t="s">
        <v>2</v>
      </c>
      <c r="AI914" s="275"/>
      <c r="AJ914" s="274" t="s">
        <v>3</v>
      </c>
      <c r="AK914" s="275"/>
      <c r="AL914" s="274" t="s">
        <v>4</v>
      </c>
      <c r="AM914" s="275"/>
      <c r="AN914" s="274" t="s">
        <v>5</v>
      </c>
      <c r="AO914" s="275"/>
      <c r="AP914" s="274" t="s">
        <v>6</v>
      </c>
      <c r="AQ914" s="275"/>
      <c r="AR914" s="274" t="s">
        <v>7</v>
      </c>
      <c r="AS914" s="275"/>
      <c r="AT914" s="274" t="s">
        <v>8</v>
      </c>
      <c r="AU914" s="275"/>
      <c r="AV914" s="274" t="s">
        <v>9</v>
      </c>
      <c r="AW914" s="275"/>
      <c r="AX914" s="274" t="s">
        <v>10</v>
      </c>
      <c r="AY914" s="275"/>
      <c r="AZ914" s="274" t="s">
        <v>11</v>
      </c>
      <c r="BA914" s="275"/>
      <c r="BB914" s="274" t="s">
        <v>12</v>
      </c>
      <c r="BC914" s="275"/>
      <c r="BD914" s="276" t="s">
        <v>40</v>
      </c>
      <c r="BE914" s="277"/>
      <c r="BF914" s="278" t="s">
        <v>41</v>
      </c>
      <c r="BG914" s="279"/>
      <c r="BI914" s="139" t="s">
        <v>22</v>
      </c>
      <c r="BJ914" s="123">
        <f>B914/B932</f>
        <v>8.3110715345799946E-2</v>
      </c>
      <c r="BK914" s="124">
        <f t="shared" ref="BK914" si="17827">C914/C932</f>
        <v>4.4050009716913911E-2</v>
      </c>
      <c r="BL914" s="125">
        <f t="shared" ref="BL914" si="17828">D914/D932</f>
        <v>8.6436170212765964E-2</v>
      </c>
      <c r="BM914" s="126">
        <f t="shared" ref="BM914" si="17829">E914/E932</f>
        <v>5.472984787550271E-2</v>
      </c>
      <c r="BN914" s="123">
        <f t="shared" ref="BN914" si="17830">F914/F932</f>
        <v>9.9741844637409052E-2</v>
      </c>
      <c r="BO914" s="124">
        <f t="shared" ref="BO914" si="17831">G914/G932</f>
        <v>4.4611862028214787E-2</v>
      </c>
      <c r="BP914" s="125">
        <f t="shared" ref="BP914" si="17832">H914/H932</f>
        <v>8.4923050542290046E-2</v>
      </c>
      <c r="BQ914" s="126">
        <f t="shared" ref="BQ914" si="17833">I914/I932</f>
        <v>4.7768946250098372E-2</v>
      </c>
      <c r="BR914" s="123">
        <f t="shared" ref="BR914" si="17834">J914/J932</f>
        <v>4.9319727891156462E-2</v>
      </c>
      <c r="BS914" s="124">
        <f t="shared" ref="BS914" si="17835">K914/K932</f>
        <v>8.7127158555729986E-2</v>
      </c>
      <c r="BT914" s="125">
        <f t="shared" ref="BT914" si="17836">L914/L932</f>
        <v>6.6237942122186491E-2</v>
      </c>
      <c r="BU914" s="123">
        <f t="shared" ref="BU914" si="17837">M914/M932</f>
        <v>7.8787293617843007E-2</v>
      </c>
      <c r="BV914" s="127">
        <f t="shared" ref="BV914" si="17838">N914/N932</f>
        <v>7.8777009885399346E-2</v>
      </c>
      <c r="BW914" s="128">
        <f t="shared" ref="BW914" si="17839">O914/O932</f>
        <v>7.6174058889303023E-2</v>
      </c>
      <c r="BX914" s="123">
        <f t="shared" ref="BX914" si="17840">P914/P932</f>
        <v>8.2761692650334076E-2</v>
      </c>
      <c r="BY914" s="124">
        <f t="shared" ref="BY914" si="17841">Q914/Q932</f>
        <v>4.3165467625899283E-2</v>
      </c>
      <c r="BZ914" s="125">
        <f t="shared" ref="BZ914" si="17842">R914/R932</f>
        <v>8.6848481083431697E-2</v>
      </c>
      <c r="CA914" s="126">
        <f t="shared" ref="CA914" si="17843">S914/S932</f>
        <v>6.1799893317076887E-2</v>
      </c>
      <c r="CB914" s="123">
        <f t="shared" ref="CB914" si="17844">T914/T932</f>
        <v>6.9000507356671736E-2</v>
      </c>
      <c r="CC914" s="124">
        <f t="shared" ref="CC914" si="17845">U914/U932</f>
        <v>5.2009456264775412E-2</v>
      </c>
      <c r="CD914" s="125">
        <f t="shared" ref="CD914" si="17846">V914/V932</f>
        <v>4.8920627103340719E-2</v>
      </c>
      <c r="CE914" s="126">
        <f t="shared" ref="CE914" si="17847">W914/W932</f>
        <v>6.7586925380908977E-2</v>
      </c>
      <c r="CF914" s="123">
        <f t="shared" ref="CF914" si="17848">X914/X932</f>
        <v>8.8872605464252061E-2</v>
      </c>
      <c r="CG914" s="124">
        <f t="shared" ref="CG914" si="17849">Y914/Y932</f>
        <v>5.3723138430784606E-2</v>
      </c>
      <c r="CH914" s="125">
        <f t="shared" ref="CH914" si="17850">Z914/Z932</f>
        <v>7.5682479741955785E-2</v>
      </c>
      <c r="CI914" s="123">
        <f t="shared" ref="CI914" si="17851">AA914/AA932</f>
        <v>4.1595623756749078E-2</v>
      </c>
      <c r="CJ914" s="129">
        <f t="shared" ref="CJ914" si="17852">AB914/AB932</f>
        <v>7.961127751400085E-2</v>
      </c>
      <c r="CK914" s="130">
        <f t="shared" ref="CK914" si="17853">AC914/AC932</f>
        <v>5.5479179479758327E-2</v>
      </c>
    </row>
    <row r="915" spans="1:89" ht="15" thickTop="1" thickBot="1" x14ac:dyDescent="0.3">
      <c r="A915" s="131" t="s">
        <v>23</v>
      </c>
      <c r="B915" s="167">
        <v>1084</v>
      </c>
      <c r="C915" s="168">
        <v>1213</v>
      </c>
      <c r="D915" s="169">
        <v>526</v>
      </c>
      <c r="E915" s="170">
        <v>388</v>
      </c>
      <c r="F915" s="167">
        <v>1259</v>
      </c>
      <c r="G915" s="171">
        <v>817</v>
      </c>
      <c r="H915" s="169">
        <v>1992</v>
      </c>
      <c r="I915" s="170">
        <v>1846</v>
      </c>
      <c r="J915" s="167">
        <v>125</v>
      </c>
      <c r="K915" s="171">
        <v>386</v>
      </c>
      <c r="L915" s="169">
        <v>474</v>
      </c>
      <c r="M915" s="167">
        <v>957</v>
      </c>
      <c r="N915" s="172">
        <v>1670</v>
      </c>
      <c r="O915" s="173">
        <v>1801</v>
      </c>
      <c r="P915" s="167">
        <v>1018</v>
      </c>
      <c r="Q915" s="171">
        <v>482</v>
      </c>
      <c r="R915" s="169">
        <v>1475</v>
      </c>
      <c r="S915" s="170">
        <v>955</v>
      </c>
      <c r="T915" s="167">
        <v>137</v>
      </c>
      <c r="U915" s="171">
        <v>117</v>
      </c>
      <c r="V915" s="169">
        <v>581</v>
      </c>
      <c r="W915" s="170">
        <v>1427</v>
      </c>
      <c r="X915" s="167">
        <v>757</v>
      </c>
      <c r="Y915" s="171">
        <v>250</v>
      </c>
      <c r="Z915" s="169">
        <v>1908</v>
      </c>
      <c r="AA915" s="167">
        <v>2490</v>
      </c>
      <c r="AB915" s="151">
        <f t="shared" si="17689"/>
        <v>13006</v>
      </c>
      <c r="AC915" s="152">
        <f t="shared" si="17690"/>
        <v>13129</v>
      </c>
      <c r="AE915" s="281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8.0439299495399227E-2</v>
      </c>
      <c r="BK915" s="124">
        <f t="shared" ref="BK915" si="17854">C915/C932</f>
        <v>7.8577443803847902E-2</v>
      </c>
      <c r="BL915" s="125">
        <f t="shared" ref="BL915" si="17855">D915/D932</f>
        <v>8.7433510638297879E-2</v>
      </c>
      <c r="BM915" s="126">
        <f t="shared" ref="BM915" si="17856">E915/E932</f>
        <v>6.7844028676342025E-2</v>
      </c>
      <c r="BN915" s="123">
        <f t="shared" ref="BN915" si="17857">F915/F932</f>
        <v>9.8490182273331769E-2</v>
      </c>
      <c r="BO915" s="124">
        <f t="shared" ref="BO915" si="17858">G915/G932</f>
        <v>6.0344190856045497E-2</v>
      </c>
      <c r="BP915" s="125">
        <f t="shared" ref="BP915" si="17859">H915/H932</f>
        <v>8.5394607107643503E-2</v>
      </c>
      <c r="BQ915" s="126">
        <f t="shared" ref="BQ915" si="17860">I915/I932</f>
        <v>7.2637129141418122E-2</v>
      </c>
      <c r="BR915" s="123">
        <f t="shared" ref="BR915" si="17861">J915/J932</f>
        <v>5.3146258503401357E-2</v>
      </c>
      <c r="BS915" s="124">
        <f t="shared" ref="BS915" si="17862">K915/K932</f>
        <v>0.15149136577708006</v>
      </c>
      <c r="BT915" s="125">
        <f t="shared" ref="BT915" si="17863">L915/L932</f>
        <v>5.0803858520900323E-2</v>
      </c>
      <c r="BU915" s="123">
        <f t="shared" ref="BU915" si="17864">M915/M932</f>
        <v>9.2401274500337929E-2</v>
      </c>
      <c r="BV915" s="127">
        <f t="shared" ref="BV915" si="17865">N915/N932</f>
        <v>7.3046977517277581E-2</v>
      </c>
      <c r="BW915" s="128">
        <f t="shared" ref="BW915" si="17866">O915/O932</f>
        <v>8.3907938874394336E-2</v>
      </c>
      <c r="BX915" s="123">
        <f t="shared" ref="BX915" si="17867">P915/P932</f>
        <v>9.0690423162583522E-2</v>
      </c>
      <c r="BY915" s="124">
        <f t="shared" ref="BY915" si="17868">Q915/Q932</f>
        <v>5.5929449988396378E-2</v>
      </c>
      <c r="BZ915" s="125">
        <f t="shared" ref="BZ915" si="17869">R915/R932</f>
        <v>9.1631981114493388E-2</v>
      </c>
      <c r="CA915" s="126">
        <f t="shared" ref="CA915" si="17870">S915/S932</f>
        <v>7.2772993980035047E-2</v>
      </c>
      <c r="CB915" s="123">
        <f t="shared" ref="CB915" si="17871">T915/T932</f>
        <v>6.950786402841197E-2</v>
      </c>
      <c r="CC915" s="124">
        <f t="shared" ref="CC915" si="17872">U915/U932</f>
        <v>5.5319148936170209E-2</v>
      </c>
      <c r="CD915" s="125">
        <f t="shared" ref="CD915" si="17873">V915/V932</f>
        <v>4.7689403266847244E-2</v>
      </c>
      <c r="CE915" s="126">
        <f t="shared" ref="CE915" si="17874">W915/W932</f>
        <v>9.2915744237530934E-2</v>
      </c>
      <c r="CF915" s="123">
        <f t="shared" ref="CF915" si="17875">X915/X932</f>
        <v>7.9242122893331934E-2</v>
      </c>
      <c r="CG915" s="124">
        <f t="shared" ref="CG915" si="17876">Y915/Y932</f>
        <v>6.2468765617191405E-2</v>
      </c>
      <c r="CH915" s="125">
        <f t="shared" ref="CH915" si="17877">Z915/Z932</f>
        <v>7.5053103611045557E-2</v>
      </c>
      <c r="CI915" s="123">
        <f t="shared" ref="CI915" si="17878">AA915/AA932</f>
        <v>8.844842284739983E-2</v>
      </c>
      <c r="CJ915" s="129">
        <f t="shared" ref="CJ915" si="17879">AB915/AB932</f>
        <v>7.8068632688463771E-2</v>
      </c>
      <c r="CK915" s="130">
        <f t="shared" ref="CK915" si="17880">AC915/AC932</f>
        <v>7.916380256382427E-2</v>
      </c>
    </row>
    <row r="916" spans="1:89" ht="13.5" thickTop="1" x14ac:dyDescent="0.2">
      <c r="A916" s="139" t="s">
        <v>24</v>
      </c>
      <c r="B916" s="181">
        <v>1199</v>
      </c>
      <c r="C916" s="175">
        <v>1422</v>
      </c>
      <c r="D916" s="176">
        <v>551</v>
      </c>
      <c r="E916" s="177">
        <v>345</v>
      </c>
      <c r="F916" s="174">
        <v>1239</v>
      </c>
      <c r="G916" s="178">
        <v>738</v>
      </c>
      <c r="H916" s="176">
        <v>2122</v>
      </c>
      <c r="I916" s="177">
        <v>1792</v>
      </c>
      <c r="J916" s="174">
        <v>122</v>
      </c>
      <c r="K916" s="178">
        <v>347</v>
      </c>
      <c r="L916" s="176">
        <v>461</v>
      </c>
      <c r="M916" s="174">
        <v>1028</v>
      </c>
      <c r="N916" s="179">
        <v>1735</v>
      </c>
      <c r="O916" s="182">
        <v>1963</v>
      </c>
      <c r="P916" s="174">
        <v>1022</v>
      </c>
      <c r="Q916" s="178">
        <v>513</v>
      </c>
      <c r="R916" s="176">
        <v>1471</v>
      </c>
      <c r="S916" s="177">
        <v>974</v>
      </c>
      <c r="T916" s="174">
        <v>183</v>
      </c>
      <c r="U916" s="178">
        <v>151</v>
      </c>
      <c r="V916" s="176">
        <v>724</v>
      </c>
      <c r="W916" s="183">
        <v>1491</v>
      </c>
      <c r="X916" s="174">
        <v>856</v>
      </c>
      <c r="Y916" s="178">
        <v>253</v>
      </c>
      <c r="Z916" s="176">
        <v>2096</v>
      </c>
      <c r="AA916" s="174">
        <v>2378</v>
      </c>
      <c r="AB916" s="151">
        <f t="shared" si="17689"/>
        <v>13781</v>
      </c>
      <c r="AC916" s="152">
        <f t="shared" si="17690"/>
        <v>13395</v>
      </c>
      <c r="AE916" s="224" t="str">
        <f>$AE$17</f>
        <v>17:00 - 17:59</v>
      </c>
      <c r="AF916" s="120">
        <f t="shared" ref="AF916:AU918" si="17881">SUMIF($A$9:$A$32,$AE916,B$908:B$931)</f>
        <v>4</v>
      </c>
      <c r="AG916" s="164">
        <f t="shared" si="17881"/>
        <v>630</v>
      </c>
      <c r="AH916" s="121">
        <f t="shared" si="17881"/>
        <v>0</v>
      </c>
      <c r="AI916" s="159">
        <f t="shared" si="17881"/>
        <v>205</v>
      </c>
      <c r="AJ916" s="120">
        <f t="shared" si="17881"/>
        <v>0</v>
      </c>
      <c r="AK916" s="122">
        <f t="shared" si="17881"/>
        <v>367</v>
      </c>
      <c r="AL916" s="121">
        <f t="shared" si="17881"/>
        <v>6</v>
      </c>
      <c r="AM916" s="159">
        <f t="shared" si="17881"/>
        <v>665</v>
      </c>
      <c r="AN916" s="120">
        <f t="shared" si="17881"/>
        <v>2</v>
      </c>
      <c r="AO916" s="122">
        <f t="shared" si="17881"/>
        <v>15</v>
      </c>
      <c r="AP916" s="121">
        <f t="shared" si="17881"/>
        <v>7</v>
      </c>
      <c r="AQ916" s="120">
        <f t="shared" si="17881"/>
        <v>102</v>
      </c>
      <c r="AR916" s="158">
        <f t="shared" si="17881"/>
        <v>0</v>
      </c>
      <c r="AS916" s="160">
        <f t="shared" si="17881"/>
        <v>404</v>
      </c>
      <c r="AT916" s="120">
        <f t="shared" si="17881"/>
        <v>7</v>
      </c>
      <c r="AU916" s="122">
        <f t="shared" si="17881"/>
        <v>186</v>
      </c>
      <c r="AV916" s="121">
        <f t="shared" ref="AP916:BE918" si="17882">SUMIF($A$9:$A$32,$AE916,R$908:R$931)</f>
        <v>17</v>
      </c>
      <c r="AW916" s="159">
        <f t="shared" si="17882"/>
        <v>301</v>
      </c>
      <c r="AX916" s="120">
        <f t="shared" si="17882"/>
        <v>0</v>
      </c>
      <c r="AY916" s="122">
        <f t="shared" si="17882"/>
        <v>37</v>
      </c>
      <c r="AZ916" s="121">
        <f t="shared" si="17882"/>
        <v>12</v>
      </c>
      <c r="BA916" s="159">
        <f t="shared" si="17882"/>
        <v>340</v>
      </c>
      <c r="BB916" s="120">
        <f t="shared" si="17882"/>
        <v>5</v>
      </c>
      <c r="BC916" s="122">
        <f t="shared" si="17882"/>
        <v>98</v>
      </c>
      <c r="BD916" s="21">
        <f t="shared" si="17882"/>
        <v>1</v>
      </c>
      <c r="BE916" s="163">
        <f t="shared" si="17882"/>
        <v>793</v>
      </c>
      <c r="BF916" s="149">
        <f>AF916+AH916+AJ916+AL916+AN916+AP916+AR916+AT916+AV916+AX916+AZ916+BB916+BD916</f>
        <v>61</v>
      </c>
      <c r="BG916" s="150">
        <f>AG916+AI916+AK916+AM916+AO916+AQ916+AS916+AU916+AW916+AY916+BA916+BC916+BE916</f>
        <v>4143</v>
      </c>
      <c r="BI916" s="139" t="s">
        <v>24</v>
      </c>
      <c r="BJ916" s="123">
        <f>B916/B932</f>
        <v>8.8972989017512619E-2</v>
      </c>
      <c r="BK916" s="124">
        <f t="shared" ref="BK916" si="17883">C916/C932</f>
        <v>9.2116343849193497E-2</v>
      </c>
      <c r="BL916" s="125">
        <f t="shared" ref="BL916" si="17884">D916/D932</f>
        <v>9.1589095744680854E-2</v>
      </c>
      <c r="BM916" s="126">
        <f t="shared" ref="BM916" si="17885">E916/E932</f>
        <v>6.0325231683860815E-2</v>
      </c>
      <c r="BN916" s="123">
        <f t="shared" ref="BN916" si="17886">F916/F932</f>
        <v>9.6925604318235159E-2</v>
      </c>
      <c r="BO916" s="124">
        <f t="shared" ref="BO916" si="17887">G916/G932</f>
        <v>5.4509195656990916E-2</v>
      </c>
      <c r="BP916" s="125">
        <f t="shared" ref="BP916" si="17888">H916/H932</f>
        <v>9.0967548334547954E-2</v>
      </c>
      <c r="BQ916" s="126">
        <f t="shared" ref="BQ916" si="17889">I916/I932</f>
        <v>7.0512316046273713E-2</v>
      </c>
      <c r="BR916" s="123">
        <f t="shared" ref="BR916" si="17890">J916/J932</f>
        <v>5.187074829931973E-2</v>
      </c>
      <c r="BS916" s="124">
        <f t="shared" ref="BS916" si="17891">K916/K932</f>
        <v>0.13618524332810047</v>
      </c>
      <c r="BT916" s="125">
        <f t="shared" ref="BT916" si="17892">L916/L932</f>
        <v>4.9410503751339763E-2</v>
      </c>
      <c r="BU916" s="123">
        <f t="shared" ref="BU916" si="17893">M916/M932</f>
        <v>9.925654146953751E-2</v>
      </c>
      <c r="BV916" s="127">
        <f t="shared" ref="BV916" si="17894">N916/N932</f>
        <v>7.5890123348788377E-2</v>
      </c>
      <c r="BW916" s="128">
        <f t="shared" ref="BW916" si="17895">O916/O932</f>
        <v>9.1455460305628025E-2</v>
      </c>
      <c r="BX916" s="123">
        <f t="shared" ref="BX916" si="17896">P916/P932</f>
        <v>9.1046770601336299E-2</v>
      </c>
      <c r="BY916" s="124">
        <f t="shared" ref="BY916" si="17897">Q916/Q932</f>
        <v>5.952657229055465E-2</v>
      </c>
      <c r="BZ916" s="125">
        <f t="shared" ref="BZ916" si="17898">R916/R932</f>
        <v>9.1383487606386288E-2</v>
      </c>
      <c r="CA916" s="126">
        <f t="shared" ref="CA916" si="17899">S916/S932</f>
        <v>7.4220833650842033E-2</v>
      </c>
      <c r="CB916" s="123">
        <f t="shared" ref="CB916" si="17900">T916/T932</f>
        <v>9.2846270928462704E-2</v>
      </c>
      <c r="CC916" s="124">
        <f t="shared" ref="CC916" si="17901">U916/U932</f>
        <v>7.1394799054373528E-2</v>
      </c>
      <c r="CD916" s="125">
        <f t="shared" ref="CD916" si="17902">V916/V932</f>
        <v>5.9427070508085038E-2</v>
      </c>
      <c r="CE916" s="126">
        <f t="shared" ref="CE916" si="17903">W916/W932</f>
        <v>9.7082953509571565E-2</v>
      </c>
      <c r="CF916" s="123">
        <f t="shared" ref="CF916" si="17904">X916/X932</f>
        <v>8.9605359572909035E-2</v>
      </c>
      <c r="CG916" s="124">
        <f t="shared" ref="CG916" si="17905">Y916/Y932</f>
        <v>6.3218390804597707E-2</v>
      </c>
      <c r="CH916" s="125">
        <f t="shared" ref="CH916" si="17906">Z916/Z932</f>
        <v>8.2448273149240817E-2</v>
      </c>
      <c r="CI916" s="123">
        <f t="shared" ref="CI916" si="17907">AA916/AA932</f>
        <v>8.4470019892014775E-2</v>
      </c>
      <c r="CJ916" s="129">
        <f t="shared" ref="CJ916" si="17908">AB916/AB932</f>
        <v>8.2720577201270129E-2</v>
      </c>
      <c r="CK916" s="130">
        <f t="shared" ref="CK916" si="17909">AC916/AC932</f>
        <v>8.0767700155566002E-2</v>
      </c>
    </row>
    <row r="917" spans="1:89" x14ac:dyDescent="0.2">
      <c r="A917" s="131" t="s">
        <v>25</v>
      </c>
      <c r="B917" s="184">
        <v>1142</v>
      </c>
      <c r="C917" s="168">
        <v>1349</v>
      </c>
      <c r="D917" s="169">
        <v>565</v>
      </c>
      <c r="E917" s="170">
        <v>428</v>
      </c>
      <c r="F917" s="167">
        <v>1102</v>
      </c>
      <c r="G917" s="171">
        <v>934</v>
      </c>
      <c r="H917" s="169">
        <v>2142</v>
      </c>
      <c r="I917" s="170">
        <v>2025</v>
      </c>
      <c r="J917" s="167">
        <v>177</v>
      </c>
      <c r="K917" s="168">
        <v>215</v>
      </c>
      <c r="L917" s="169">
        <v>503</v>
      </c>
      <c r="M917" s="167">
        <v>972</v>
      </c>
      <c r="N917" s="172">
        <v>1821</v>
      </c>
      <c r="O917" s="185">
        <v>1666</v>
      </c>
      <c r="P917" s="167">
        <v>978</v>
      </c>
      <c r="Q917" s="168">
        <v>520</v>
      </c>
      <c r="R917" s="169">
        <v>1399</v>
      </c>
      <c r="S917" s="170">
        <v>976</v>
      </c>
      <c r="T917" s="176">
        <v>148</v>
      </c>
      <c r="U917" s="167">
        <v>150</v>
      </c>
      <c r="V917" s="169">
        <v>684</v>
      </c>
      <c r="W917" s="186">
        <v>1688</v>
      </c>
      <c r="X917" s="167">
        <v>810</v>
      </c>
      <c r="Y917" s="171">
        <v>242</v>
      </c>
      <c r="Z917" s="169">
        <v>2162</v>
      </c>
      <c r="AA917" s="167">
        <v>2433</v>
      </c>
      <c r="AB917" s="151">
        <f t="shared" si="17689"/>
        <v>13633</v>
      </c>
      <c r="AC917" s="152">
        <f t="shared" si="17690"/>
        <v>13598</v>
      </c>
      <c r="AE917" s="226" t="str">
        <f>$AE$18</f>
        <v>18:00 - 18:59</v>
      </c>
      <c r="AF917" s="120">
        <f t="shared" si="17881"/>
        <v>33</v>
      </c>
      <c r="AG917" s="168">
        <f t="shared" si="17881"/>
        <v>1</v>
      </c>
      <c r="AH917" s="169">
        <f t="shared" si="17881"/>
        <v>11</v>
      </c>
      <c r="AI917" s="170">
        <f t="shared" si="17881"/>
        <v>0</v>
      </c>
      <c r="AJ917" s="167">
        <f t="shared" si="17881"/>
        <v>3</v>
      </c>
      <c r="AK917" s="171">
        <f t="shared" si="17881"/>
        <v>0</v>
      </c>
      <c r="AL917" s="169">
        <f t="shared" si="17881"/>
        <v>0</v>
      </c>
      <c r="AM917" s="170">
        <f t="shared" si="17881"/>
        <v>3</v>
      </c>
      <c r="AN917" s="167">
        <f t="shared" si="17881"/>
        <v>0</v>
      </c>
      <c r="AO917" s="171">
        <f t="shared" si="17881"/>
        <v>0</v>
      </c>
      <c r="AP917" s="169">
        <f t="shared" si="17882"/>
        <v>18</v>
      </c>
      <c r="AQ917" s="167">
        <f t="shared" si="17882"/>
        <v>0</v>
      </c>
      <c r="AR917" s="172">
        <f t="shared" si="17882"/>
        <v>9</v>
      </c>
      <c r="AS917" s="173">
        <f t="shared" si="17882"/>
        <v>0</v>
      </c>
      <c r="AT917" s="167">
        <f t="shared" si="17882"/>
        <v>0</v>
      </c>
      <c r="AU917" s="171">
        <f t="shared" si="17882"/>
        <v>2</v>
      </c>
      <c r="AV917" s="169">
        <f t="shared" si="17882"/>
        <v>1</v>
      </c>
      <c r="AW917" s="170">
        <f t="shared" si="17882"/>
        <v>0</v>
      </c>
      <c r="AX917" s="167">
        <f t="shared" si="17882"/>
        <v>5</v>
      </c>
      <c r="AY917" s="171">
        <f t="shared" si="17882"/>
        <v>0</v>
      </c>
      <c r="AZ917" s="169">
        <f t="shared" si="17882"/>
        <v>11</v>
      </c>
      <c r="BA917" s="170">
        <f t="shared" si="17882"/>
        <v>0</v>
      </c>
      <c r="BB917" s="167">
        <f t="shared" si="17882"/>
        <v>3</v>
      </c>
      <c r="BC917" s="171">
        <f t="shared" si="17882"/>
        <v>0</v>
      </c>
      <c r="BD917" s="169">
        <f t="shared" si="17882"/>
        <v>1</v>
      </c>
      <c r="BE917" s="167">
        <f t="shared" si="17882"/>
        <v>6</v>
      </c>
      <c r="BF917" s="151">
        <f>SUM(AF917,AH917,AJ917,AL917,AN917,AP917,AR917,AT917,AV917,AX917,AZ917,BB917,BD917)</f>
        <v>95</v>
      </c>
      <c r="BG917" s="152">
        <f>SUM(AG917,AI917,AK917,AM917,AO917,AQ917,AS917,AU917,AW917,AY917,BA917,BC917,BE917)</f>
        <v>12</v>
      </c>
      <c r="BI917" s="131" t="s">
        <v>25</v>
      </c>
      <c r="BJ917" s="123">
        <f>B917/B932</f>
        <v>8.4743247254378151E-2</v>
      </c>
      <c r="BK917" s="124">
        <f t="shared" ref="BK917" si="17910">C917/C932</f>
        <v>8.7387445747230674E-2</v>
      </c>
      <c r="BL917" s="125">
        <f t="shared" ref="BL917" si="17911">D917/D932</f>
        <v>9.3916223404255317E-2</v>
      </c>
      <c r="BM917" s="126">
        <f t="shared" ref="BM917" si="17912">E917/E932</f>
        <v>7.4838258436789651E-2</v>
      </c>
      <c r="BN917" s="123">
        <f t="shared" ref="BN917" si="17913">F917/F932</f>
        <v>8.6208245325823357E-2</v>
      </c>
      <c r="BO917" s="124">
        <f t="shared" ref="BO917" si="17914">G917/G932</f>
        <v>6.8985892606544058E-2</v>
      </c>
      <c r="BP917" s="125">
        <f t="shared" ref="BP917" si="17915">H917/H932</f>
        <v>9.1824923907917869E-2</v>
      </c>
      <c r="BQ917" s="126">
        <f t="shared" ref="BQ917" si="17916">I917/I932</f>
        <v>7.9680491067915318E-2</v>
      </c>
      <c r="BR917" s="123">
        <f t="shared" ref="BR917" si="17917">J917/J932</f>
        <v>7.5255102040816327E-2</v>
      </c>
      <c r="BS917" s="124">
        <f t="shared" ref="BS917" si="17918">K917/K932</f>
        <v>8.4379905808477235E-2</v>
      </c>
      <c r="BT917" s="125">
        <f t="shared" ref="BT917" si="17919">L917/L932</f>
        <v>5.3912111468381568E-2</v>
      </c>
      <c r="BU917" s="123">
        <f t="shared" ref="BU917" si="17920">M917/M932</f>
        <v>9.384957033890122E-2</v>
      </c>
      <c r="BV917" s="127">
        <f t="shared" ref="BV917" si="17921">N917/N932</f>
        <v>7.965182398740267E-2</v>
      </c>
      <c r="BW917" s="128">
        <f t="shared" ref="BW917" si="17922">O917/O932</f>
        <v>7.7618337681699595E-2</v>
      </c>
      <c r="BX917" s="123">
        <f t="shared" ref="BX917" si="17923">P917/P932</f>
        <v>8.7126948775055682E-2</v>
      </c>
      <c r="BY917" s="124">
        <f t="shared" ref="BY917" si="17924">Q917/Q932</f>
        <v>6.0338825713622653E-2</v>
      </c>
      <c r="BZ917" s="125">
        <f t="shared" ref="BZ917" si="17925">R917/R932</f>
        <v>8.6910604460458465E-2</v>
      </c>
      <c r="CA917" s="126">
        <f t="shared" ref="CA917" si="17926">S917/S932</f>
        <v>7.4373237826716454E-2</v>
      </c>
      <c r="CB917" s="123">
        <f t="shared" ref="CB917" si="17927">T917/T932</f>
        <v>7.5088787417554537E-2</v>
      </c>
      <c r="CC917" s="124">
        <f t="shared" ref="CC917" si="17928">U917/U932</f>
        <v>7.0921985815602842E-2</v>
      </c>
      <c r="CD917" s="125">
        <f t="shared" ref="CD917" si="17929">V917/V932</f>
        <v>5.614380694410244E-2</v>
      </c>
      <c r="CE917" s="126">
        <f t="shared" ref="CE917" si="17930">W917/W932</f>
        <v>0.10991014455007163</v>
      </c>
      <c r="CF917" s="123">
        <f t="shared" ref="CF917" si="17931">X917/X932</f>
        <v>8.4790118287448965E-2</v>
      </c>
      <c r="CG917" s="124">
        <f t="shared" ref="CG917" si="17932">Y917/Y932</f>
        <v>6.0469765117441281E-2</v>
      </c>
      <c r="CH917" s="125">
        <f t="shared" ref="CH917" si="17933">Z917/Z932</f>
        <v>8.504444968924553E-2</v>
      </c>
      <c r="CI917" s="123">
        <f t="shared" ref="CI917" si="17934">AA917/AA932</f>
        <v>8.6423699914748506E-2</v>
      </c>
      <c r="CJ917" s="129">
        <f t="shared" ref="CJ917" si="17935">AB917/AB932</f>
        <v>8.1832205862050339E-2</v>
      </c>
      <c r="CK917" s="130">
        <f t="shared" ref="CK917" si="17936">AC917/AC932</f>
        <v>8.1991727265053119E-2</v>
      </c>
    </row>
    <row r="918" spans="1:89" ht="13.5" thickBot="1" x14ac:dyDescent="0.25">
      <c r="A918" s="139" t="s">
        <v>26</v>
      </c>
      <c r="B918" s="181">
        <v>1075</v>
      </c>
      <c r="C918" s="175">
        <v>1458</v>
      </c>
      <c r="D918" s="176">
        <v>542</v>
      </c>
      <c r="E918" s="177">
        <v>333</v>
      </c>
      <c r="F918" s="174">
        <v>1041</v>
      </c>
      <c r="G918" s="178">
        <v>901</v>
      </c>
      <c r="H918" s="176">
        <v>1899</v>
      </c>
      <c r="I918" s="177">
        <v>1885</v>
      </c>
      <c r="J918" s="174">
        <v>148</v>
      </c>
      <c r="K918" s="175">
        <v>227</v>
      </c>
      <c r="L918" s="176">
        <v>484</v>
      </c>
      <c r="M918" s="174">
        <v>1014</v>
      </c>
      <c r="N918" s="179">
        <v>1729</v>
      </c>
      <c r="O918" s="182">
        <v>1507</v>
      </c>
      <c r="P918" s="174">
        <v>988</v>
      </c>
      <c r="Q918" s="175">
        <v>579</v>
      </c>
      <c r="R918" s="176">
        <v>1435</v>
      </c>
      <c r="S918" s="177">
        <v>903</v>
      </c>
      <c r="T918" s="174">
        <v>109</v>
      </c>
      <c r="U918" s="178">
        <v>152</v>
      </c>
      <c r="V918" s="176">
        <v>676</v>
      </c>
      <c r="W918" s="183">
        <v>1302</v>
      </c>
      <c r="X918" s="174">
        <v>816</v>
      </c>
      <c r="Y918" s="178">
        <v>257</v>
      </c>
      <c r="Z918" s="176">
        <v>2159</v>
      </c>
      <c r="AA918" s="174">
        <v>2596</v>
      </c>
      <c r="AB918" s="151">
        <f t="shared" si="17689"/>
        <v>13101</v>
      </c>
      <c r="AC918" s="152">
        <f t="shared" si="17690"/>
        <v>13114</v>
      </c>
      <c r="AE918" s="224">
        <f>$AE$19</f>
        <v>0</v>
      </c>
      <c r="AF918" s="120">
        <f t="shared" si="17881"/>
        <v>0</v>
      </c>
      <c r="AG918" s="175">
        <f t="shared" si="17881"/>
        <v>0</v>
      </c>
      <c r="AH918" s="176">
        <f t="shared" si="17881"/>
        <v>0</v>
      </c>
      <c r="AI918" s="177">
        <f t="shared" si="17881"/>
        <v>0</v>
      </c>
      <c r="AJ918" s="174">
        <f t="shared" si="17881"/>
        <v>0</v>
      </c>
      <c r="AK918" s="178">
        <f t="shared" si="17881"/>
        <v>0</v>
      </c>
      <c r="AL918" s="176">
        <f t="shared" si="17881"/>
        <v>0</v>
      </c>
      <c r="AM918" s="177">
        <f t="shared" si="17881"/>
        <v>0</v>
      </c>
      <c r="AN918" s="174">
        <f t="shared" si="17881"/>
        <v>0</v>
      </c>
      <c r="AO918" s="178">
        <f t="shared" si="17881"/>
        <v>0</v>
      </c>
      <c r="AP918" s="176">
        <f t="shared" si="17882"/>
        <v>0</v>
      </c>
      <c r="AQ918" s="174">
        <f t="shared" si="17882"/>
        <v>0</v>
      </c>
      <c r="AR918" s="179">
        <f t="shared" si="17882"/>
        <v>0</v>
      </c>
      <c r="AS918" s="180">
        <f t="shared" si="17882"/>
        <v>0</v>
      </c>
      <c r="AT918" s="174">
        <f t="shared" si="17882"/>
        <v>0</v>
      </c>
      <c r="AU918" s="178">
        <f t="shared" si="17882"/>
        <v>0</v>
      </c>
      <c r="AV918" s="176">
        <f t="shared" si="17882"/>
        <v>0</v>
      </c>
      <c r="AW918" s="177">
        <f t="shared" si="17882"/>
        <v>0</v>
      </c>
      <c r="AX918" s="174">
        <f t="shared" si="17882"/>
        <v>0</v>
      </c>
      <c r="AY918" s="178">
        <f t="shared" si="17882"/>
        <v>0</v>
      </c>
      <c r="AZ918" s="176">
        <f t="shared" si="17882"/>
        <v>0</v>
      </c>
      <c r="BA918" s="177">
        <f t="shared" si="17882"/>
        <v>0</v>
      </c>
      <c r="BB918" s="174">
        <f t="shared" si="17882"/>
        <v>0</v>
      </c>
      <c r="BC918" s="178">
        <f t="shared" si="17882"/>
        <v>0</v>
      </c>
      <c r="BD918" s="176">
        <f t="shared" si="17882"/>
        <v>0</v>
      </c>
      <c r="BE918" s="174">
        <f t="shared" si="17882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7.9771445532799051E-2</v>
      </c>
      <c r="BK918" s="124">
        <f t="shared" ref="BK918" si="17937">C918/C932</f>
        <v>9.4448403187147756E-2</v>
      </c>
      <c r="BL918" s="125">
        <f t="shared" ref="BL918" si="17938">D918/D932</f>
        <v>9.0093085106382975E-2</v>
      </c>
      <c r="BM918" s="126">
        <f t="shared" ref="BM918" si="17939">E918/E932</f>
        <v>5.8226962755726523E-2</v>
      </c>
      <c r="BN918" s="123">
        <f t="shared" ref="BN918" si="17940">F918/F932</f>
        <v>8.1436282562778697E-2</v>
      </c>
      <c r="BO918" s="124">
        <f t="shared" ref="BO918" si="17941">G918/G932</f>
        <v>6.6548489548711134E-2</v>
      </c>
      <c r="BP918" s="125">
        <f t="shared" ref="BP918" si="17942">H918/H932</f>
        <v>8.1407810691473403E-2</v>
      </c>
      <c r="BQ918" s="126">
        <f t="shared" ref="BQ918" si="17943">I918/I932</f>
        <v>7.4171716376800187E-2</v>
      </c>
      <c r="BR918" s="123">
        <f t="shared" ref="BR918" si="17944">J918/J932</f>
        <v>6.2925170068027211E-2</v>
      </c>
      <c r="BS918" s="124">
        <f t="shared" ref="BS918" si="17945">K918/K932</f>
        <v>8.9089481946624804E-2</v>
      </c>
      <c r="BT918" s="125">
        <f t="shared" ref="BT918" si="17946">L918/L932</f>
        <v>5.1875669882100753E-2</v>
      </c>
      <c r="BU918" s="123">
        <f t="shared" ref="BU918" si="17947">M918/M932</f>
        <v>9.7904798686878444E-2</v>
      </c>
      <c r="BV918" s="127">
        <f t="shared" ref="BV918" si="17948">N918/N932</f>
        <v>7.562767911818738E-2</v>
      </c>
      <c r="BW918" s="128">
        <f t="shared" ref="BW918" si="17949">O918/O932</f>
        <v>7.021058516585911E-2</v>
      </c>
      <c r="BX918" s="123">
        <f t="shared" ref="BX918" si="17950">P918/P932</f>
        <v>8.8017817371937646E-2</v>
      </c>
      <c r="BY918" s="124">
        <f t="shared" ref="BY918" si="17951">Q918/Q932</f>
        <v>6.7184961708052909E-2</v>
      </c>
      <c r="BZ918" s="125">
        <f t="shared" ref="BZ918" si="17952">R918/R932</f>
        <v>8.9147046033422384E-2</v>
      </c>
      <c r="CA918" s="126">
        <f t="shared" ref="CA918" si="17953">S918/S932</f>
        <v>6.8810485407300157E-2</v>
      </c>
      <c r="CB918" s="123">
        <f t="shared" ref="CB918" si="17954">T918/T932</f>
        <v>5.5301877219685436E-2</v>
      </c>
      <c r="CC918" s="124">
        <f t="shared" ref="CC918" si="17955">U918/U932</f>
        <v>7.1867612293144215E-2</v>
      </c>
      <c r="CD918" s="125">
        <f t="shared" ref="CD918" si="17956">V918/V932</f>
        <v>5.5487154231305916E-2</v>
      </c>
      <c r="CE918" s="126">
        <f t="shared" ref="CE918" si="17957">W918/W932</f>
        <v>8.4776663628076579E-2</v>
      </c>
      <c r="CF918" s="123">
        <f t="shared" ref="CF918" si="17958">X918/X932</f>
        <v>8.541819323772637E-2</v>
      </c>
      <c r="CG918" s="124">
        <f t="shared" ref="CG918" si="17959">Y918/Y932</f>
        <v>6.4217891054472759E-2</v>
      </c>
      <c r="CH918" s="125">
        <f t="shared" ref="CH918" si="17960">Z918/Z932</f>
        <v>8.492644166469987E-2</v>
      </c>
      <c r="CI918" s="123">
        <f t="shared" ref="CI918" si="17961">AA918/AA932</f>
        <v>9.2213697073032105E-2</v>
      </c>
      <c r="CJ918" s="129">
        <f t="shared" ref="CJ918" si="17962">AB918/AB932</f>
        <v>7.8638871048098108E-2</v>
      </c>
      <c r="CK918" s="130">
        <f t="shared" ref="CK918" si="17963">AC918/AC932</f>
        <v>7.9073357210906497E-2</v>
      </c>
    </row>
    <row r="919" spans="1:89" ht="14.25" thickTop="1" thickBot="1" x14ac:dyDescent="0.25">
      <c r="A919" s="131" t="s">
        <v>27</v>
      </c>
      <c r="B919" s="184">
        <v>1151</v>
      </c>
      <c r="C919" s="168">
        <v>1394</v>
      </c>
      <c r="D919" s="169">
        <v>512</v>
      </c>
      <c r="E919" s="170">
        <v>470</v>
      </c>
      <c r="F919" s="167">
        <v>911</v>
      </c>
      <c r="G919" s="171">
        <v>1199</v>
      </c>
      <c r="H919" s="169">
        <v>2017</v>
      </c>
      <c r="I919" s="170">
        <v>2097</v>
      </c>
      <c r="J919" s="167">
        <v>214</v>
      </c>
      <c r="K919" s="168">
        <v>198</v>
      </c>
      <c r="L919" s="169">
        <v>711</v>
      </c>
      <c r="M919" s="167">
        <v>709</v>
      </c>
      <c r="N919" s="172">
        <v>1865</v>
      </c>
      <c r="O919" s="185">
        <v>1647</v>
      </c>
      <c r="P919" s="167">
        <v>1087</v>
      </c>
      <c r="Q919" s="168">
        <v>529</v>
      </c>
      <c r="R919" s="169">
        <v>1381</v>
      </c>
      <c r="S919" s="170">
        <v>981</v>
      </c>
      <c r="T919" s="167">
        <v>172</v>
      </c>
      <c r="U919" s="171">
        <v>99</v>
      </c>
      <c r="V919" s="169">
        <v>915</v>
      </c>
      <c r="W919" s="186">
        <v>1217</v>
      </c>
      <c r="X919" s="167">
        <v>804</v>
      </c>
      <c r="Y919" s="171">
        <v>300</v>
      </c>
      <c r="Z919" s="169">
        <v>2175</v>
      </c>
      <c r="AA919" s="167">
        <v>2593</v>
      </c>
      <c r="AB919" s="151">
        <f t="shared" si="17689"/>
        <v>13915</v>
      </c>
      <c r="AC919" s="152">
        <f t="shared" si="17690"/>
        <v>13433</v>
      </c>
      <c r="AE919" s="221" t="s">
        <v>13</v>
      </c>
      <c r="AF919" s="14">
        <f t="shared" ref="AF919:BG919" si="17964">SUM(AF916:AF918)</f>
        <v>37</v>
      </c>
      <c r="AG919" s="1">
        <f t="shared" si="17964"/>
        <v>631</v>
      </c>
      <c r="AH919" s="14">
        <f t="shared" si="17964"/>
        <v>11</v>
      </c>
      <c r="AI919" s="1">
        <f t="shared" si="17964"/>
        <v>205</v>
      </c>
      <c r="AJ919" s="14">
        <f t="shared" si="17964"/>
        <v>3</v>
      </c>
      <c r="AK919" s="1">
        <f t="shared" si="17964"/>
        <v>367</v>
      </c>
      <c r="AL919" s="14">
        <f t="shared" si="17964"/>
        <v>6</v>
      </c>
      <c r="AM919" s="1">
        <f t="shared" si="17964"/>
        <v>668</v>
      </c>
      <c r="AN919" s="14">
        <f t="shared" si="17964"/>
        <v>2</v>
      </c>
      <c r="AO919" s="1">
        <f t="shared" si="17964"/>
        <v>15</v>
      </c>
      <c r="AP919" s="14">
        <f t="shared" si="17964"/>
        <v>25</v>
      </c>
      <c r="AQ919" s="1">
        <f t="shared" si="17964"/>
        <v>102</v>
      </c>
      <c r="AR919" s="14">
        <f t="shared" si="17964"/>
        <v>9</v>
      </c>
      <c r="AS919" s="1">
        <f t="shared" si="17964"/>
        <v>404</v>
      </c>
      <c r="AT919" s="14">
        <f t="shared" si="17964"/>
        <v>7</v>
      </c>
      <c r="AU919" s="1">
        <f t="shared" si="17964"/>
        <v>188</v>
      </c>
      <c r="AV919" s="14">
        <f t="shared" si="17964"/>
        <v>18</v>
      </c>
      <c r="AW919" s="1">
        <f t="shared" si="17964"/>
        <v>301</v>
      </c>
      <c r="AX919" s="14">
        <f t="shared" si="17964"/>
        <v>5</v>
      </c>
      <c r="AY919" s="1">
        <f t="shared" si="17964"/>
        <v>37</v>
      </c>
      <c r="AZ919" s="14">
        <f t="shared" si="17964"/>
        <v>23</v>
      </c>
      <c r="BA919" s="1">
        <f t="shared" si="17964"/>
        <v>340</v>
      </c>
      <c r="BB919" s="14">
        <f t="shared" si="17964"/>
        <v>8</v>
      </c>
      <c r="BC919" s="1">
        <f t="shared" si="17964"/>
        <v>98</v>
      </c>
      <c r="BD919" s="14">
        <f t="shared" si="17964"/>
        <v>2</v>
      </c>
      <c r="BE919" s="1">
        <f t="shared" si="17964"/>
        <v>799</v>
      </c>
      <c r="BF919" s="153">
        <f t="shared" si="17964"/>
        <v>156</v>
      </c>
      <c r="BG919" s="154">
        <f t="shared" si="17964"/>
        <v>4155</v>
      </c>
      <c r="BI919" s="131" t="s">
        <v>27</v>
      </c>
      <c r="BJ919" s="123">
        <f>B919/B932</f>
        <v>8.5411101216978327E-2</v>
      </c>
      <c r="BK919" s="124">
        <f t="shared" ref="BK919" si="17965">C919/C932</f>
        <v>9.0302519919673516E-2</v>
      </c>
      <c r="BL919" s="125">
        <f t="shared" ref="BL919" si="17966">D919/D932</f>
        <v>8.5106382978723402E-2</v>
      </c>
      <c r="BM919" s="126">
        <f t="shared" ref="BM919" si="17967">E919/E932</f>
        <v>8.2182199685259666E-2</v>
      </c>
      <c r="BN919" s="123">
        <f t="shared" ref="BN919" si="17968">F919/F932</f>
        <v>7.1266525854650709E-2</v>
      </c>
      <c r="BO919" s="124">
        <f t="shared" ref="BO919" si="17969">G919/G932</f>
        <v>8.8558977767929689E-2</v>
      </c>
      <c r="BP919" s="125">
        <f t="shared" ref="BP919" si="17970">H919/H932</f>
        <v>8.6466326574355892E-2</v>
      </c>
      <c r="BQ919" s="126">
        <f t="shared" ref="BQ919" si="17971">I919/I932</f>
        <v>8.2513575194774536E-2</v>
      </c>
      <c r="BR919" s="123">
        <f t="shared" ref="BR919" si="17972">J919/J932</f>
        <v>9.0986394557823133E-2</v>
      </c>
      <c r="BS919" s="124">
        <f t="shared" ref="BS919" si="17973">K919/K932</f>
        <v>7.7708006279434846E-2</v>
      </c>
      <c r="BT919" s="125">
        <f t="shared" ref="BT919" si="17974">L919/L932</f>
        <v>7.6205787781350481E-2</v>
      </c>
      <c r="BU919" s="123">
        <f t="shared" ref="BU919" si="17975">M919/M932</f>
        <v>6.8456116636091538E-2</v>
      </c>
      <c r="BV919" s="127">
        <f t="shared" ref="BV919" si="17976">N919/N932</f>
        <v>8.1576415011809997E-2</v>
      </c>
      <c r="BW919" s="128">
        <f t="shared" ref="BW919" si="17977">O919/O932</f>
        <v>7.6733134550875881E-2</v>
      </c>
      <c r="BX919" s="123">
        <f t="shared" ref="BX919" si="17978">P919/P932</f>
        <v>9.6837416481069041E-2</v>
      </c>
      <c r="BY919" s="124">
        <f t="shared" ref="BY919" si="17979">Q919/Q932</f>
        <v>6.1383151543281507E-2</v>
      </c>
      <c r="BZ919" s="125">
        <f t="shared" ref="BZ919" si="17980">R919/R932</f>
        <v>8.5792383673976513E-2</v>
      </c>
      <c r="CA919" s="126">
        <f t="shared" ref="CA919" si="17981">S919/S932</f>
        <v>7.4754248266402493E-2</v>
      </c>
      <c r="CB919" s="123">
        <f t="shared" ref="CB919" si="17982">T919/T932</f>
        <v>8.7265347539320137E-2</v>
      </c>
      <c r="CC919" s="124">
        <f t="shared" ref="CC919" si="17983">U919/U932</f>
        <v>4.6808510638297871E-2</v>
      </c>
      <c r="CD919" s="125">
        <f t="shared" ref="CD919" si="17984">V919/V932</f>
        <v>7.5104654026101947E-2</v>
      </c>
      <c r="CE919" s="126">
        <f t="shared" ref="CE919" si="17985">W919/W932</f>
        <v>7.924208881364761E-2</v>
      </c>
      <c r="CF919" s="123">
        <f t="shared" ref="CF919" si="17986">X919/X932</f>
        <v>8.4162043337171574E-2</v>
      </c>
      <c r="CG919" s="124">
        <f t="shared" ref="CG919" si="17987">Y919/Y932</f>
        <v>7.4962518740629688E-2</v>
      </c>
      <c r="CH919" s="125">
        <f t="shared" ref="CH919" si="17988">Z919/Z932</f>
        <v>8.5555817795610098E-2</v>
      </c>
      <c r="CI919" s="123">
        <f t="shared" ref="CI919" si="17989">AA919/AA932</f>
        <v>9.2107132708155723E-2</v>
      </c>
      <c r="CJ919" s="129">
        <f t="shared" ref="CJ919" si="17990">AB919/AB932</f>
        <v>8.3524913413806967E-2</v>
      </c>
      <c r="CK919" s="130">
        <f t="shared" ref="CK919" si="17991">AC919/AC932</f>
        <v>8.0996828382957686E-2</v>
      </c>
    </row>
    <row r="920" spans="1:89" ht="13.5" thickTop="1" x14ac:dyDescent="0.2">
      <c r="A920" s="139" t="s">
        <v>28</v>
      </c>
      <c r="B920" s="181">
        <v>1244</v>
      </c>
      <c r="C920" s="175">
        <v>1637</v>
      </c>
      <c r="D920" s="176">
        <v>552</v>
      </c>
      <c r="E920" s="177">
        <v>502</v>
      </c>
      <c r="F920" s="174">
        <v>783</v>
      </c>
      <c r="G920" s="178">
        <v>1278</v>
      </c>
      <c r="H920" s="176">
        <v>1977</v>
      </c>
      <c r="I920" s="177">
        <v>2364</v>
      </c>
      <c r="J920" s="174">
        <v>231</v>
      </c>
      <c r="K920" s="175">
        <v>185</v>
      </c>
      <c r="L920" s="176">
        <v>1099</v>
      </c>
      <c r="M920" s="174">
        <v>842</v>
      </c>
      <c r="N920" s="179">
        <v>2252</v>
      </c>
      <c r="O920" s="182">
        <v>1571</v>
      </c>
      <c r="P920" s="174">
        <v>1009</v>
      </c>
      <c r="Q920" s="175">
        <v>671</v>
      </c>
      <c r="R920" s="176">
        <v>1544</v>
      </c>
      <c r="S920" s="177">
        <v>1260</v>
      </c>
      <c r="T920" s="174">
        <v>175</v>
      </c>
      <c r="U920" s="178">
        <v>114</v>
      </c>
      <c r="V920" s="176">
        <v>1332</v>
      </c>
      <c r="W920" s="183">
        <v>1389</v>
      </c>
      <c r="X920" s="174">
        <v>835</v>
      </c>
      <c r="Y920" s="178">
        <v>295</v>
      </c>
      <c r="Z920" s="176">
        <v>2363</v>
      </c>
      <c r="AA920" s="174">
        <v>3019</v>
      </c>
      <c r="AB920" s="151">
        <f t="shared" si="17689"/>
        <v>15396</v>
      </c>
      <c r="AC920" s="152">
        <f t="shared" si="17690"/>
        <v>15127</v>
      </c>
      <c r="BI920" s="139" t="s">
        <v>28</v>
      </c>
      <c r="BJ920" s="123">
        <f>B920/B932</f>
        <v>9.2312258830513499E-2</v>
      </c>
      <c r="BK920" s="124">
        <f t="shared" ref="BK920" si="17992">C920/C932</f>
        <v>0.1060439204508648</v>
      </c>
      <c r="BL920" s="125">
        <f t="shared" ref="BL920" si="17993">D920/D932</f>
        <v>9.1755319148936171E-2</v>
      </c>
      <c r="BM920" s="126">
        <f t="shared" ref="BM920" si="17994">E920/E932</f>
        <v>8.7777583493617764E-2</v>
      </c>
      <c r="BN920" s="123">
        <f t="shared" ref="BN920" si="17995">F920/F932</f>
        <v>6.1253226942032384E-2</v>
      </c>
      <c r="BO920" s="124">
        <f t="shared" ref="BO920" si="17996">G920/G932</f>
        <v>9.4393972966984263E-2</v>
      </c>
      <c r="BP920" s="125">
        <f t="shared" ref="BP920" si="17997">H920/H932</f>
        <v>8.4751575427616063E-2</v>
      </c>
      <c r="BQ920" s="126">
        <f t="shared" ref="BQ920" si="17998">I920/I932</f>
        <v>9.3019595498544105E-2</v>
      </c>
      <c r="BR920" s="123">
        <f t="shared" ref="BR920" si="17999">J920/J932</f>
        <v>9.8214285714285712E-2</v>
      </c>
      <c r="BS920" s="124">
        <f t="shared" ref="BS920" si="18000">K920/K932</f>
        <v>7.2605965463108324E-2</v>
      </c>
      <c r="BT920" s="125">
        <f t="shared" ref="BT920" si="18001">L920/L932</f>
        <v>0.11779206859592711</v>
      </c>
      <c r="BU920" s="123">
        <f t="shared" ref="BU920" si="18002">M920/M932</f>
        <v>8.1297673071352702E-2</v>
      </c>
      <c r="BV920" s="127">
        <f t="shared" ref="BV920" si="18003">N920/N932</f>
        <v>9.8504067885574309E-2</v>
      </c>
      <c r="BW920" s="128">
        <f t="shared" ref="BW920" si="18004">O920/O932</f>
        <v>7.3192322027581067E-2</v>
      </c>
      <c r="BX920" s="123">
        <f t="shared" ref="BX920" si="18005">P920/P932</f>
        <v>8.9888641425389756E-2</v>
      </c>
      <c r="BY920" s="124">
        <f t="shared" ref="BY920" si="18006">Q920/Q932</f>
        <v>7.786029241123231E-2</v>
      </c>
      <c r="BZ920" s="125">
        <f t="shared" ref="BZ920" si="18007">R920/R932</f>
        <v>9.5918494129340864E-2</v>
      </c>
      <c r="CA920" s="126">
        <f t="shared" ref="CA920" si="18008">S920/S932</f>
        <v>9.6014630800883946E-2</v>
      </c>
      <c r="CB920" s="123">
        <f t="shared" ref="CB920" si="18009">T920/T932</f>
        <v>8.8787417554540837E-2</v>
      </c>
      <c r="CC920" s="124">
        <f t="shared" ref="CC920" si="18010">U920/U932</f>
        <v>5.3900709219858157E-2</v>
      </c>
      <c r="CD920" s="125">
        <f t="shared" ref="CD920" si="18011">V920/V932</f>
        <v>0.10933267668062054</v>
      </c>
      <c r="CE920" s="126">
        <f t="shared" ref="CE920" si="18012">W920/W932</f>
        <v>9.044146373225681E-2</v>
      </c>
      <c r="CF920" s="123">
        <f t="shared" ref="CF920" si="18013">X920/X932</f>
        <v>8.740709724693814E-2</v>
      </c>
      <c r="CG920" s="124">
        <f t="shared" ref="CG920" si="18014">Y920/Y932</f>
        <v>7.371314342828586E-2</v>
      </c>
      <c r="CH920" s="125">
        <f t="shared" ref="CH920" si="18015">Z920/Z932</f>
        <v>9.2950987333805371E-2</v>
      </c>
      <c r="CI920" s="123">
        <f t="shared" ref="CI920" si="18016">AA920/AA932</f>
        <v>0.10723927252060245</v>
      </c>
      <c r="CJ920" s="129">
        <f t="shared" ref="CJ920" si="18017">AB920/AB932</f>
        <v>9.241462931505369E-2</v>
      </c>
      <c r="CK920" s="130">
        <f t="shared" ref="CK920" si="18018">AC920/AC932</f>
        <v>9.121112357247084E-2</v>
      </c>
    </row>
    <row r="921" spans="1:89" x14ac:dyDescent="0.2">
      <c r="A921" s="131" t="s">
        <v>29</v>
      </c>
      <c r="B921" s="184">
        <v>1178</v>
      </c>
      <c r="C921" s="168">
        <v>1577</v>
      </c>
      <c r="D921" s="169">
        <v>513</v>
      </c>
      <c r="E921" s="170">
        <v>529</v>
      </c>
      <c r="F921" s="167">
        <v>869</v>
      </c>
      <c r="G921" s="171">
        <v>1491</v>
      </c>
      <c r="H921" s="169">
        <v>1946</v>
      </c>
      <c r="I921" s="170">
        <v>2503</v>
      </c>
      <c r="J921" s="167">
        <v>261</v>
      </c>
      <c r="K921" s="168">
        <v>203</v>
      </c>
      <c r="L921" s="169">
        <v>1097</v>
      </c>
      <c r="M921" s="167">
        <v>738</v>
      </c>
      <c r="N921" s="172">
        <v>1909</v>
      </c>
      <c r="O921" s="185">
        <v>1607</v>
      </c>
      <c r="P921" s="167">
        <v>1094</v>
      </c>
      <c r="Q921" s="168">
        <v>738</v>
      </c>
      <c r="R921" s="169">
        <v>1469</v>
      </c>
      <c r="S921" s="170">
        <v>1394</v>
      </c>
      <c r="T921" s="167">
        <v>254</v>
      </c>
      <c r="U921" s="171">
        <v>126</v>
      </c>
      <c r="V921" s="169">
        <v>1199</v>
      </c>
      <c r="W921" s="186">
        <v>1327</v>
      </c>
      <c r="X921" s="167">
        <v>864</v>
      </c>
      <c r="Y921" s="171">
        <v>312</v>
      </c>
      <c r="Z921" s="169">
        <v>2344</v>
      </c>
      <c r="AA921" s="167">
        <v>3014</v>
      </c>
      <c r="AB921" s="151">
        <f t="shared" si="17689"/>
        <v>14997</v>
      </c>
      <c r="AC921" s="152">
        <f t="shared" si="17690"/>
        <v>15559</v>
      </c>
      <c r="BI921" s="131" t="s">
        <v>29</v>
      </c>
      <c r="BJ921" s="123">
        <f>B921/B932</f>
        <v>8.741466310477887E-2</v>
      </c>
      <c r="BK921" s="124">
        <f t="shared" ref="BK921" si="18019">C921/C932</f>
        <v>0.1021571548876077</v>
      </c>
      <c r="BL921" s="125">
        <f t="shared" ref="BL921" si="18020">D921/D932</f>
        <v>8.5272606382978719E-2</v>
      </c>
      <c r="BM921" s="126">
        <f t="shared" ref="BM921" si="18021">E921/E932</f>
        <v>9.2498688581919911E-2</v>
      </c>
      <c r="BN921" s="123">
        <f t="shared" ref="BN921" si="18022">F921/F932</f>
        <v>6.7980912148947817E-2</v>
      </c>
      <c r="BO921" s="124">
        <f t="shared" ref="BO921" si="18023">G921/G932</f>
        <v>0.11012630179481497</v>
      </c>
      <c r="BP921" s="125">
        <f t="shared" ref="BP921" si="18024">H921/H932</f>
        <v>8.3422643288892706E-2</v>
      </c>
      <c r="BQ921" s="126">
        <f t="shared" ref="BQ921" si="18025">I921/I932</f>
        <v>9.8489021799008425E-2</v>
      </c>
      <c r="BR921" s="123">
        <f t="shared" ref="BR921" si="18026">J921/J932</f>
        <v>0.11096938775510204</v>
      </c>
      <c r="BS921" s="124">
        <f t="shared" ref="BS921" si="18027">K921/K932</f>
        <v>7.9670329670329665E-2</v>
      </c>
      <c r="BT921" s="125">
        <f t="shared" ref="BT921" si="18028">L921/L932</f>
        <v>0.11757770632368703</v>
      </c>
      <c r="BU921" s="123">
        <f t="shared" ref="BU921" si="18029">M921/M932</f>
        <v>7.1256155257313894E-2</v>
      </c>
      <c r="BV921" s="127">
        <f t="shared" ref="BV921" si="18030">N921/N932</f>
        <v>8.350100603621731E-2</v>
      </c>
      <c r="BW921" s="128">
        <f t="shared" ref="BW921" si="18031">O921/O932</f>
        <v>7.4869549012299669E-2</v>
      </c>
      <c r="BX921" s="123">
        <f t="shared" ref="BX921" si="18032">P921/P932</f>
        <v>9.7461024498886412E-2</v>
      </c>
      <c r="BY921" s="124">
        <f t="shared" ref="BY921" si="18033">Q921/Q932</f>
        <v>8.5634718032025992E-2</v>
      </c>
      <c r="BZ921" s="125">
        <f t="shared" ref="BZ921" si="18034">R921/R932</f>
        <v>9.1259240852332738E-2</v>
      </c>
      <c r="CA921" s="126">
        <f t="shared" ref="CA921" si="18035">S921/S932</f>
        <v>0.10622571058447002</v>
      </c>
      <c r="CB921" s="123">
        <f t="shared" ref="CB921" si="18036">T921/T932</f>
        <v>0.12886859462201927</v>
      </c>
      <c r="CC921" s="124">
        <f t="shared" ref="CC921" si="18037">U921/U932</f>
        <v>5.9574468085106386E-2</v>
      </c>
      <c r="CD921" s="125">
        <f t="shared" ref="CD921" si="18038">V921/V932</f>
        <v>9.841582533037839E-2</v>
      </c>
      <c r="CE921" s="126">
        <f t="shared" ref="CE921" si="18039">W921/W932</f>
        <v>8.6404479749967442E-2</v>
      </c>
      <c r="CF921" s="123">
        <f t="shared" ref="CF921" si="18040">X921/X932</f>
        <v>9.0442792839945566E-2</v>
      </c>
      <c r="CG921" s="124">
        <f t="shared" ref="CG921" si="18041">Y921/Y932</f>
        <v>7.7961019490254871E-2</v>
      </c>
      <c r="CH921" s="125">
        <f t="shared" ref="CH921" si="18042">Z921/Z932</f>
        <v>9.2203603178349455E-2</v>
      </c>
      <c r="CI921" s="123">
        <f t="shared" ref="CI921" si="18043">AA921/AA932</f>
        <v>0.10706166524580847</v>
      </c>
      <c r="CJ921" s="129">
        <f t="shared" ref="CJ921" si="18044">AB921/AB932</f>
        <v>9.0019628204589516E-2</v>
      </c>
      <c r="CK921" s="130">
        <f t="shared" ref="CK921" si="18045">AC921/AC932</f>
        <v>9.3815949736502535E-2</v>
      </c>
    </row>
    <row r="922" spans="1:89" x14ac:dyDescent="0.2">
      <c r="A922" s="139" t="s">
        <v>30</v>
      </c>
      <c r="B922" s="181">
        <v>4</v>
      </c>
      <c r="C922" s="175">
        <v>630</v>
      </c>
      <c r="D922" s="176">
        <v>0</v>
      </c>
      <c r="E922" s="177">
        <v>205</v>
      </c>
      <c r="F922" s="174">
        <v>0</v>
      </c>
      <c r="G922" s="178">
        <v>367</v>
      </c>
      <c r="H922" s="176">
        <v>6</v>
      </c>
      <c r="I922" s="177">
        <v>665</v>
      </c>
      <c r="J922" s="174">
        <v>2</v>
      </c>
      <c r="K922" s="175">
        <v>15</v>
      </c>
      <c r="L922" s="176">
        <v>7</v>
      </c>
      <c r="M922" s="174">
        <v>102</v>
      </c>
      <c r="N922" s="179">
        <v>0</v>
      </c>
      <c r="O922" s="182">
        <v>404</v>
      </c>
      <c r="P922" s="174">
        <v>7</v>
      </c>
      <c r="Q922" s="175">
        <v>186</v>
      </c>
      <c r="R922" s="176">
        <v>17</v>
      </c>
      <c r="S922" s="177">
        <v>301</v>
      </c>
      <c r="T922" s="174">
        <v>0</v>
      </c>
      <c r="U922" s="178">
        <v>37</v>
      </c>
      <c r="V922" s="176">
        <v>12</v>
      </c>
      <c r="W922" s="183">
        <v>340</v>
      </c>
      <c r="X922" s="174">
        <v>5</v>
      </c>
      <c r="Y922" s="178">
        <v>98</v>
      </c>
      <c r="Z922" s="176">
        <v>1</v>
      </c>
      <c r="AA922" s="174">
        <v>793</v>
      </c>
      <c r="AB922" s="151">
        <f t="shared" si="17689"/>
        <v>61</v>
      </c>
      <c r="AC922" s="152">
        <f t="shared" si="17690"/>
        <v>4143</v>
      </c>
      <c r="BI922" s="139" t="s">
        <v>30</v>
      </c>
      <c r="BJ922" s="123">
        <f>B922/B932</f>
        <v>2.9682398337785694E-4</v>
      </c>
      <c r="BK922" s="124">
        <f t="shared" ref="BK922" si="18046">C922/C932</f>
        <v>4.0811038414199648E-2</v>
      </c>
      <c r="BL922" s="125">
        <f t="shared" ref="BL922" si="18047">D922/D932</f>
        <v>0</v>
      </c>
      <c r="BM922" s="126">
        <f t="shared" ref="BM922" si="18048">E922/E932</f>
        <v>3.584542752229411E-2</v>
      </c>
      <c r="BN922" s="123">
        <f t="shared" ref="BN922" si="18049">F922/F932</f>
        <v>0</v>
      </c>
      <c r="BO922" s="124">
        <f t="shared" ref="BO922" si="18050">G922/G932</f>
        <v>2.7106876431051037E-2</v>
      </c>
      <c r="BP922" s="125">
        <f t="shared" ref="BP922" si="18051">H922/H932</f>
        <v>2.5721267201097442E-4</v>
      </c>
      <c r="BQ922" s="126">
        <f t="shared" ref="BQ922" si="18052">I922/I932</f>
        <v>2.6166679782796885E-2</v>
      </c>
      <c r="BR922" s="123">
        <f t="shared" ref="BR922" si="18053">J922/J932</f>
        <v>8.5034013605442174E-4</v>
      </c>
      <c r="BS922" s="124">
        <f t="shared" ref="BS922" si="18054">K922/K932</f>
        <v>5.8869701726844588E-3</v>
      </c>
      <c r="BT922" s="125">
        <f t="shared" ref="BT922" si="18055">L922/L932</f>
        <v>7.5026795284030014E-4</v>
      </c>
      <c r="BU922" s="123">
        <f t="shared" ref="BU922" si="18056">M922/M932</f>
        <v>9.8484117022303759E-3</v>
      </c>
      <c r="BV922" s="127">
        <f t="shared" ref="BV922" si="18057">N922/N932</f>
        <v>0</v>
      </c>
      <c r="BW922" s="128">
        <f t="shared" ref="BW922" si="18058">O922/O932</f>
        <v>1.8822213939619827E-2</v>
      </c>
      <c r="BX922" s="123">
        <f t="shared" ref="BX922" si="18059">P922/P932</f>
        <v>6.2360801781737192E-4</v>
      </c>
      <c r="BY922" s="124">
        <f t="shared" ref="BY922" si="18060">Q922/Q932</f>
        <v>2.1582733812949641E-2</v>
      </c>
      <c r="BZ922" s="125">
        <f t="shared" ref="BZ922" si="18061">R922/R932</f>
        <v>1.0560974094551781E-3</v>
      </c>
      <c r="CA922" s="126">
        <f t="shared" ref="CA922" si="18062">S922/S932</f>
        <v>2.2936828469100053E-2</v>
      </c>
      <c r="CB922" s="123">
        <f t="shared" ref="CB922" si="18063">T922/T932</f>
        <v>0</v>
      </c>
      <c r="CC922" s="124">
        <f t="shared" ref="CC922" si="18064">U922/U932</f>
        <v>1.7494089834515367E-2</v>
      </c>
      <c r="CD922" s="125">
        <f t="shared" ref="CD922" si="18065">V922/V932</f>
        <v>9.8497906919477966E-4</v>
      </c>
      <c r="CE922" s="126">
        <f t="shared" ref="CE922" si="18066">W922/W932</f>
        <v>2.2138299257715849E-2</v>
      </c>
      <c r="CF922" s="123">
        <f t="shared" ref="CF922" si="18067">X922/X932</f>
        <v>5.2339579189783318E-4</v>
      </c>
      <c r="CG922" s="124">
        <f t="shared" ref="CG922" si="18068">Y922/Y932</f>
        <v>2.4487756121939031E-2</v>
      </c>
      <c r="CH922" s="125">
        <f t="shared" ref="CH922" si="18069">Z922/Z932</f>
        <v>3.93360081818897E-5</v>
      </c>
      <c r="CI922" s="123">
        <f t="shared" ref="CI922" si="18070">AA922/AA932</f>
        <v>2.8168513782324524E-2</v>
      </c>
      <c r="CJ922" s="129">
        <f t="shared" ref="CJ922" si="18071">AB922/AB932</f>
        <v>3.6615305197572584E-4</v>
      </c>
      <c r="CK922" s="130">
        <f t="shared" ref="CK922" si="18072">AC922/AC932</f>
        <v>2.4981006475887271E-2</v>
      </c>
    </row>
    <row r="923" spans="1:89" x14ac:dyDescent="0.2">
      <c r="A923" s="131" t="s">
        <v>31</v>
      </c>
      <c r="B923" s="184">
        <v>33</v>
      </c>
      <c r="C923" s="168">
        <v>1</v>
      </c>
      <c r="D923" s="169">
        <v>11</v>
      </c>
      <c r="E923" s="170">
        <v>0</v>
      </c>
      <c r="F923" s="167">
        <v>3</v>
      </c>
      <c r="G923" s="171">
        <v>0</v>
      </c>
      <c r="H923" s="169">
        <v>0</v>
      </c>
      <c r="I923" s="170">
        <v>3</v>
      </c>
      <c r="J923" s="167">
        <v>0</v>
      </c>
      <c r="K923" s="168">
        <v>0</v>
      </c>
      <c r="L923" s="169">
        <v>18</v>
      </c>
      <c r="M923" s="167">
        <v>0</v>
      </c>
      <c r="N923" s="172">
        <v>9</v>
      </c>
      <c r="O923" s="185">
        <v>0</v>
      </c>
      <c r="P923" s="167">
        <v>0</v>
      </c>
      <c r="Q923" s="168">
        <v>2</v>
      </c>
      <c r="R923" s="169">
        <v>1</v>
      </c>
      <c r="S923" s="170">
        <v>0</v>
      </c>
      <c r="T923" s="167">
        <v>5</v>
      </c>
      <c r="U923" s="171">
        <v>0</v>
      </c>
      <c r="V923" s="169">
        <v>11</v>
      </c>
      <c r="W923" s="186">
        <v>0</v>
      </c>
      <c r="X923" s="167">
        <v>3</v>
      </c>
      <c r="Y923" s="171">
        <v>0</v>
      </c>
      <c r="Z923" s="169">
        <v>1</v>
      </c>
      <c r="AA923" s="167">
        <v>6</v>
      </c>
      <c r="AB923" s="151">
        <f t="shared" si="17689"/>
        <v>95</v>
      </c>
      <c r="AC923" s="152">
        <f t="shared" si="17690"/>
        <v>12</v>
      </c>
      <c r="BI923" s="131" t="s">
        <v>31</v>
      </c>
      <c r="BJ923" s="123">
        <f>B923/B932</f>
        <v>2.4487978628673196E-3</v>
      </c>
      <c r="BK923" s="124">
        <f t="shared" ref="BK923" si="18073">C923/C932</f>
        <v>6.4779426054285166E-5</v>
      </c>
      <c r="BL923" s="125">
        <f t="shared" ref="BL923" si="18074">D923/D932</f>
        <v>1.8284574468085107E-3</v>
      </c>
      <c r="BM923" s="126">
        <f t="shared" ref="BM923" si="18075">E923/E932</f>
        <v>0</v>
      </c>
      <c r="BN923" s="123">
        <f t="shared" ref="BN923" si="18076">F923/F932</f>
        <v>2.3468669326449191E-4</v>
      </c>
      <c r="BO923" s="124">
        <f t="shared" ref="BO923" si="18077">G923/G932</f>
        <v>0</v>
      </c>
      <c r="BP923" s="125">
        <f t="shared" ref="BP923" si="18078">H923/H932</f>
        <v>0</v>
      </c>
      <c r="BQ923" s="126">
        <f t="shared" ref="BQ923" si="18079">I923/I932</f>
        <v>1.1804517195246714E-4</v>
      </c>
      <c r="BR923" s="123">
        <f t="shared" ref="BR923" si="18080">J923/J932</f>
        <v>0</v>
      </c>
      <c r="BS923" s="124">
        <f t="shared" ref="BS923" si="18081">K923/K932</f>
        <v>0</v>
      </c>
      <c r="BT923" s="125">
        <f t="shared" ref="BT923" si="18082">L923/L932</f>
        <v>1.9292604501607716E-3</v>
      </c>
      <c r="BU923" s="123">
        <f t="shared" ref="BU923" si="18083">M923/M932</f>
        <v>0</v>
      </c>
      <c r="BV923" s="127">
        <f t="shared" ref="BV923" si="18084">N923/N932</f>
        <v>3.9366634590149596E-4</v>
      </c>
      <c r="BW923" s="128">
        <f t="shared" ref="BW923" si="18085">O923/O932</f>
        <v>0</v>
      </c>
      <c r="BX923" s="123">
        <f t="shared" ref="BX923" si="18086">P923/P932</f>
        <v>0</v>
      </c>
      <c r="BY923" s="124">
        <f t="shared" ref="BY923" si="18087">Q923/Q932</f>
        <v>2.3207240659085636E-4</v>
      </c>
      <c r="BZ923" s="125">
        <f t="shared" ref="BZ923" si="18088">R923/R932</f>
        <v>6.2123377026775172E-5</v>
      </c>
      <c r="CA923" s="126">
        <f t="shared" ref="CA923" si="18089">S923/S932</f>
        <v>0</v>
      </c>
      <c r="CB923" s="123">
        <f t="shared" ref="CB923" si="18090">T923/T932</f>
        <v>2.5367833587011668E-3</v>
      </c>
      <c r="CC923" s="124">
        <f t="shared" ref="CC923" si="18091">U923/U932</f>
        <v>0</v>
      </c>
      <c r="CD923" s="125">
        <f t="shared" ref="CD923" si="18092">V923/V932</f>
        <v>9.0289748009521461E-4</v>
      </c>
      <c r="CE923" s="126">
        <f t="shared" ref="CE923" si="18093">W923/W932</f>
        <v>0</v>
      </c>
      <c r="CF923" s="123">
        <f t="shared" ref="CF923" si="18094">X923/X932</f>
        <v>3.140374751386999E-4</v>
      </c>
      <c r="CG923" s="124">
        <f t="shared" ref="CG923" si="18095">Y923/Y932</f>
        <v>0</v>
      </c>
      <c r="CH923" s="125">
        <f t="shared" ref="CH923" si="18096">Z923/Z932</f>
        <v>3.93360081818897E-5</v>
      </c>
      <c r="CI923" s="123">
        <f t="shared" ref="CI923" si="18097">AA923/AA932</f>
        <v>2.1312872975277067E-4</v>
      </c>
      <c r="CJ923" s="129">
        <f t="shared" ref="CJ923" si="18098">AB923/AB932</f>
        <v>5.7023835963432713E-4</v>
      </c>
      <c r="CK923" s="130">
        <f t="shared" ref="CK923" si="18099">AC923/AC932</f>
        <v>7.2356282334213662E-5</v>
      </c>
    </row>
    <row r="924" spans="1:89" x14ac:dyDescent="0.2">
      <c r="A924" s="139" t="s">
        <v>32</v>
      </c>
      <c r="B924" s="181">
        <v>1322</v>
      </c>
      <c r="C924" s="175">
        <v>833</v>
      </c>
      <c r="D924" s="176">
        <v>391</v>
      </c>
      <c r="E924" s="177">
        <v>399</v>
      </c>
      <c r="F924" s="174">
        <v>774</v>
      </c>
      <c r="G924" s="178">
        <v>999</v>
      </c>
      <c r="H924" s="176">
        <v>1615</v>
      </c>
      <c r="I924" s="177">
        <v>1678</v>
      </c>
      <c r="J924" s="174">
        <v>259</v>
      </c>
      <c r="K924" s="175">
        <v>77</v>
      </c>
      <c r="L924" s="176">
        <v>1012</v>
      </c>
      <c r="M924" s="174">
        <v>481</v>
      </c>
      <c r="N924" s="179">
        <v>1885</v>
      </c>
      <c r="O924" s="182">
        <v>1188</v>
      </c>
      <c r="P924" s="174">
        <v>639</v>
      </c>
      <c r="Q924" s="175">
        <v>577</v>
      </c>
      <c r="R924" s="176">
        <v>976</v>
      </c>
      <c r="S924" s="177">
        <v>982</v>
      </c>
      <c r="T924" s="174">
        <v>161</v>
      </c>
      <c r="U924" s="178">
        <v>125</v>
      </c>
      <c r="V924" s="176">
        <v>1396</v>
      </c>
      <c r="W924" s="183">
        <v>737</v>
      </c>
      <c r="X924" s="174">
        <v>758</v>
      </c>
      <c r="Y924" s="178">
        <v>245</v>
      </c>
      <c r="Z924" s="176">
        <v>2414</v>
      </c>
      <c r="AA924" s="174">
        <v>1202</v>
      </c>
      <c r="AB924" s="151">
        <f t="shared" si="17689"/>
        <v>13602</v>
      </c>
      <c r="AC924" s="152">
        <f t="shared" si="17690"/>
        <v>9523</v>
      </c>
      <c r="BI924" s="139" t="s">
        <v>32</v>
      </c>
      <c r="BJ924" s="123">
        <f>B924/B932</f>
        <v>9.8100326506381716E-2</v>
      </c>
      <c r="BK924" s="124">
        <f t="shared" ref="BK924" si="18100">C924/C932</f>
        <v>5.3961261903219537E-2</v>
      </c>
      <c r="BL924" s="125">
        <f t="shared" ref="BL924" si="18101">D924/D932</f>
        <v>6.4993351063829793E-2</v>
      </c>
      <c r="BM924" s="126">
        <f t="shared" ref="BM924" si="18102">E924/E932</f>
        <v>6.9767441860465115E-2</v>
      </c>
      <c r="BN924" s="123">
        <f t="shared" ref="BN924" si="18103">F924/F932</f>
        <v>6.0549166862238914E-2</v>
      </c>
      <c r="BO924" s="124">
        <f t="shared" ref="BO924" si="18104">G924/G932</f>
        <v>7.3786838023487705E-2</v>
      </c>
      <c r="BP924" s="125">
        <f t="shared" ref="BP924" si="18105">H924/H932</f>
        <v>6.9233077549620617E-2</v>
      </c>
      <c r="BQ924" s="126">
        <f t="shared" ref="BQ924" si="18106">I924/I932</f>
        <v>6.6026599512079953E-2</v>
      </c>
      <c r="BR924" s="123">
        <f t="shared" ref="BR924" si="18107">J924/J932</f>
        <v>0.11011904761904762</v>
      </c>
      <c r="BS924" s="124">
        <f t="shared" ref="BS924" si="18108">K924/K932</f>
        <v>3.021978021978022E-2</v>
      </c>
      <c r="BT924" s="125">
        <f t="shared" ref="BT924" si="18109">L924/L932</f>
        <v>0.10846730975348338</v>
      </c>
      <c r="BU924" s="123">
        <f t="shared" ref="BU924" si="18110">M924/M932</f>
        <v>4.6442019889929513E-2</v>
      </c>
      <c r="BV924" s="127">
        <f t="shared" ref="BV924" si="18111">N924/N932</f>
        <v>8.2451229113813321E-2</v>
      </c>
      <c r="BW924" s="128">
        <f t="shared" ref="BW924" si="18112">O924/O932</f>
        <v>5.5348490495713755E-2</v>
      </c>
      <c r="BX924" s="123">
        <f t="shared" ref="BX924" si="18113">P924/P932</f>
        <v>5.6926503340757238E-2</v>
      </c>
      <c r="BY924" s="124">
        <f t="shared" ref="BY924" si="18114">Q924/Q932</f>
        <v>6.6952889301462051E-2</v>
      </c>
      <c r="BZ924" s="125">
        <f t="shared" ref="BZ924" si="18115">R924/R932</f>
        <v>6.063241597813257E-2</v>
      </c>
      <c r="CA924" s="126">
        <f t="shared" ref="CA924" si="18116">S924/S932</f>
        <v>7.4830450354339703E-2</v>
      </c>
      <c r="CB924" s="123">
        <f t="shared" ref="CB924" si="18117">T924/T932</f>
        <v>8.168442415017757E-2</v>
      </c>
      <c r="CC924" s="124">
        <f t="shared" ref="CC924" si="18118">U924/U932</f>
        <v>5.9101654846335699E-2</v>
      </c>
      <c r="CD924" s="125">
        <f t="shared" ref="CD924" si="18119">V924/V932</f>
        <v>0.1145858983829927</v>
      </c>
      <c r="CE924" s="126">
        <f t="shared" ref="CE924" si="18120">W924/W932</f>
        <v>4.7988019273342883E-2</v>
      </c>
      <c r="CF924" s="123">
        <f t="shared" ref="CF924" si="18121">X924/X932</f>
        <v>7.9346802051711504E-2</v>
      </c>
      <c r="CG924" s="124">
        <f t="shared" ref="CG924" si="18122">Y924/Y932</f>
        <v>6.1219390304847576E-2</v>
      </c>
      <c r="CH924" s="125">
        <f t="shared" ref="CH924" si="18123">Z924/Z932</f>
        <v>9.4957123751081743E-2</v>
      </c>
      <c r="CI924" s="123">
        <f t="shared" ref="CI924" si="18124">AA924/AA932</f>
        <v>4.2696788860471728E-2</v>
      </c>
      <c r="CJ924" s="129">
        <f t="shared" ref="CJ924" si="18125">AB924/AB932</f>
        <v>8.164612808153808E-2</v>
      </c>
      <c r="CK924" s="130">
        <f t="shared" ref="CK924" si="18126">AC924/AC932</f>
        <v>5.742073972239306E-2</v>
      </c>
    </row>
    <row r="925" spans="1:89" x14ac:dyDescent="0.2">
      <c r="A925" s="131" t="s">
        <v>33</v>
      </c>
      <c r="B925" s="184">
        <v>1320</v>
      </c>
      <c r="C925" s="168">
        <v>1018</v>
      </c>
      <c r="D925" s="169">
        <v>307</v>
      </c>
      <c r="E925" s="170">
        <v>552</v>
      </c>
      <c r="F925" s="167">
        <v>783</v>
      </c>
      <c r="G925" s="171">
        <v>1187</v>
      </c>
      <c r="H925" s="169">
        <v>1871</v>
      </c>
      <c r="I925" s="170">
        <v>2194</v>
      </c>
      <c r="J925" s="167">
        <v>310</v>
      </c>
      <c r="K925" s="168">
        <v>69</v>
      </c>
      <c r="L925" s="169">
        <v>839</v>
      </c>
      <c r="M925" s="167">
        <v>789</v>
      </c>
      <c r="N925" s="172">
        <v>1640</v>
      </c>
      <c r="O925" s="185">
        <v>1844</v>
      </c>
      <c r="P925" s="167">
        <v>587</v>
      </c>
      <c r="Q925" s="168">
        <v>1042</v>
      </c>
      <c r="R925" s="169">
        <v>1040</v>
      </c>
      <c r="S925" s="170">
        <v>1104</v>
      </c>
      <c r="T925" s="167">
        <v>102</v>
      </c>
      <c r="U925" s="171">
        <v>258</v>
      </c>
      <c r="V925" s="169">
        <v>1395</v>
      </c>
      <c r="W925" s="186">
        <v>1027</v>
      </c>
      <c r="X925" s="167">
        <v>508</v>
      </c>
      <c r="Y925" s="171">
        <v>333</v>
      </c>
      <c r="Z925" s="169">
        <v>2148</v>
      </c>
      <c r="AA925" s="167">
        <v>1835</v>
      </c>
      <c r="AB925" s="151">
        <f t="shared" si="17689"/>
        <v>12850</v>
      </c>
      <c r="AC925" s="152">
        <f t="shared" si="17690"/>
        <v>13252</v>
      </c>
      <c r="BI925" s="131" t="s">
        <v>33</v>
      </c>
      <c r="BJ925" s="123">
        <f>B925/B932</f>
        <v>9.7951914514692789E-2</v>
      </c>
      <c r="BK925" s="124">
        <f t="shared" ref="BK925" si="18127">C925/C932</f>
        <v>6.5945455723262297E-2</v>
      </c>
      <c r="BL925" s="125">
        <f t="shared" ref="BL925" si="18128">D925/D932</f>
        <v>5.1030585106382982E-2</v>
      </c>
      <c r="BM925" s="126">
        <f t="shared" ref="BM925" si="18129">E925/E932</f>
        <v>9.6520370694177307E-2</v>
      </c>
      <c r="BN925" s="123">
        <f t="shared" ref="BN925" si="18130">F925/F932</f>
        <v>6.1253226942032384E-2</v>
      </c>
      <c r="BO925" s="124">
        <f t="shared" ref="BO925" si="18131">G925/G932</f>
        <v>8.7672649383263163E-2</v>
      </c>
      <c r="BP925" s="125">
        <f t="shared" ref="BP925" si="18132">H925/H932</f>
        <v>8.0207484888755523E-2</v>
      </c>
      <c r="BQ925" s="126">
        <f t="shared" ref="BQ925" si="18133">I925/I932</f>
        <v>8.6330369087904299E-2</v>
      </c>
      <c r="BR925" s="123">
        <f t="shared" ref="BR925" si="18134">J925/J932</f>
        <v>0.13180272108843538</v>
      </c>
      <c r="BS925" s="124">
        <f t="shared" ref="BS925" si="18135">K925/K932</f>
        <v>2.7080062794348509E-2</v>
      </c>
      <c r="BT925" s="125">
        <f t="shared" ref="BT925" si="18136">L925/L932</f>
        <v>8.9924973204715972E-2</v>
      </c>
      <c r="BU925" s="123">
        <f t="shared" ref="BU925" si="18137">M925/M932</f>
        <v>7.6180361108429087E-2</v>
      </c>
      <c r="BV925" s="127">
        <f t="shared" ref="BV925" si="18138">N925/N932</f>
        <v>7.1734756364272595E-2</v>
      </c>
      <c r="BW925" s="128">
        <f t="shared" ref="BW925" si="18139">O925/O932</f>
        <v>8.5911293328363766E-2</v>
      </c>
      <c r="BX925" s="123">
        <f t="shared" ref="BX925" si="18140">P925/P932</f>
        <v>5.2293986636971046E-2</v>
      </c>
      <c r="BY925" s="124">
        <f t="shared" ref="BY925" si="18141">Q925/Q932</f>
        <v>0.12090972383383616</v>
      </c>
      <c r="BZ925" s="125">
        <f t="shared" ref="BZ925" si="18142">R925/R932</f>
        <v>6.4608312107846178E-2</v>
      </c>
      <c r="CA925" s="126">
        <f t="shared" ref="CA925" si="18143">S925/S932</f>
        <v>8.412710508267926E-2</v>
      </c>
      <c r="CB925" s="123">
        <f t="shared" ref="CB925" si="18144">T925/T932</f>
        <v>5.1750380517503802E-2</v>
      </c>
      <c r="CC925" s="124">
        <f t="shared" ref="CC925" si="18145">U925/U932</f>
        <v>0.12198581560283688</v>
      </c>
      <c r="CD925" s="125">
        <f t="shared" ref="CD925" si="18146">V925/V932</f>
        <v>0.11450381679389313</v>
      </c>
      <c r="CE925" s="126">
        <f t="shared" ref="CE925" si="18147">W925/W932</f>
        <v>6.6870686287276992E-2</v>
      </c>
      <c r="CF925" s="123">
        <f t="shared" ref="CF925" si="18148">X925/X932</f>
        <v>5.3177012456819849E-2</v>
      </c>
      <c r="CG925" s="124">
        <f t="shared" ref="CG925" si="18149">Y925/Y932</f>
        <v>8.3208395802098947E-2</v>
      </c>
      <c r="CH925" s="125">
        <f t="shared" ref="CH925" si="18150">Z925/Z932</f>
        <v>8.4493745574699075E-2</v>
      </c>
      <c r="CI925" s="123">
        <f t="shared" ref="CI925" si="18151">AA925/AA932</f>
        <v>6.5181869849389035E-2</v>
      </c>
      <c r="CJ925" s="129">
        <f t="shared" ref="CJ925" si="18152">AB925/AB932</f>
        <v>7.7132241276853725E-2</v>
      </c>
      <c r="CK925" s="130">
        <f t="shared" ref="CK925" si="18153">AC925/AC932</f>
        <v>7.9905454457749964E-2</v>
      </c>
    </row>
    <row r="926" spans="1:89" x14ac:dyDescent="0.2">
      <c r="A926" s="139" t="s">
        <v>34</v>
      </c>
      <c r="B926" s="181">
        <v>418</v>
      </c>
      <c r="C926" s="175">
        <v>858</v>
      </c>
      <c r="D926" s="176">
        <v>156</v>
      </c>
      <c r="E926" s="177">
        <v>535</v>
      </c>
      <c r="F926" s="174">
        <v>482</v>
      </c>
      <c r="G926" s="178">
        <v>1142</v>
      </c>
      <c r="H926" s="176">
        <v>1042</v>
      </c>
      <c r="I926" s="177">
        <v>2021</v>
      </c>
      <c r="J926" s="174">
        <v>242</v>
      </c>
      <c r="K926" s="175">
        <v>60</v>
      </c>
      <c r="L926" s="176">
        <v>711</v>
      </c>
      <c r="M926" s="174">
        <v>577</v>
      </c>
      <c r="N926" s="179">
        <v>1561</v>
      </c>
      <c r="O926" s="182">
        <v>1552</v>
      </c>
      <c r="P926" s="174">
        <v>436</v>
      </c>
      <c r="Q926" s="175">
        <v>890</v>
      </c>
      <c r="R926" s="176">
        <v>814</v>
      </c>
      <c r="S926" s="177">
        <v>953</v>
      </c>
      <c r="T926" s="174">
        <v>113</v>
      </c>
      <c r="U926" s="178">
        <v>228</v>
      </c>
      <c r="V926" s="176">
        <v>1307</v>
      </c>
      <c r="W926" s="183">
        <v>766</v>
      </c>
      <c r="X926" s="174">
        <v>411</v>
      </c>
      <c r="Y926" s="178">
        <v>447</v>
      </c>
      <c r="Z926" s="176">
        <v>1606</v>
      </c>
      <c r="AA926" s="174">
        <v>1541</v>
      </c>
      <c r="AB926" s="151">
        <f t="shared" si="17689"/>
        <v>9299</v>
      </c>
      <c r="AC926" s="152">
        <f t="shared" si="17690"/>
        <v>11570</v>
      </c>
      <c r="BI926" s="139" t="s">
        <v>34</v>
      </c>
      <c r="BJ926" s="123">
        <f>B926/B932</f>
        <v>3.101810626298605E-2</v>
      </c>
      <c r="BK926" s="124">
        <f t="shared" ref="BK926" si="18154">C926/C932</f>
        <v>5.5580747554576669E-2</v>
      </c>
      <c r="BL926" s="125">
        <f t="shared" ref="BL926" si="18155">D926/D932</f>
        <v>2.5930851063829786E-2</v>
      </c>
      <c r="BM926" s="126">
        <f t="shared" ref="BM926" si="18156">E926/E932</f>
        <v>9.3547823045987064E-2</v>
      </c>
      <c r="BN926" s="123">
        <f t="shared" ref="BN926" si="18157">F926/F932</f>
        <v>3.7706328717828363E-2</v>
      </c>
      <c r="BO926" s="124">
        <f t="shared" ref="BO926" si="18158">G926/G932</f>
        <v>8.4348917940763726E-2</v>
      </c>
      <c r="BP926" s="125">
        <f t="shared" ref="BP926" si="18159">H926/H932</f>
        <v>4.4669267372572555E-2</v>
      </c>
      <c r="BQ926" s="126">
        <f t="shared" ref="BQ926" si="18160">I926/I932</f>
        <v>7.9523097505312029E-2</v>
      </c>
      <c r="BR926" s="123">
        <f t="shared" ref="BR926" si="18161">J926/J932</f>
        <v>0.10289115646258504</v>
      </c>
      <c r="BS926" s="124">
        <f t="shared" ref="BS926" si="18162">K926/K932</f>
        <v>2.3547880690737835E-2</v>
      </c>
      <c r="BT926" s="125">
        <f t="shared" ref="BT926" si="18163">L926/L932</f>
        <v>7.6205787781350481E-2</v>
      </c>
      <c r="BU926" s="123">
        <f t="shared" ref="BU926" si="18164">M926/M932</f>
        <v>5.5711113256734578E-2</v>
      </c>
      <c r="BV926" s="127">
        <f t="shared" ref="BV926" si="18165">N926/N932</f>
        <v>6.8279240661359458E-2</v>
      </c>
      <c r="BW926" s="128">
        <f t="shared" ref="BW926" si="18166">O926/O932</f>
        <v>7.2307118896757366E-2</v>
      </c>
      <c r="BX926" s="123">
        <f t="shared" ref="BX926" si="18167">P926/P932</f>
        <v>3.8841870824053451E-2</v>
      </c>
      <c r="BY926" s="124">
        <f t="shared" ref="BY926" si="18168">Q926/Q932</f>
        <v>0.10327222093293108</v>
      </c>
      <c r="BZ926" s="125">
        <f t="shared" ref="BZ926" si="18169">R926/R932</f>
        <v>5.0568428899794994E-2</v>
      </c>
      <c r="CA926" s="126">
        <f t="shared" ref="CA926" si="18170">S926/S932</f>
        <v>7.262058980416064E-2</v>
      </c>
      <c r="CB926" s="123">
        <f t="shared" ref="CB926" si="18171">T926/T932</f>
        <v>5.7331303906646369E-2</v>
      </c>
      <c r="CC926" s="124">
        <f t="shared" ref="CC926" si="18172">U926/U932</f>
        <v>0.10780141843971631</v>
      </c>
      <c r="CD926" s="125">
        <f t="shared" ref="CD926" si="18173">V926/V932</f>
        <v>0.10728063695313141</v>
      </c>
      <c r="CE926" s="126">
        <f t="shared" ref="CE926" si="18174">W926/W932</f>
        <v>4.9876285974736291E-2</v>
      </c>
      <c r="CF926" s="123">
        <f t="shared" ref="CF926" si="18175">X926/X932</f>
        <v>4.3023134094001887E-2</v>
      </c>
      <c r="CG926" s="124">
        <f t="shared" ref="CG926" si="18176">Y926/Y932</f>
        <v>0.11169415292353824</v>
      </c>
      <c r="CH926" s="125">
        <f t="shared" ref="CH926" si="18177">Z926/Z932</f>
        <v>6.3173629140114859E-2</v>
      </c>
      <c r="CI926" s="123">
        <f t="shared" ref="CI926" si="18178">AA926/AA932</f>
        <v>5.4738562091503268E-2</v>
      </c>
      <c r="CJ926" s="129">
        <f t="shared" ref="CJ926" si="18179">AB926/AB932</f>
        <v>5.5817331644627453E-2</v>
      </c>
      <c r="CK926" s="130">
        <f t="shared" ref="CK926" si="18180">AC926/AC932</f>
        <v>6.9763515550571017E-2</v>
      </c>
    </row>
    <row r="927" spans="1:89" x14ac:dyDescent="0.2">
      <c r="A927" s="131" t="s">
        <v>35</v>
      </c>
      <c r="B927" s="184">
        <v>0</v>
      </c>
      <c r="C927" s="168">
        <v>369</v>
      </c>
      <c r="D927" s="169">
        <v>0</v>
      </c>
      <c r="E927" s="170">
        <v>252</v>
      </c>
      <c r="F927" s="167">
        <v>24</v>
      </c>
      <c r="G927" s="171">
        <v>533</v>
      </c>
      <c r="H927" s="169">
        <v>73</v>
      </c>
      <c r="I927" s="170">
        <v>699</v>
      </c>
      <c r="J927" s="167">
        <v>60</v>
      </c>
      <c r="K927" s="168">
        <v>40</v>
      </c>
      <c r="L927" s="169">
        <v>312</v>
      </c>
      <c r="M927" s="167">
        <v>113</v>
      </c>
      <c r="N927" s="172">
        <v>332</v>
      </c>
      <c r="O927" s="185">
        <v>319</v>
      </c>
      <c r="P927" s="167">
        <v>89</v>
      </c>
      <c r="Q927" s="168">
        <v>214</v>
      </c>
      <c r="R927" s="169">
        <v>151</v>
      </c>
      <c r="S927" s="170">
        <v>168</v>
      </c>
      <c r="T927" s="167">
        <v>9</v>
      </c>
      <c r="U927" s="171">
        <v>9</v>
      </c>
      <c r="V927" s="169">
        <v>348</v>
      </c>
      <c r="W927" s="186">
        <v>36</v>
      </c>
      <c r="X927" s="167">
        <v>48</v>
      </c>
      <c r="Y927" s="171">
        <v>19</v>
      </c>
      <c r="Z927" s="169">
        <v>48</v>
      </c>
      <c r="AA927" s="167">
        <v>75</v>
      </c>
      <c r="AB927" s="151">
        <f t="shared" si="17689"/>
        <v>1494</v>
      </c>
      <c r="AC927" s="152">
        <f t="shared" si="17690"/>
        <v>2846</v>
      </c>
      <c r="BI927" s="131" t="s">
        <v>35</v>
      </c>
      <c r="BJ927" s="123">
        <f>B927/B932</f>
        <v>0</v>
      </c>
      <c r="BK927" s="124">
        <f t="shared" ref="BK927" si="18181">C927/C932</f>
        <v>2.3903608214031223E-2</v>
      </c>
      <c r="BL927" s="125">
        <f t="shared" ref="BL927" si="18182">D927/D932</f>
        <v>0</v>
      </c>
      <c r="BM927" s="126">
        <f t="shared" ref="BM927" si="18183">E927/E932</f>
        <v>4.4063647490820076E-2</v>
      </c>
      <c r="BN927" s="123">
        <f t="shared" ref="BN927" si="18184">F927/F932</f>
        <v>1.8774935461159353E-3</v>
      </c>
      <c r="BO927" s="124">
        <f t="shared" ref="BO927" si="18185">G927/G932</f>
        <v>3.9367752418937883E-2</v>
      </c>
      <c r="BP927" s="125">
        <f t="shared" ref="BP927" si="18186">H927/H932</f>
        <v>3.1294208428001885E-3</v>
      </c>
      <c r="BQ927" s="126">
        <f t="shared" ref="BQ927" si="18187">I927/I932</f>
        <v>2.7504525064924845E-2</v>
      </c>
      <c r="BR927" s="123">
        <f t="shared" ref="BR927" si="18188">J927/J932</f>
        <v>2.5510204081632654E-2</v>
      </c>
      <c r="BS927" s="124">
        <f t="shared" ref="BS927" si="18189">K927/K932</f>
        <v>1.5698587127158554E-2</v>
      </c>
      <c r="BT927" s="125">
        <f t="shared" ref="BT927" si="18190">L927/L932</f>
        <v>3.3440514469453377E-2</v>
      </c>
      <c r="BU927" s="123">
        <f t="shared" ref="BU927" si="18191">M927/M932</f>
        <v>1.0910495317176789E-2</v>
      </c>
      <c r="BV927" s="127">
        <f t="shared" ref="BV927" si="18192">N927/N932</f>
        <v>1.4521914093255183E-2</v>
      </c>
      <c r="BW927" s="128">
        <f t="shared" ref="BW927" si="18193">O927/O932</f>
        <v>1.486209467014536E-2</v>
      </c>
      <c r="BX927" s="123">
        <f t="shared" ref="BX927" si="18194">P927/P932</f>
        <v>7.9287305122494427E-3</v>
      </c>
      <c r="BY927" s="124">
        <f t="shared" ref="BY927" si="18195">Q927/Q932</f>
        <v>2.483174750522163E-2</v>
      </c>
      <c r="BZ927" s="125">
        <f t="shared" ref="BZ927" si="18196">R927/R932</f>
        <v>9.3806299310430514E-3</v>
      </c>
      <c r="CA927" s="126">
        <f t="shared" ref="CA927" si="18197">S927/S932</f>
        <v>1.2801950773451193E-2</v>
      </c>
      <c r="CB927" s="123">
        <f t="shared" ref="CB927" si="18198">T927/T932</f>
        <v>4.5662100456621002E-3</v>
      </c>
      <c r="CC927" s="124">
        <f t="shared" ref="CC927" si="18199">U927/U932</f>
        <v>4.2553191489361703E-3</v>
      </c>
      <c r="CD927" s="125">
        <f t="shared" ref="CD927" si="18200">V927/V932</f>
        <v>2.8564393006648609E-2</v>
      </c>
      <c r="CE927" s="126">
        <f t="shared" ref="CE927" si="18201">W927/W932</f>
        <v>2.3440552155228546E-3</v>
      </c>
      <c r="CF927" s="123">
        <f t="shared" ref="CF927" si="18202">X927/X932</f>
        <v>5.0245996022191984E-3</v>
      </c>
      <c r="CG927" s="124">
        <f t="shared" ref="CG927" si="18203">Y927/Y932</f>
        <v>4.7476261869065471E-3</v>
      </c>
      <c r="CH927" s="125">
        <f t="shared" ref="CH927" si="18204">Z927/Z932</f>
        <v>1.8881283927307056E-3</v>
      </c>
      <c r="CI927" s="123">
        <f t="shared" ref="CI927" si="18205">AA927/AA932</f>
        <v>2.6641091219096334E-3</v>
      </c>
      <c r="CJ927" s="129">
        <f t="shared" ref="CJ927" si="18206">AB927/AB932</f>
        <v>8.9677485188808925E-3</v>
      </c>
      <c r="CK927" s="130">
        <f t="shared" ref="CK927" si="18207">AC927/AC932</f>
        <v>1.7160498293597674E-2</v>
      </c>
    </row>
    <row r="928" spans="1:89" x14ac:dyDescent="0.2">
      <c r="A928" s="139" t="s">
        <v>36</v>
      </c>
      <c r="B928" s="181"/>
      <c r="C928" s="175"/>
      <c r="D928" s="176"/>
      <c r="E928" s="177"/>
      <c r="F928" s="174"/>
      <c r="G928" s="178"/>
      <c r="H928" s="176"/>
      <c r="I928" s="177"/>
      <c r="J928" s="174"/>
      <c r="K928" s="178"/>
      <c r="L928" s="176"/>
      <c r="M928" s="174"/>
      <c r="N928" s="179"/>
      <c r="O928" s="182"/>
      <c r="P928" s="174"/>
      <c r="Q928" s="178"/>
      <c r="R928" s="176"/>
      <c r="S928" s="177"/>
      <c r="T928" s="174"/>
      <c r="U928" s="178"/>
      <c r="V928" s="176"/>
      <c r="W928" s="177"/>
      <c r="X928" s="174"/>
      <c r="Y928" s="178"/>
      <c r="Z928" s="176"/>
      <c r="AA928" s="174"/>
      <c r="AB928" s="151">
        <f t="shared" ref="AB928:AB931" si="18208">SUM(B928,D928,F928,H928,J928,L928,N928,P928,R928,T928,V928,X928,Z928)</f>
        <v>0</v>
      </c>
      <c r="AC928" s="152">
        <f t="shared" si="17690"/>
        <v>0</v>
      </c>
      <c r="BI928" s="139" t="s">
        <v>36</v>
      </c>
      <c r="BJ928" s="123">
        <f>B928/B932</f>
        <v>0</v>
      </c>
      <c r="BK928" s="124">
        <f t="shared" ref="BK928" si="18209">C928/C932</f>
        <v>0</v>
      </c>
      <c r="BL928" s="125">
        <f t="shared" ref="BL928" si="18210">D928/D932</f>
        <v>0</v>
      </c>
      <c r="BM928" s="126">
        <f t="shared" ref="BM928" si="18211">E928/E932</f>
        <v>0</v>
      </c>
      <c r="BN928" s="123">
        <f t="shared" ref="BN928" si="18212">F928/F932</f>
        <v>0</v>
      </c>
      <c r="BO928" s="124">
        <f t="shared" ref="BO928" si="18213">G928/G932</f>
        <v>0</v>
      </c>
      <c r="BP928" s="125">
        <f t="shared" ref="BP928" si="18214">H928/H932</f>
        <v>0</v>
      </c>
      <c r="BQ928" s="126">
        <f t="shared" ref="BQ928" si="18215">I928/I932</f>
        <v>0</v>
      </c>
      <c r="BR928" s="123">
        <f t="shared" ref="BR928" si="18216">J928/J932</f>
        <v>0</v>
      </c>
      <c r="BS928" s="124">
        <f t="shared" ref="BS928" si="18217">K928/K932</f>
        <v>0</v>
      </c>
      <c r="BT928" s="125">
        <f t="shared" ref="BT928" si="18218">L928/L932</f>
        <v>0</v>
      </c>
      <c r="BU928" s="123">
        <f t="shared" ref="BU928" si="18219">M928/M932</f>
        <v>0</v>
      </c>
      <c r="BV928" s="127">
        <f t="shared" ref="BV928" si="18220">N928/N932</f>
        <v>0</v>
      </c>
      <c r="BW928" s="128">
        <f t="shared" ref="BW928" si="18221">O928/O932</f>
        <v>0</v>
      </c>
      <c r="BX928" s="123">
        <f t="shared" ref="BX928" si="18222">P928/P932</f>
        <v>0</v>
      </c>
      <c r="BY928" s="124">
        <f t="shared" ref="BY928" si="18223">Q928/Q932</f>
        <v>0</v>
      </c>
      <c r="BZ928" s="125">
        <f t="shared" ref="BZ928" si="18224">R928/R932</f>
        <v>0</v>
      </c>
      <c r="CA928" s="126">
        <f t="shared" ref="CA928" si="18225">S928/S932</f>
        <v>0</v>
      </c>
      <c r="CB928" s="123">
        <f t="shared" ref="CB928" si="18226">T928/T932</f>
        <v>0</v>
      </c>
      <c r="CC928" s="124">
        <f t="shared" ref="CC928" si="18227">U928/U932</f>
        <v>0</v>
      </c>
      <c r="CD928" s="125">
        <f t="shared" ref="CD928" si="18228">V928/V932</f>
        <v>0</v>
      </c>
      <c r="CE928" s="126">
        <f t="shared" ref="CE928" si="18229">W928/W932</f>
        <v>0</v>
      </c>
      <c r="CF928" s="123">
        <f t="shared" ref="CF928" si="18230">X928/X932</f>
        <v>0</v>
      </c>
      <c r="CG928" s="124">
        <f t="shared" ref="CG928" si="18231">Y928/Y932</f>
        <v>0</v>
      </c>
      <c r="CH928" s="125">
        <f t="shared" ref="CH928" si="18232">Z928/Z932</f>
        <v>0</v>
      </c>
      <c r="CI928" s="123">
        <f t="shared" ref="CI928" si="18233">AA928/AA932</f>
        <v>0</v>
      </c>
      <c r="CJ928" s="129">
        <f t="shared" ref="CJ928" si="18234">AB928/AB932</f>
        <v>0</v>
      </c>
      <c r="CK928" s="130">
        <f t="shared" ref="CK928" si="18235">AC928/AC932</f>
        <v>0</v>
      </c>
    </row>
    <row r="929" spans="1:89" x14ac:dyDescent="0.2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51">
        <f t="shared" si="18208"/>
        <v>0</v>
      </c>
      <c r="AC929" s="152">
        <f t="shared" si="17690"/>
        <v>0</v>
      </c>
      <c r="BI929" s="131" t="s">
        <v>37</v>
      </c>
      <c r="BJ929" s="123">
        <f>B929/B932</f>
        <v>0</v>
      </c>
      <c r="BK929" s="124">
        <f t="shared" ref="BK929" si="18236">C929/C932</f>
        <v>0</v>
      </c>
      <c r="BL929" s="125">
        <f t="shared" ref="BL929" si="18237">D929/D932</f>
        <v>0</v>
      </c>
      <c r="BM929" s="126">
        <f t="shared" ref="BM929" si="18238">E929/E932</f>
        <v>0</v>
      </c>
      <c r="BN929" s="123">
        <f t="shared" ref="BN929" si="18239">F929/F932</f>
        <v>0</v>
      </c>
      <c r="BO929" s="124">
        <f t="shared" ref="BO929" si="18240">G929/G932</f>
        <v>0</v>
      </c>
      <c r="BP929" s="125">
        <f t="shared" ref="BP929" si="18241">H929/H932</f>
        <v>0</v>
      </c>
      <c r="BQ929" s="126">
        <f t="shared" ref="BQ929" si="18242">I929/I932</f>
        <v>0</v>
      </c>
      <c r="BR929" s="123">
        <f t="shared" ref="BR929" si="18243">J929/J932</f>
        <v>0</v>
      </c>
      <c r="BS929" s="124">
        <f t="shared" ref="BS929" si="18244">K929/K932</f>
        <v>0</v>
      </c>
      <c r="BT929" s="125">
        <f t="shared" ref="BT929" si="18245">L929/L932</f>
        <v>0</v>
      </c>
      <c r="BU929" s="123">
        <f t="shared" ref="BU929" si="18246">M929/M932</f>
        <v>0</v>
      </c>
      <c r="BV929" s="127">
        <f t="shared" ref="BV929" si="18247">N929/N932</f>
        <v>0</v>
      </c>
      <c r="BW929" s="128">
        <f t="shared" ref="BW929" si="18248">O929/O932</f>
        <v>0</v>
      </c>
      <c r="BX929" s="123">
        <f t="shared" ref="BX929" si="18249">P929/P932</f>
        <v>0</v>
      </c>
      <c r="BY929" s="124">
        <f t="shared" ref="BY929" si="18250">Q929/Q932</f>
        <v>0</v>
      </c>
      <c r="BZ929" s="125">
        <f t="shared" ref="BZ929" si="18251">R929/R932</f>
        <v>0</v>
      </c>
      <c r="CA929" s="126">
        <f t="shared" ref="CA929" si="18252">S929/S932</f>
        <v>0</v>
      </c>
      <c r="CB929" s="123">
        <f t="shared" ref="CB929" si="18253">T929/T932</f>
        <v>0</v>
      </c>
      <c r="CC929" s="124">
        <f t="shared" ref="CC929" si="18254">U929/U932</f>
        <v>0</v>
      </c>
      <c r="CD929" s="125">
        <f t="shared" ref="CD929" si="18255">V929/V932</f>
        <v>0</v>
      </c>
      <c r="CE929" s="126">
        <f t="shared" ref="CE929" si="18256">W929/W932</f>
        <v>0</v>
      </c>
      <c r="CF929" s="123">
        <f t="shared" ref="CF929" si="18257">X929/X932</f>
        <v>0</v>
      </c>
      <c r="CG929" s="124">
        <f t="shared" ref="CG929" si="18258">Y929/Y932</f>
        <v>0</v>
      </c>
      <c r="CH929" s="125">
        <f t="shared" ref="CH929" si="18259">Z929/Z932</f>
        <v>0</v>
      </c>
      <c r="CI929" s="123">
        <f t="shared" ref="CI929" si="18260">AA929/AA932</f>
        <v>0</v>
      </c>
      <c r="CJ929" s="129">
        <f t="shared" ref="CJ929" si="18261">AB929/AB932</f>
        <v>0</v>
      </c>
      <c r="CK929" s="130">
        <f t="shared" ref="CK929" si="18262">AC929/AC932</f>
        <v>0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si="18208"/>
        <v>0</v>
      </c>
      <c r="AC930" s="152">
        <f t="shared" si="17690"/>
        <v>0</v>
      </c>
      <c r="BI930" s="139" t="s">
        <v>38</v>
      </c>
      <c r="BJ930" s="123">
        <f>B930/B932</f>
        <v>0</v>
      </c>
      <c r="BK930" s="124">
        <f t="shared" ref="BK930" si="18263">C930/C932</f>
        <v>0</v>
      </c>
      <c r="BL930" s="125">
        <f t="shared" ref="BL930" si="18264">D930/D932</f>
        <v>0</v>
      </c>
      <c r="BM930" s="126">
        <f t="shared" ref="BM930" si="18265">E930/E932</f>
        <v>0</v>
      </c>
      <c r="BN930" s="123">
        <f t="shared" ref="BN930" si="18266">F930/F932</f>
        <v>0</v>
      </c>
      <c r="BO930" s="124">
        <f t="shared" ref="BO930" si="18267">G930/G932</f>
        <v>0</v>
      </c>
      <c r="BP930" s="125">
        <f t="shared" ref="BP930" si="18268">H930/H932</f>
        <v>0</v>
      </c>
      <c r="BQ930" s="126">
        <f t="shared" ref="BQ930" si="18269">I930/I932</f>
        <v>0</v>
      </c>
      <c r="BR930" s="123">
        <f t="shared" ref="BR930" si="18270">J930/J932</f>
        <v>0</v>
      </c>
      <c r="BS930" s="124">
        <f t="shared" ref="BS930" si="18271">K930/K932</f>
        <v>0</v>
      </c>
      <c r="BT930" s="125">
        <f t="shared" ref="BT930" si="18272">L930/L932</f>
        <v>0</v>
      </c>
      <c r="BU930" s="123">
        <f t="shared" ref="BU930" si="18273">M930/M932</f>
        <v>0</v>
      </c>
      <c r="BV930" s="127">
        <f t="shared" ref="BV930" si="18274">N930/N932</f>
        <v>0</v>
      </c>
      <c r="BW930" s="128">
        <f t="shared" ref="BW930" si="18275">O930/O932</f>
        <v>0</v>
      </c>
      <c r="BX930" s="123">
        <f t="shared" ref="BX930" si="18276">P930/P932</f>
        <v>0</v>
      </c>
      <c r="BY930" s="124">
        <f t="shared" ref="BY930" si="18277">Q930/Q932</f>
        <v>0</v>
      </c>
      <c r="BZ930" s="125">
        <f t="shared" ref="BZ930" si="18278">R930/R932</f>
        <v>0</v>
      </c>
      <c r="CA930" s="126">
        <f t="shared" ref="CA930" si="18279">S930/S932</f>
        <v>0</v>
      </c>
      <c r="CB930" s="123">
        <f t="shared" ref="CB930" si="18280">T930/T932</f>
        <v>0</v>
      </c>
      <c r="CC930" s="124">
        <f t="shared" ref="CC930" si="18281">U930/U932</f>
        <v>0</v>
      </c>
      <c r="CD930" s="125">
        <f t="shared" ref="CD930" si="18282">V930/V932</f>
        <v>0</v>
      </c>
      <c r="CE930" s="126">
        <f t="shared" ref="CE930" si="18283">W930/W932</f>
        <v>0</v>
      </c>
      <c r="CF930" s="123">
        <f t="shared" ref="CF930" si="18284">X930/X932</f>
        <v>0</v>
      </c>
      <c r="CG930" s="124">
        <f t="shared" ref="CG930" si="18285">Y930/Y932</f>
        <v>0</v>
      </c>
      <c r="CH930" s="125">
        <f t="shared" ref="CH930" si="18286">Z930/Z932</f>
        <v>0</v>
      </c>
      <c r="CI930" s="123">
        <f t="shared" ref="CI930" si="18287">AA930/AA932</f>
        <v>0</v>
      </c>
      <c r="CJ930" s="129">
        <f t="shared" ref="CJ930" si="18288">AB930/AB932</f>
        <v>0</v>
      </c>
      <c r="CK930" s="130">
        <f t="shared" ref="CK930" si="18289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08"/>
        <v>0</v>
      </c>
      <c r="AC931" s="152">
        <f t="shared" si="17690"/>
        <v>0</v>
      </c>
      <c r="BI931" s="131" t="s">
        <v>39</v>
      </c>
      <c r="BJ931" s="123">
        <f>B931/B932</f>
        <v>0</v>
      </c>
      <c r="BK931" s="124">
        <f t="shared" ref="BK931" si="18290">C931/C932</f>
        <v>0</v>
      </c>
      <c r="BL931" s="125">
        <f t="shared" ref="BL931" si="18291">D931/D932</f>
        <v>0</v>
      </c>
      <c r="BM931" s="126">
        <f t="shared" ref="BM931" si="18292">E931/E932</f>
        <v>0</v>
      </c>
      <c r="BN931" s="123">
        <f t="shared" ref="BN931" si="18293">F931/F932</f>
        <v>0</v>
      </c>
      <c r="BO931" s="124">
        <f t="shared" ref="BO931" si="18294">G931/G932</f>
        <v>0</v>
      </c>
      <c r="BP931" s="125">
        <f t="shared" ref="BP931" si="18295">H931/H932</f>
        <v>0</v>
      </c>
      <c r="BQ931" s="126">
        <f t="shared" ref="BQ931" si="18296">I931/I932</f>
        <v>0</v>
      </c>
      <c r="BR931" s="123">
        <f t="shared" ref="BR931" si="18297">J931/J932</f>
        <v>0</v>
      </c>
      <c r="BS931" s="124">
        <f t="shared" ref="BS931" si="18298">K931/K932</f>
        <v>0</v>
      </c>
      <c r="BT931" s="125">
        <f t="shared" ref="BT931" si="18299">L931/L932</f>
        <v>0</v>
      </c>
      <c r="BU931" s="123">
        <f t="shared" ref="BU931" si="18300">M931/M932</f>
        <v>0</v>
      </c>
      <c r="BV931" s="127">
        <f t="shared" ref="BV931" si="18301">N931/N932</f>
        <v>0</v>
      </c>
      <c r="BW931" s="128">
        <f t="shared" ref="BW931" si="18302">O931/O932</f>
        <v>0</v>
      </c>
      <c r="BX931" s="123">
        <f t="shared" ref="BX931" si="18303">P931/P932</f>
        <v>0</v>
      </c>
      <c r="BY931" s="124">
        <f t="shared" ref="BY931" si="18304">Q931/Q932</f>
        <v>0</v>
      </c>
      <c r="BZ931" s="125">
        <f t="shared" ref="BZ931" si="18305">R931/R932</f>
        <v>0</v>
      </c>
      <c r="CA931" s="126">
        <f t="shared" ref="CA931" si="18306">S931/S932</f>
        <v>0</v>
      </c>
      <c r="CB931" s="123">
        <f t="shared" ref="CB931" si="18307">T931/T932</f>
        <v>0</v>
      </c>
      <c r="CC931" s="124">
        <f t="shared" ref="CC931" si="18308">U931/U932</f>
        <v>0</v>
      </c>
      <c r="CD931" s="125">
        <f t="shared" ref="CD931" si="18309">V931/V932</f>
        <v>0</v>
      </c>
      <c r="CE931" s="126">
        <f t="shared" ref="CE931" si="18310">W931/W932</f>
        <v>0</v>
      </c>
      <c r="CF931" s="123">
        <f t="shared" ref="CF931" si="18311">X931/X932</f>
        <v>0</v>
      </c>
      <c r="CG931" s="124">
        <f t="shared" ref="CG931" si="18312">Y931/Y932</f>
        <v>0</v>
      </c>
      <c r="CH931" s="125">
        <f t="shared" ref="CH931" si="18313">Z931/Z932</f>
        <v>0</v>
      </c>
      <c r="CI931" s="123">
        <f t="shared" ref="CI931" si="18314">AA931/AA932</f>
        <v>0</v>
      </c>
      <c r="CJ931" s="129">
        <f t="shared" ref="CJ931" si="18315">AB931/AB932</f>
        <v>0</v>
      </c>
      <c r="CK931" s="130">
        <f t="shared" ref="CK931" si="18316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17">SUM(B909:B931)</f>
        <v>13476</v>
      </c>
      <c r="C932" s="1">
        <f t="shared" si="18317"/>
        <v>15437</v>
      </c>
      <c r="D932" s="14">
        <f t="shared" si="18317"/>
        <v>6016</v>
      </c>
      <c r="E932" s="1">
        <f t="shared" si="18317"/>
        <v>5719</v>
      </c>
      <c r="F932" s="14">
        <f t="shared" si="18317"/>
        <v>12783</v>
      </c>
      <c r="G932" s="1">
        <f t="shared" si="18317"/>
        <v>13539</v>
      </c>
      <c r="H932" s="14">
        <f t="shared" si="18317"/>
        <v>23327</v>
      </c>
      <c r="I932" s="1">
        <f t="shared" si="18317"/>
        <v>25414</v>
      </c>
      <c r="J932" s="14">
        <f t="shared" si="18317"/>
        <v>2352</v>
      </c>
      <c r="K932" s="1">
        <f t="shared" si="18317"/>
        <v>2548</v>
      </c>
      <c r="L932" s="14">
        <f t="shared" si="18317"/>
        <v>9330</v>
      </c>
      <c r="M932" s="1">
        <f t="shared" si="18317"/>
        <v>10357</v>
      </c>
      <c r="N932" s="14">
        <f t="shared" si="18317"/>
        <v>22862</v>
      </c>
      <c r="O932" s="1">
        <f t="shared" si="18317"/>
        <v>21464</v>
      </c>
      <c r="P932" s="14">
        <f t="shared" si="18317"/>
        <v>11225</v>
      </c>
      <c r="Q932" s="1">
        <f t="shared" si="18317"/>
        <v>8618</v>
      </c>
      <c r="R932" s="14">
        <f t="shared" si="18317"/>
        <v>16097</v>
      </c>
      <c r="S932" s="1">
        <f t="shared" si="18317"/>
        <v>13123</v>
      </c>
      <c r="T932" s="14">
        <f t="shared" si="18317"/>
        <v>1971</v>
      </c>
      <c r="U932" s="1">
        <f t="shared" si="18317"/>
        <v>2115</v>
      </c>
      <c r="V932" s="14">
        <f t="shared" si="18317"/>
        <v>12183</v>
      </c>
      <c r="W932" s="1">
        <f t="shared" si="18317"/>
        <v>15358</v>
      </c>
      <c r="X932" s="14">
        <f t="shared" si="18317"/>
        <v>9553</v>
      </c>
      <c r="Y932" s="1">
        <f t="shared" si="18317"/>
        <v>4002</v>
      </c>
      <c r="Z932" s="14">
        <f t="shared" si="18317"/>
        <v>25422</v>
      </c>
      <c r="AA932" s="1">
        <f t="shared" si="18317"/>
        <v>28152</v>
      </c>
      <c r="AB932" s="153">
        <f t="shared" ref="AB932:AC932" si="18318">SUM(AB908:AB931)</f>
        <v>166597</v>
      </c>
      <c r="AC932" s="154">
        <f t="shared" si="18318"/>
        <v>165846</v>
      </c>
      <c r="BI932" s="221" t="s">
        <v>13</v>
      </c>
      <c r="BJ932" s="147">
        <f>SUM(BJ908:BJ931)</f>
        <v>1</v>
      </c>
      <c r="BK932" s="148">
        <f t="shared" ref="BK932:CK932" si="18319">SUM(BK908:BK931)</f>
        <v>1</v>
      </c>
      <c r="BL932" s="147">
        <f t="shared" si="18319"/>
        <v>1</v>
      </c>
      <c r="BM932" s="148">
        <f t="shared" si="18319"/>
        <v>1</v>
      </c>
      <c r="BN932" s="147">
        <f t="shared" si="18319"/>
        <v>1</v>
      </c>
      <c r="BO932" s="148">
        <f t="shared" si="18319"/>
        <v>1</v>
      </c>
      <c r="BP932" s="147">
        <f t="shared" si="18319"/>
        <v>1</v>
      </c>
      <c r="BQ932" s="148">
        <f t="shared" si="18319"/>
        <v>1</v>
      </c>
      <c r="BR932" s="147">
        <f t="shared" si="18319"/>
        <v>1.0000000000000002</v>
      </c>
      <c r="BS932" s="148">
        <f t="shared" si="18319"/>
        <v>0.99999999999999989</v>
      </c>
      <c r="BT932" s="147">
        <f t="shared" si="18319"/>
        <v>1</v>
      </c>
      <c r="BU932" s="148">
        <f t="shared" si="18319"/>
        <v>1</v>
      </c>
      <c r="BV932" s="147">
        <f t="shared" si="18319"/>
        <v>1</v>
      </c>
      <c r="BW932" s="148">
        <f t="shared" si="18319"/>
        <v>0.99999999999999989</v>
      </c>
      <c r="BX932" s="147">
        <f t="shared" si="18319"/>
        <v>0.99999999999999989</v>
      </c>
      <c r="BY932" s="148">
        <f t="shared" si="18319"/>
        <v>1</v>
      </c>
      <c r="BZ932" s="147">
        <f t="shared" si="18319"/>
        <v>1</v>
      </c>
      <c r="CA932" s="148">
        <f t="shared" si="18319"/>
        <v>1</v>
      </c>
      <c r="CB932" s="147">
        <f t="shared" si="18319"/>
        <v>1</v>
      </c>
      <c r="CC932" s="148">
        <f t="shared" si="18319"/>
        <v>0.99999999999999989</v>
      </c>
      <c r="CD932" s="147">
        <f t="shared" si="18319"/>
        <v>1</v>
      </c>
      <c r="CE932" s="148">
        <f t="shared" si="18319"/>
        <v>1</v>
      </c>
      <c r="CF932" s="147">
        <f t="shared" si="18319"/>
        <v>1.0000000000000002</v>
      </c>
      <c r="CG932" s="148">
        <f t="shared" si="18319"/>
        <v>0.99999999999999978</v>
      </c>
      <c r="CH932" s="147">
        <f t="shared" si="18319"/>
        <v>0.99999999999999989</v>
      </c>
      <c r="CI932" s="148">
        <f t="shared" si="18319"/>
        <v>1</v>
      </c>
      <c r="CJ932" s="147">
        <f t="shared" si="18319"/>
        <v>1</v>
      </c>
      <c r="CK932" s="148">
        <f t="shared" si="18319"/>
        <v>1</v>
      </c>
    </row>
    <row r="933" spans="1:89" ht="13.5" thickTop="1" x14ac:dyDescent="0.2">
      <c r="A933" s="165"/>
    </row>
    <row r="935" spans="1:89" x14ac:dyDescent="0.2">
      <c r="A935" s="285">
        <f>+A904+1</f>
        <v>44926</v>
      </c>
      <c r="B935" s="285"/>
      <c r="C935" s="285"/>
      <c r="D935" s="285"/>
      <c r="AE935"/>
      <c r="BI935" s="282">
        <f>+BI873+2</f>
        <v>44926</v>
      </c>
      <c r="BJ935" s="282"/>
      <c r="BK935" s="282"/>
      <c r="BL935" s="282"/>
    </row>
    <row r="936" spans="1:89" ht="13.5" thickBot="1" x14ac:dyDescent="0.25">
      <c r="AE936" t="s">
        <v>84</v>
      </c>
    </row>
    <row r="937" spans="1:89" ht="14.25" thickTop="1" thickBot="1" x14ac:dyDescent="0.25">
      <c r="A937" s="280" t="s">
        <v>0</v>
      </c>
      <c r="B937" s="274" t="s">
        <v>1</v>
      </c>
      <c r="C937" s="275"/>
      <c r="D937" s="274" t="s">
        <v>2</v>
      </c>
      <c r="E937" s="275"/>
      <c r="F937" s="274" t="s">
        <v>3</v>
      </c>
      <c r="G937" s="275"/>
      <c r="H937" s="274" t="s">
        <v>4</v>
      </c>
      <c r="I937" s="275"/>
      <c r="J937" s="274" t="s">
        <v>5</v>
      </c>
      <c r="K937" s="275"/>
      <c r="L937" s="274" t="s">
        <v>6</v>
      </c>
      <c r="M937" s="275"/>
      <c r="N937" s="274" t="s">
        <v>7</v>
      </c>
      <c r="O937" s="275"/>
      <c r="P937" s="274" t="s">
        <v>8</v>
      </c>
      <c r="Q937" s="275"/>
      <c r="R937" s="274" t="s">
        <v>9</v>
      </c>
      <c r="S937" s="275"/>
      <c r="T937" s="274" t="s">
        <v>10</v>
      </c>
      <c r="U937" s="275"/>
      <c r="V937" s="274" t="s">
        <v>11</v>
      </c>
      <c r="W937" s="275"/>
      <c r="X937" s="274" t="s">
        <v>12</v>
      </c>
      <c r="Y937" s="275"/>
      <c r="Z937" s="276" t="s">
        <v>40</v>
      </c>
      <c r="AA937" s="277"/>
      <c r="AB937" s="278" t="s">
        <v>41</v>
      </c>
      <c r="AC937" s="279"/>
      <c r="AE937" s="280" t="s">
        <v>0</v>
      </c>
      <c r="AF937" s="274" t="s">
        <v>1</v>
      </c>
      <c r="AG937" s="275"/>
      <c r="AH937" s="274" t="s">
        <v>2</v>
      </c>
      <c r="AI937" s="275"/>
      <c r="AJ937" s="274" t="s">
        <v>3</v>
      </c>
      <c r="AK937" s="275"/>
      <c r="AL937" s="274" t="s">
        <v>4</v>
      </c>
      <c r="AM937" s="275"/>
      <c r="AN937" s="274" t="s">
        <v>5</v>
      </c>
      <c r="AO937" s="275"/>
      <c r="AP937" s="274" t="s">
        <v>6</v>
      </c>
      <c r="AQ937" s="275"/>
      <c r="AR937" s="274" t="s">
        <v>7</v>
      </c>
      <c r="AS937" s="275"/>
      <c r="AT937" s="274" t="s">
        <v>8</v>
      </c>
      <c r="AU937" s="275"/>
      <c r="AV937" s="274" t="s">
        <v>9</v>
      </c>
      <c r="AW937" s="275"/>
      <c r="AX937" s="274" t="s">
        <v>10</v>
      </c>
      <c r="AY937" s="275"/>
      <c r="AZ937" s="274" t="s">
        <v>11</v>
      </c>
      <c r="BA937" s="275"/>
      <c r="BB937" s="274" t="s">
        <v>12</v>
      </c>
      <c r="BC937" s="275"/>
      <c r="BD937" s="276" t="s">
        <v>40</v>
      </c>
      <c r="BE937" s="277"/>
      <c r="BF937" s="278" t="s">
        <v>41</v>
      </c>
      <c r="BG937" s="279"/>
      <c r="BI937" s="280" t="s">
        <v>0</v>
      </c>
      <c r="BJ937" s="274" t="s">
        <v>1</v>
      </c>
      <c r="BK937" s="275"/>
      <c r="BL937" s="274" t="s">
        <v>2</v>
      </c>
      <c r="BM937" s="275"/>
      <c r="BN937" s="274" t="s">
        <v>3</v>
      </c>
      <c r="BO937" s="275"/>
      <c r="BP937" s="274" t="s">
        <v>4</v>
      </c>
      <c r="BQ937" s="275"/>
      <c r="BR937" s="274" t="s">
        <v>5</v>
      </c>
      <c r="BS937" s="275"/>
      <c r="BT937" s="274" t="s">
        <v>6</v>
      </c>
      <c r="BU937" s="275"/>
      <c r="BV937" s="274" t="s">
        <v>7</v>
      </c>
      <c r="BW937" s="275"/>
      <c r="BX937" s="274" t="s">
        <v>8</v>
      </c>
      <c r="BY937" s="275"/>
      <c r="BZ937" s="274" t="s">
        <v>9</v>
      </c>
      <c r="CA937" s="275"/>
      <c r="CB937" s="274" t="s">
        <v>10</v>
      </c>
      <c r="CC937" s="275"/>
      <c r="CD937" s="274" t="s">
        <v>11</v>
      </c>
      <c r="CE937" s="275"/>
      <c r="CF937" s="274" t="s">
        <v>12</v>
      </c>
      <c r="CG937" s="275"/>
      <c r="CH937" s="276" t="s">
        <v>40</v>
      </c>
      <c r="CI937" s="277"/>
      <c r="CJ937" s="274" t="s">
        <v>41</v>
      </c>
      <c r="CK937" s="275"/>
    </row>
    <row r="938" spans="1:89" ht="15" thickTop="1" thickBot="1" x14ac:dyDescent="0.3">
      <c r="A938" s="281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81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81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644</v>
      </c>
      <c r="AG939" s="164">
        <f t="shared" ref="AG939:AV941" si="18320">SUMIF($A$9:$A$32,$AE939,C$939:C$962)</f>
        <v>781</v>
      </c>
      <c r="AH939" s="121">
        <f t="shared" si="18320"/>
        <v>374</v>
      </c>
      <c r="AI939" s="159">
        <f t="shared" si="18320"/>
        <v>258</v>
      </c>
      <c r="AJ939" s="120">
        <f t="shared" si="18320"/>
        <v>984</v>
      </c>
      <c r="AK939" s="122">
        <f t="shared" si="18320"/>
        <v>913</v>
      </c>
      <c r="AL939" s="121">
        <f t="shared" si="18320"/>
        <v>1458</v>
      </c>
      <c r="AM939" s="159">
        <f t="shared" si="18320"/>
        <v>1279</v>
      </c>
      <c r="AN939" s="120">
        <f t="shared" si="18320"/>
        <v>64</v>
      </c>
      <c r="AO939" s="122">
        <f t="shared" si="18320"/>
        <v>166</v>
      </c>
      <c r="AP939" s="121">
        <f t="shared" si="18320"/>
        <v>627</v>
      </c>
      <c r="AQ939" s="120">
        <f t="shared" si="18320"/>
        <v>679</v>
      </c>
      <c r="AR939" s="158">
        <f t="shared" si="18320"/>
        <v>1805</v>
      </c>
      <c r="AS939" s="160">
        <f t="shared" si="18320"/>
        <v>1422</v>
      </c>
      <c r="AT939" s="120">
        <f t="shared" si="18320"/>
        <v>734</v>
      </c>
      <c r="AU939" s="122">
        <f t="shared" si="18320"/>
        <v>486</v>
      </c>
      <c r="AV939" s="121">
        <f t="shared" si="18320"/>
        <v>984</v>
      </c>
      <c r="AW939" s="159">
        <f t="shared" ref="AW939:BE941" si="18321">SUMIF($A$9:$A$32,$AE939,S$939:S$962)</f>
        <v>678</v>
      </c>
      <c r="AX939" s="120">
        <f t="shared" si="18321"/>
        <v>199</v>
      </c>
      <c r="AY939" s="122">
        <f t="shared" si="18321"/>
        <v>163</v>
      </c>
      <c r="AZ939" s="121">
        <f t="shared" si="18321"/>
        <v>572</v>
      </c>
      <c r="BA939" s="159">
        <f t="shared" si="18321"/>
        <v>836</v>
      </c>
      <c r="BB939" s="120">
        <f t="shared" si="18321"/>
        <v>791</v>
      </c>
      <c r="BC939" s="122">
        <f t="shared" si="18321"/>
        <v>313</v>
      </c>
      <c r="BD939" s="21">
        <f t="shared" si="18321"/>
        <v>1304</v>
      </c>
      <c r="BE939" s="163">
        <f t="shared" si="18321"/>
        <v>1649</v>
      </c>
      <c r="BF939" s="149">
        <f t="shared" ref="BF939:BG941" si="18322">SUMIF($A$9:$A$32,$AE939,AB$908:AB$931)</f>
        <v>83</v>
      </c>
      <c r="BG939" s="150">
        <f t="shared" si="18322"/>
        <v>2423</v>
      </c>
      <c r="BI939" s="119" t="s">
        <v>16</v>
      </c>
      <c r="BJ939" s="123">
        <f>B939/B963</f>
        <v>0</v>
      </c>
      <c r="BK939" s="124">
        <f t="shared" ref="BK939" si="18323">C939/C963</f>
        <v>0</v>
      </c>
      <c r="BL939" s="125">
        <f t="shared" ref="BL939" si="18324">D939/D963</f>
        <v>0</v>
      </c>
      <c r="BM939" s="126">
        <f t="shared" ref="BM939" si="18325">E939/E963</f>
        <v>0</v>
      </c>
      <c r="BN939" s="123">
        <f t="shared" ref="BN939" si="18326">F939/F963</f>
        <v>0</v>
      </c>
      <c r="BO939" s="124">
        <f t="shared" ref="BO939" si="18327">G939/G963</f>
        <v>0</v>
      </c>
      <c r="BP939" s="125">
        <f t="shared" ref="BP939" si="18328">H939/H963</f>
        <v>0</v>
      </c>
      <c r="BQ939" s="126">
        <f t="shared" ref="BQ939" si="18329">I939/I963</f>
        <v>0</v>
      </c>
      <c r="BR939" s="123">
        <f t="shared" ref="BR939" si="18330">J939/J963</f>
        <v>0</v>
      </c>
      <c r="BS939" s="124">
        <f t="shared" ref="BS939" si="18331">K939/K963</f>
        <v>0</v>
      </c>
      <c r="BT939" s="125">
        <f t="shared" ref="BT939" si="18332">L939/L963</f>
        <v>0</v>
      </c>
      <c r="BU939" s="123">
        <f t="shared" ref="BU939" si="18333">M939/M963</f>
        <v>0</v>
      </c>
      <c r="BV939" s="127">
        <f t="shared" ref="BV939" si="18334">N939/N963</f>
        <v>0</v>
      </c>
      <c r="BW939" s="128">
        <f t="shared" ref="BW939" si="18335">O939/O963</f>
        <v>0</v>
      </c>
      <c r="BX939" s="123">
        <f t="shared" ref="BX939" si="18336">P939/P963</f>
        <v>0</v>
      </c>
      <c r="BY939" s="124">
        <f t="shared" ref="BY939" si="18337">Q939/Q963</f>
        <v>0</v>
      </c>
      <c r="BZ939" s="125">
        <f t="shared" ref="BZ939" si="18338">R939/R963</f>
        <v>0</v>
      </c>
      <c r="CA939" s="126">
        <f t="shared" ref="CA939" si="18339">S939/S963</f>
        <v>0</v>
      </c>
      <c r="CB939" s="123">
        <f t="shared" ref="CB939" si="18340">T939/T963</f>
        <v>0</v>
      </c>
      <c r="CC939" s="124">
        <f t="shared" ref="CC939" si="18341">U939/U963</f>
        <v>0</v>
      </c>
      <c r="CD939" s="125">
        <f t="shared" ref="CD939" si="18342">V939/V963</f>
        <v>0</v>
      </c>
      <c r="CE939" s="126">
        <f t="shared" ref="CE939" si="18343">W939/W963</f>
        <v>0</v>
      </c>
      <c r="CF939" s="123">
        <f t="shared" ref="CF939" si="18344">X939/X963</f>
        <v>0</v>
      </c>
      <c r="CG939" s="124">
        <f t="shared" ref="CG939" si="18345">Y939/Y963</f>
        <v>0</v>
      </c>
      <c r="CH939" s="125">
        <f t="shared" ref="CH939" si="18346">Z939/Z963</f>
        <v>0</v>
      </c>
      <c r="CI939" s="123">
        <f t="shared" ref="CI939" si="18347">AA939/AA963</f>
        <v>0</v>
      </c>
      <c r="CJ939" s="129">
        <f t="shared" ref="CJ939" si="18348">AB939/AB963</f>
        <v>0</v>
      </c>
      <c r="CK939" s="130">
        <f t="shared" ref="CK939" si="18349">AC939/AC963</f>
        <v>0</v>
      </c>
    </row>
    <row r="940" spans="1:89" x14ac:dyDescent="0.2">
      <c r="A940" s="131" t="s">
        <v>17</v>
      </c>
      <c r="B940" s="167">
        <v>68</v>
      </c>
      <c r="C940" s="168">
        <v>0</v>
      </c>
      <c r="D940" s="169">
        <v>108</v>
      </c>
      <c r="E940" s="170">
        <v>1</v>
      </c>
      <c r="F940" s="167">
        <v>243</v>
      </c>
      <c r="G940" s="171">
        <v>2</v>
      </c>
      <c r="H940" s="169">
        <v>251</v>
      </c>
      <c r="I940" s="170">
        <v>30</v>
      </c>
      <c r="J940" s="167">
        <v>6</v>
      </c>
      <c r="K940" s="171">
        <v>11</v>
      </c>
      <c r="L940" s="169">
        <v>37</v>
      </c>
      <c r="M940" s="167">
        <v>48</v>
      </c>
      <c r="N940" s="172">
        <v>112</v>
      </c>
      <c r="O940" s="173">
        <v>57</v>
      </c>
      <c r="P940" s="167">
        <v>52</v>
      </c>
      <c r="Q940" s="171">
        <v>19</v>
      </c>
      <c r="R940" s="169">
        <v>23</v>
      </c>
      <c r="S940" s="170">
        <v>33</v>
      </c>
      <c r="T940" s="167">
        <v>0</v>
      </c>
      <c r="U940" s="171">
        <v>16</v>
      </c>
      <c r="V940" s="169">
        <v>4</v>
      </c>
      <c r="W940" s="170">
        <v>37</v>
      </c>
      <c r="X940" s="167">
        <v>3</v>
      </c>
      <c r="Y940" s="171">
        <v>0</v>
      </c>
      <c r="Z940" s="169">
        <v>0</v>
      </c>
      <c r="AA940" s="167">
        <v>0</v>
      </c>
      <c r="AB940" s="151">
        <f t="shared" ref="AB940:AB962" si="18350">SUM(B940,D940,F940,H940,J940,L940,N940,P940,R940,T940,V940,X940,Z940)</f>
        <v>907</v>
      </c>
      <c r="AC940" s="152">
        <f t="shared" ref="AC940:AC962" si="18351">SUM(C940,E940,G940,I940,K940,M940,O940,Q940,S940,U940,W940,Y940,AA940)</f>
        <v>254</v>
      </c>
      <c r="AE940" s="226" t="str">
        <f>$AE$10</f>
        <v>08:00 - 08:59</v>
      </c>
      <c r="AF940" s="120">
        <f>SUMIF($A$9:$A$32,$AE940,B$939:B$962)</f>
        <v>645</v>
      </c>
      <c r="AG940" s="168">
        <f t="shared" si="18320"/>
        <v>932</v>
      </c>
      <c r="AH940" s="169">
        <f t="shared" si="18320"/>
        <v>427</v>
      </c>
      <c r="AI940" s="170">
        <f t="shared" si="18320"/>
        <v>330</v>
      </c>
      <c r="AJ940" s="167">
        <f t="shared" si="18320"/>
        <v>1019</v>
      </c>
      <c r="AK940" s="171">
        <f t="shared" si="18320"/>
        <v>881</v>
      </c>
      <c r="AL940" s="169">
        <f t="shared" si="18320"/>
        <v>1765</v>
      </c>
      <c r="AM940" s="170">
        <f t="shared" si="18320"/>
        <v>1455</v>
      </c>
      <c r="AN940" s="167">
        <f t="shared" si="18320"/>
        <v>94</v>
      </c>
      <c r="AO940" s="171">
        <f t="shared" si="18320"/>
        <v>239</v>
      </c>
      <c r="AP940" s="169">
        <f t="shared" si="18320"/>
        <v>621</v>
      </c>
      <c r="AQ940" s="167">
        <f t="shared" si="18320"/>
        <v>1009</v>
      </c>
      <c r="AR940" s="172">
        <f t="shared" si="18320"/>
        <v>1591</v>
      </c>
      <c r="AS940" s="173">
        <f t="shared" si="18320"/>
        <v>1813</v>
      </c>
      <c r="AT940" s="167">
        <f t="shared" si="18320"/>
        <v>843</v>
      </c>
      <c r="AU940" s="171">
        <f t="shared" si="18320"/>
        <v>494</v>
      </c>
      <c r="AV940" s="169">
        <f t="shared" si="18320"/>
        <v>1189</v>
      </c>
      <c r="AW940" s="170">
        <f t="shared" si="18321"/>
        <v>805</v>
      </c>
      <c r="AX940" s="167">
        <f t="shared" si="18321"/>
        <v>182</v>
      </c>
      <c r="AY940" s="171">
        <f t="shared" si="18321"/>
        <v>161</v>
      </c>
      <c r="AZ940" s="169">
        <f t="shared" si="18321"/>
        <v>656</v>
      </c>
      <c r="BA940" s="170">
        <f t="shared" si="18321"/>
        <v>1115</v>
      </c>
      <c r="BB940" s="167">
        <f t="shared" si="18321"/>
        <v>625</v>
      </c>
      <c r="BC940" s="171">
        <f t="shared" si="18321"/>
        <v>281</v>
      </c>
      <c r="BD940" s="169">
        <f t="shared" si="18321"/>
        <v>1470</v>
      </c>
      <c r="BE940" s="167">
        <f t="shared" si="18321"/>
        <v>1637</v>
      </c>
      <c r="BF940" s="151">
        <f t="shared" si="18322"/>
        <v>88</v>
      </c>
      <c r="BG940" s="152">
        <f t="shared" si="18322"/>
        <v>5</v>
      </c>
      <c r="BI940" s="131" t="s">
        <v>17</v>
      </c>
      <c r="BJ940" s="123">
        <f>B940/B963</f>
        <v>6.9112714706779143E-3</v>
      </c>
      <c r="BK940" s="124">
        <f t="shared" ref="BK940" si="18352">C940/C963</f>
        <v>0</v>
      </c>
      <c r="BL940" s="125">
        <f t="shared" ref="BL940" si="18353">D940/D963</f>
        <v>2.0126723816623181E-2</v>
      </c>
      <c r="BM940" s="126">
        <f t="shared" ref="BM940" si="18354">E940/E963</f>
        <v>1.6863406408094435E-4</v>
      </c>
      <c r="BN940" s="123">
        <f t="shared" ref="BN940" si="18355">F940/F963</f>
        <v>2.162114067087819E-2</v>
      </c>
      <c r="BO940" s="124">
        <f t="shared" ref="BO940" si="18356">G940/G963</f>
        <v>1.2712941774726671E-4</v>
      </c>
      <c r="BP940" s="125">
        <f t="shared" ref="BP940" si="18357">H940/H963</f>
        <v>1.2400573094214712E-2</v>
      </c>
      <c r="BQ940" s="126">
        <f t="shared" ref="BQ940" si="18358">I940/I963</f>
        <v>1.2656091798852514E-3</v>
      </c>
      <c r="BR940" s="123">
        <f t="shared" ref="BR940" si="18359">J940/J963</f>
        <v>2.8462998102466793E-3</v>
      </c>
      <c r="BS940" s="124">
        <f t="shared" ref="BS940" si="18360">K940/K963</f>
        <v>5.036630036630037E-3</v>
      </c>
      <c r="BT940" s="125">
        <f t="shared" ref="BT940" si="18361">L940/L963</f>
        <v>3.7983779899394311E-3</v>
      </c>
      <c r="BU940" s="123">
        <f t="shared" ref="BU940" si="18362">M940/M963</f>
        <v>6.2111801242236021E-3</v>
      </c>
      <c r="BV940" s="127">
        <f t="shared" ref="BV940" si="18363">N940/N963</f>
        <v>4.7283319964537508E-3</v>
      </c>
      <c r="BW940" s="128">
        <f t="shared" ref="BW940" si="18364">O940/O963</f>
        <v>3.02130817343369E-3</v>
      </c>
      <c r="BX940" s="123">
        <f t="shared" ref="BX940" si="18365">P940/P963</f>
        <v>4.7667063892199105E-3</v>
      </c>
      <c r="BY940" s="124">
        <f t="shared" ref="BY940" si="18366">Q940/Q963</f>
        <v>2.478153123777227E-3</v>
      </c>
      <c r="BZ940" s="125">
        <f t="shared" ref="BZ940" si="18367">R940/R963</f>
        <v>1.5127598000526177E-3</v>
      </c>
      <c r="CA940" s="126">
        <f t="shared" ref="CA940" si="18368">S940/S963</f>
        <v>2.6452905811623247E-3</v>
      </c>
      <c r="CB940" s="123">
        <f t="shared" ref="CB940" si="18369">T940/T963</f>
        <v>0</v>
      </c>
      <c r="CC940" s="124">
        <f t="shared" ref="CC940" si="18370">U940/U963</f>
        <v>9.1272104962920701E-3</v>
      </c>
      <c r="CD940" s="125">
        <f t="shared" ref="CD940" si="18371">V940/V963</f>
        <v>3.2391286743865903E-4</v>
      </c>
      <c r="CE940" s="126">
        <f t="shared" ref="CE940" si="18372">W940/W963</f>
        <v>2.8834164588528678E-3</v>
      </c>
      <c r="CF940" s="123">
        <f t="shared" ref="CF940" si="18373">X940/X963</f>
        <v>3.4324942791762013E-4</v>
      </c>
      <c r="CG940" s="124">
        <f t="shared" ref="CG940" si="18374">Y940/Y963</f>
        <v>0</v>
      </c>
      <c r="CH940" s="125">
        <f t="shared" ref="CH940" si="18375">Z940/Z963</f>
        <v>0</v>
      </c>
      <c r="CI940" s="123">
        <f t="shared" ref="CI940" si="18376">AA940/AA963</f>
        <v>0</v>
      </c>
      <c r="CJ940" s="129">
        <f t="shared" ref="CJ940" si="18377">AB940/AB963</f>
        <v>5.8891897332008754E-3</v>
      </c>
      <c r="CK940" s="130">
        <f t="shared" ref="CK940" si="18378">AC940/AC963</f>
        <v>1.6559637513446556E-3</v>
      </c>
    </row>
    <row r="941" spans="1:89" ht="13.5" thickBot="1" x14ac:dyDescent="0.25">
      <c r="A941" s="139" t="s">
        <v>18</v>
      </c>
      <c r="B941" s="174">
        <v>341</v>
      </c>
      <c r="C941" s="175">
        <v>223</v>
      </c>
      <c r="D941" s="176">
        <v>284</v>
      </c>
      <c r="E941" s="177">
        <v>99</v>
      </c>
      <c r="F941" s="174">
        <v>798</v>
      </c>
      <c r="G941" s="178">
        <v>315</v>
      </c>
      <c r="H941" s="176">
        <v>842</v>
      </c>
      <c r="I941" s="177">
        <v>548</v>
      </c>
      <c r="J941" s="174">
        <v>24</v>
      </c>
      <c r="K941" s="178">
        <v>70</v>
      </c>
      <c r="L941" s="176">
        <v>259</v>
      </c>
      <c r="M941" s="174">
        <v>398</v>
      </c>
      <c r="N941" s="179">
        <v>867</v>
      </c>
      <c r="O941" s="180">
        <v>914</v>
      </c>
      <c r="P941" s="174">
        <v>373</v>
      </c>
      <c r="Q941" s="178">
        <v>318</v>
      </c>
      <c r="R941" s="176">
        <v>488</v>
      </c>
      <c r="S941" s="177">
        <v>350</v>
      </c>
      <c r="T941" s="174">
        <v>65</v>
      </c>
      <c r="U941" s="178">
        <v>152</v>
      </c>
      <c r="V941" s="176">
        <v>272</v>
      </c>
      <c r="W941" s="177">
        <v>460</v>
      </c>
      <c r="X941" s="174">
        <v>415</v>
      </c>
      <c r="Y941" s="178">
        <v>254</v>
      </c>
      <c r="Z941" s="176">
        <v>910</v>
      </c>
      <c r="AA941" s="174">
        <v>827</v>
      </c>
      <c r="AB941" s="151">
        <f t="shared" si="18350"/>
        <v>5938</v>
      </c>
      <c r="AC941" s="152">
        <f t="shared" si="18351"/>
        <v>4928</v>
      </c>
      <c r="AE941" s="224">
        <f>$AE$11</f>
        <v>0</v>
      </c>
      <c r="AF941" s="120">
        <f>SUMIF($A$9:$A$32,$AE941,B$939:B$962)</f>
        <v>0</v>
      </c>
      <c r="AG941" s="175">
        <f t="shared" si="18320"/>
        <v>0</v>
      </c>
      <c r="AH941" s="176">
        <f t="shared" si="18320"/>
        <v>0</v>
      </c>
      <c r="AI941" s="177">
        <f t="shared" si="18320"/>
        <v>0</v>
      </c>
      <c r="AJ941" s="174">
        <f t="shared" si="18320"/>
        <v>0</v>
      </c>
      <c r="AK941" s="178">
        <f t="shared" si="18320"/>
        <v>0</v>
      </c>
      <c r="AL941" s="176">
        <f t="shared" si="18320"/>
        <v>0</v>
      </c>
      <c r="AM941" s="177">
        <f t="shared" si="18320"/>
        <v>0</v>
      </c>
      <c r="AN941" s="174">
        <f t="shared" si="18320"/>
        <v>0</v>
      </c>
      <c r="AO941" s="178">
        <f t="shared" si="18320"/>
        <v>0</v>
      </c>
      <c r="AP941" s="176">
        <f t="shared" si="18320"/>
        <v>0</v>
      </c>
      <c r="AQ941" s="174">
        <f t="shared" si="18320"/>
        <v>0</v>
      </c>
      <c r="AR941" s="179">
        <f t="shared" si="18320"/>
        <v>0</v>
      </c>
      <c r="AS941" s="180">
        <f t="shared" si="18320"/>
        <v>0</v>
      </c>
      <c r="AT941" s="174">
        <f t="shared" si="18320"/>
        <v>0</v>
      </c>
      <c r="AU941" s="178">
        <f t="shared" si="18320"/>
        <v>0</v>
      </c>
      <c r="AV941" s="176">
        <f t="shared" si="18320"/>
        <v>0</v>
      </c>
      <c r="AW941" s="177">
        <f t="shared" si="18321"/>
        <v>0</v>
      </c>
      <c r="AX941" s="174">
        <f t="shared" si="18321"/>
        <v>0</v>
      </c>
      <c r="AY941" s="178">
        <f t="shared" si="18321"/>
        <v>0</v>
      </c>
      <c r="AZ941" s="176">
        <f t="shared" si="18321"/>
        <v>0</v>
      </c>
      <c r="BA941" s="177">
        <f t="shared" si="18321"/>
        <v>0</v>
      </c>
      <c r="BB941" s="174">
        <f t="shared" si="18321"/>
        <v>0</v>
      </c>
      <c r="BC941" s="178">
        <f t="shared" si="18321"/>
        <v>0</v>
      </c>
      <c r="BD941" s="176">
        <f t="shared" si="18321"/>
        <v>0</v>
      </c>
      <c r="BE941" s="174">
        <f t="shared" si="18321"/>
        <v>0</v>
      </c>
      <c r="BF941" s="151">
        <f t="shared" si="18322"/>
        <v>0</v>
      </c>
      <c r="BG941" s="152">
        <f t="shared" si="18322"/>
        <v>0</v>
      </c>
      <c r="BI941" s="139" t="s">
        <v>18</v>
      </c>
      <c r="BJ941" s="123">
        <f>B941/B963</f>
        <v>3.4657993698546601E-2</v>
      </c>
      <c r="BK941" s="124">
        <f t="shared" ref="BK941" si="18379">C941/C963</f>
        <v>1.5404807957999447E-2</v>
      </c>
      <c r="BL941" s="125">
        <f t="shared" ref="BL941" si="18380">D941/D963</f>
        <v>5.2925829295564664E-2</v>
      </c>
      <c r="BM941" s="126">
        <f t="shared" ref="BM941" si="18381">E941/E963</f>
        <v>1.6694772344013491E-2</v>
      </c>
      <c r="BN941" s="123">
        <f t="shared" ref="BN941" si="18382">F941/F963</f>
        <v>7.1002758252513565E-2</v>
      </c>
      <c r="BO941" s="124">
        <f t="shared" ref="BO941" si="18383">G941/G963</f>
        <v>2.0022883295194509E-2</v>
      </c>
      <c r="BP941" s="125">
        <f t="shared" ref="BP941" si="18384">H941/H963</f>
        <v>4.1598735240353735E-2</v>
      </c>
      <c r="BQ941" s="126">
        <f t="shared" ref="BQ941" si="18385">I941/I963</f>
        <v>2.3118461019237261E-2</v>
      </c>
      <c r="BR941" s="123">
        <f t="shared" ref="BR941" si="18386">J941/J963</f>
        <v>1.1385199240986717E-2</v>
      </c>
      <c r="BS941" s="124">
        <f t="shared" ref="BS941" si="18387">K941/K963</f>
        <v>3.2051282051282048E-2</v>
      </c>
      <c r="BT941" s="125">
        <f t="shared" ref="BT941" si="18388">L941/L963</f>
        <v>2.6588645929576018E-2</v>
      </c>
      <c r="BU941" s="123">
        <f t="shared" ref="BU941" si="18389">M941/M963</f>
        <v>5.1501035196687368E-2</v>
      </c>
      <c r="BV941" s="127">
        <f t="shared" ref="BV941" si="18390">N941/N963</f>
        <v>3.6602355722548233E-2</v>
      </c>
      <c r="BW941" s="128">
        <f t="shared" ref="BW941" si="18391">O941/O963</f>
        <v>4.8446941588041983E-2</v>
      </c>
      <c r="BX941" s="123">
        <f t="shared" ref="BX941" si="18392">P941/P963</f>
        <v>3.4191951599596662E-2</v>
      </c>
      <c r="BY941" s="124">
        <f t="shared" ref="BY941" si="18393">Q941/Q963</f>
        <v>4.1476457545324114E-2</v>
      </c>
      <c r="BZ941" s="125">
        <f t="shared" ref="BZ941" si="18394">R941/R963</f>
        <v>3.2096816627203366E-2</v>
      </c>
      <c r="CA941" s="126">
        <f t="shared" ref="CA941" si="18395">S941/S963</f>
        <v>2.8056112224448898E-2</v>
      </c>
      <c r="CB941" s="123">
        <f t="shared" ref="CB941" si="18396">T941/T963</f>
        <v>3.0878859857482184E-2</v>
      </c>
      <c r="CC941" s="124">
        <f t="shared" ref="CC941" si="18397">U941/U963</f>
        <v>8.6708499714774678E-2</v>
      </c>
      <c r="CD941" s="125">
        <f t="shared" ref="CD941" si="18398">V941/V963</f>
        <v>2.2026074985828811E-2</v>
      </c>
      <c r="CE941" s="126">
        <f t="shared" ref="CE941" si="18399">W941/W963</f>
        <v>3.5847880299251872E-2</v>
      </c>
      <c r="CF941" s="123">
        <f t="shared" ref="CF941" si="18400">X941/X963</f>
        <v>4.7482837528604119E-2</v>
      </c>
      <c r="CG941" s="124">
        <f t="shared" ref="CG941" si="18401">Y941/Y963</f>
        <v>7.3156682027649772E-2</v>
      </c>
      <c r="CH941" s="125">
        <f t="shared" ref="CH941" si="18402">Z941/Z963</f>
        <v>4.0475025574878795E-2</v>
      </c>
      <c r="CI941" s="123">
        <f t="shared" ref="CI941" si="18403">AA941/AA963</f>
        <v>3.1130015809681548E-2</v>
      </c>
      <c r="CJ941" s="129">
        <f t="shared" ref="CJ941" si="18404">AB941/AB963</f>
        <v>3.8555687580757218E-2</v>
      </c>
      <c r="CK941" s="130">
        <f t="shared" ref="CK941" si="18405">AC941/AC963</f>
        <v>3.2128304593017569E-2</v>
      </c>
    </row>
    <row r="942" spans="1:89" ht="14.25" thickTop="1" thickBot="1" x14ac:dyDescent="0.25">
      <c r="A942" s="131" t="s">
        <v>19</v>
      </c>
      <c r="B942" s="167">
        <v>462</v>
      </c>
      <c r="C942" s="168">
        <v>525</v>
      </c>
      <c r="D942" s="169">
        <v>335</v>
      </c>
      <c r="E942" s="170">
        <v>291</v>
      </c>
      <c r="F942" s="167">
        <v>931</v>
      </c>
      <c r="G942" s="171">
        <v>763</v>
      </c>
      <c r="H942" s="169">
        <v>1086</v>
      </c>
      <c r="I942" s="170">
        <v>1174</v>
      </c>
      <c r="J942" s="167">
        <v>37</v>
      </c>
      <c r="K942" s="171">
        <v>147</v>
      </c>
      <c r="L942" s="169">
        <v>591</v>
      </c>
      <c r="M942" s="167">
        <v>490</v>
      </c>
      <c r="N942" s="172">
        <v>1479</v>
      </c>
      <c r="O942" s="173">
        <v>1245</v>
      </c>
      <c r="P942" s="167">
        <v>593</v>
      </c>
      <c r="Q942" s="171">
        <v>491</v>
      </c>
      <c r="R942" s="169">
        <v>772</v>
      </c>
      <c r="S942" s="170">
        <v>617</v>
      </c>
      <c r="T942" s="167">
        <v>172</v>
      </c>
      <c r="U942" s="171">
        <v>181</v>
      </c>
      <c r="V942" s="169">
        <v>591</v>
      </c>
      <c r="W942" s="170">
        <v>685</v>
      </c>
      <c r="X942" s="167">
        <v>570</v>
      </c>
      <c r="Y942" s="171">
        <v>271</v>
      </c>
      <c r="Z942" s="169">
        <v>1044</v>
      </c>
      <c r="AA942" s="167">
        <v>1154</v>
      </c>
      <c r="AB942" s="151">
        <f t="shared" si="18350"/>
        <v>8663</v>
      </c>
      <c r="AC942" s="152">
        <f t="shared" si="18351"/>
        <v>8034</v>
      </c>
      <c r="AE942" s="221" t="s">
        <v>13</v>
      </c>
      <c r="AF942" s="14">
        <f t="shared" ref="AF942:BG942" si="18406">SUM(AF939:AF941)</f>
        <v>1289</v>
      </c>
      <c r="AG942" s="1">
        <f t="shared" si="18406"/>
        <v>1713</v>
      </c>
      <c r="AH942" s="14">
        <f t="shared" si="18406"/>
        <v>801</v>
      </c>
      <c r="AI942" s="1">
        <f t="shared" si="18406"/>
        <v>588</v>
      </c>
      <c r="AJ942" s="14">
        <f t="shared" si="18406"/>
        <v>2003</v>
      </c>
      <c r="AK942" s="1">
        <f t="shared" si="18406"/>
        <v>1794</v>
      </c>
      <c r="AL942" s="14">
        <f t="shared" si="18406"/>
        <v>3223</v>
      </c>
      <c r="AM942" s="1">
        <f t="shared" si="18406"/>
        <v>2734</v>
      </c>
      <c r="AN942" s="14">
        <f t="shared" si="18406"/>
        <v>158</v>
      </c>
      <c r="AO942" s="1">
        <f t="shared" si="18406"/>
        <v>405</v>
      </c>
      <c r="AP942" s="14">
        <f t="shared" si="18406"/>
        <v>1248</v>
      </c>
      <c r="AQ942" s="1">
        <f t="shared" si="18406"/>
        <v>1688</v>
      </c>
      <c r="AR942" s="14">
        <f t="shared" si="18406"/>
        <v>3396</v>
      </c>
      <c r="AS942" s="1">
        <f t="shared" si="18406"/>
        <v>3235</v>
      </c>
      <c r="AT942" s="14">
        <f t="shared" si="18406"/>
        <v>1577</v>
      </c>
      <c r="AU942" s="1">
        <f t="shared" si="18406"/>
        <v>980</v>
      </c>
      <c r="AV942" s="14">
        <f t="shared" si="18406"/>
        <v>2173</v>
      </c>
      <c r="AW942" s="1">
        <f t="shared" si="18406"/>
        <v>1483</v>
      </c>
      <c r="AX942" s="14">
        <f t="shared" si="18406"/>
        <v>381</v>
      </c>
      <c r="AY942" s="1">
        <f t="shared" si="18406"/>
        <v>324</v>
      </c>
      <c r="AZ942" s="14">
        <f t="shared" si="18406"/>
        <v>1228</v>
      </c>
      <c r="BA942" s="1">
        <f t="shared" si="18406"/>
        <v>1951</v>
      </c>
      <c r="BB942" s="14">
        <f t="shared" si="18406"/>
        <v>1416</v>
      </c>
      <c r="BC942" s="1">
        <f t="shared" si="18406"/>
        <v>594</v>
      </c>
      <c r="BD942" s="14">
        <f t="shared" si="18406"/>
        <v>2774</v>
      </c>
      <c r="BE942" s="1">
        <f t="shared" si="18406"/>
        <v>3286</v>
      </c>
      <c r="BF942" s="153">
        <f t="shared" si="18406"/>
        <v>171</v>
      </c>
      <c r="BG942" s="154">
        <f t="shared" si="18406"/>
        <v>2428</v>
      </c>
      <c r="BI942" s="131" t="s">
        <v>19</v>
      </c>
      <c r="BJ942" s="123">
        <f>B942/B963</f>
        <v>4.695599146254701E-2</v>
      </c>
      <c r="BK942" s="124">
        <f t="shared" ref="BK942" si="18407">C942/C963</f>
        <v>3.6266924564796903E-2</v>
      </c>
      <c r="BL942" s="125">
        <f t="shared" ref="BL942" si="18408">D942/D963</f>
        <v>6.2430115542303391E-2</v>
      </c>
      <c r="BM942" s="126">
        <f t="shared" ref="BM942" si="18409">E942/E963</f>
        <v>4.9072512647554807E-2</v>
      </c>
      <c r="BN942" s="123">
        <f t="shared" ref="BN942" si="18410">F942/F963</f>
        <v>8.2836551294599159E-2</v>
      </c>
      <c r="BO942" s="124">
        <f t="shared" ref="BO942" si="18411">G942/G963</f>
        <v>4.8499872870582252E-2</v>
      </c>
      <c r="BP942" s="125">
        <f t="shared" ref="BP942" si="18412">H942/H963</f>
        <v>5.3653475618793536E-2</v>
      </c>
      <c r="BQ942" s="126">
        <f t="shared" ref="BQ942" si="18413">I942/I963</f>
        <v>4.9527505906176175E-2</v>
      </c>
      <c r="BR942" s="123">
        <f t="shared" ref="BR942" si="18414">J942/J963</f>
        <v>1.7552182163187855E-2</v>
      </c>
      <c r="BS942" s="124">
        <f t="shared" ref="BS942" si="18415">K942/K963</f>
        <v>6.7307692307692304E-2</v>
      </c>
      <c r="BT942" s="125">
        <f t="shared" ref="BT942" si="18416">L942/L963</f>
        <v>6.067138897443794E-2</v>
      </c>
      <c r="BU942" s="123">
        <f t="shared" ref="BU942" si="18417">M942/M963</f>
        <v>6.3405797101449279E-2</v>
      </c>
      <c r="BV942" s="127">
        <f t="shared" ref="BV942" si="18418">N942/N963</f>
        <v>6.2439312703170519E-2</v>
      </c>
      <c r="BW942" s="128">
        <f t="shared" ref="BW942" si="18419">O942/O963</f>
        <v>6.5991731156577971E-2</v>
      </c>
      <c r="BX942" s="123">
        <f t="shared" ref="BX942" si="18420">P942/P963</f>
        <v>5.435878632321936E-2</v>
      </c>
      <c r="BY942" s="124">
        <f t="shared" ref="BY942" si="18421">Q942/Q963</f>
        <v>6.4040693882874658E-2</v>
      </c>
      <c r="BZ942" s="125">
        <f t="shared" ref="BZ942" si="18422">R942/R963</f>
        <v>5.0776111549592211E-2</v>
      </c>
      <c r="CA942" s="126">
        <f t="shared" ref="CA942" si="18423">S942/S963</f>
        <v>4.9458917835671343E-2</v>
      </c>
      <c r="CB942" s="123">
        <f t="shared" ref="CB942" si="18424">T942/T963</f>
        <v>8.1710213776722093E-2</v>
      </c>
      <c r="CC942" s="124">
        <f t="shared" ref="CC942" si="18425">U942/U963</f>
        <v>0.10325156873930405</v>
      </c>
      <c r="CD942" s="125">
        <f t="shared" ref="CD942" si="18426">V942/V963</f>
        <v>4.7858126164061869E-2</v>
      </c>
      <c r="CE942" s="126">
        <f t="shared" ref="CE942" si="18427">W942/W963</f>
        <v>5.3382169576059853E-2</v>
      </c>
      <c r="CF942" s="123">
        <f t="shared" ref="CF942" si="18428">X942/X963</f>
        <v>6.5217391304347824E-2</v>
      </c>
      <c r="CG942" s="124">
        <f t="shared" ref="CG942" si="18429">Y942/Y963</f>
        <v>7.8052995391705071E-2</v>
      </c>
      <c r="CH942" s="125">
        <f t="shared" ref="CH942" si="18430">Z942/Z963</f>
        <v>4.6435084285904905E-2</v>
      </c>
      <c r="CI942" s="123">
        <f t="shared" ref="CI942" si="18431">AA942/AA963</f>
        <v>4.3438982157645113E-2</v>
      </c>
      <c r="CJ942" s="129">
        <f t="shared" ref="CJ942" si="18432">AB942/AB963</f>
        <v>5.6249228951178815E-2</v>
      </c>
      <c r="CK942" s="130">
        <f t="shared" ref="CK942" si="18433">AC942/AC963</f>
        <v>5.2378003064184893E-2</v>
      </c>
    </row>
    <row r="943" spans="1:89" ht="13.5" thickTop="1" x14ac:dyDescent="0.2">
      <c r="A943" s="139" t="s">
        <v>20</v>
      </c>
      <c r="B943" s="174">
        <v>644</v>
      </c>
      <c r="C943" s="175">
        <v>781</v>
      </c>
      <c r="D943" s="176">
        <v>374</v>
      </c>
      <c r="E943" s="177">
        <v>258</v>
      </c>
      <c r="F943" s="174">
        <v>984</v>
      </c>
      <c r="G943" s="178">
        <v>913</v>
      </c>
      <c r="H943" s="176">
        <v>1458</v>
      </c>
      <c r="I943" s="177">
        <v>1279</v>
      </c>
      <c r="J943" s="174">
        <v>64</v>
      </c>
      <c r="K943" s="178">
        <v>166</v>
      </c>
      <c r="L943" s="176">
        <v>627</v>
      </c>
      <c r="M943" s="174">
        <v>679</v>
      </c>
      <c r="N943" s="179">
        <v>1805</v>
      </c>
      <c r="O943" s="180">
        <v>1422</v>
      </c>
      <c r="P943" s="174">
        <v>734</v>
      </c>
      <c r="Q943" s="178">
        <v>486</v>
      </c>
      <c r="R943" s="176">
        <v>984</v>
      </c>
      <c r="S943" s="177">
        <v>678</v>
      </c>
      <c r="T943" s="174">
        <v>199</v>
      </c>
      <c r="U943" s="178">
        <v>163</v>
      </c>
      <c r="V943" s="176">
        <v>572</v>
      </c>
      <c r="W943" s="177">
        <v>836</v>
      </c>
      <c r="X943" s="174">
        <v>791</v>
      </c>
      <c r="Y943" s="178">
        <v>313</v>
      </c>
      <c r="Z943" s="176">
        <v>1304</v>
      </c>
      <c r="AA943" s="174">
        <v>1649</v>
      </c>
      <c r="AB943" s="151">
        <f t="shared" si="18350"/>
        <v>10540</v>
      </c>
      <c r="AC943" s="152">
        <f t="shared" si="18351"/>
        <v>9623</v>
      </c>
      <c r="BI943" s="139" t="s">
        <v>20</v>
      </c>
      <c r="BJ943" s="123">
        <f>B943/B963</f>
        <v>6.5453806281126126E-2</v>
      </c>
      <c r="BK943" s="124">
        <f t="shared" ref="BK943" si="18434">C943/C963</f>
        <v>5.3951367781155016E-2</v>
      </c>
      <c r="BL943" s="125">
        <f t="shared" ref="BL943" si="18435">D943/D963</f>
        <v>6.9698099142750658E-2</v>
      </c>
      <c r="BM943" s="126">
        <f t="shared" ref="BM943" si="18436">E943/E963</f>
        <v>4.350758853288364E-2</v>
      </c>
      <c r="BN943" s="123">
        <f t="shared" ref="BN943" si="18437">F943/F963</f>
        <v>8.7552273333926511E-2</v>
      </c>
      <c r="BO943" s="124">
        <f t="shared" ref="BO943" si="18438">G943/G963</f>
        <v>5.8034579201627259E-2</v>
      </c>
      <c r="BP943" s="125">
        <f t="shared" ref="BP943" si="18439">H943/H963</f>
        <v>7.2032014228546021E-2</v>
      </c>
      <c r="BQ943" s="126">
        <f t="shared" ref="BQ943" si="18440">I943/I963</f>
        <v>5.3957138035774552E-2</v>
      </c>
      <c r="BR943" s="123">
        <f t="shared" ref="BR943" si="18441">J943/J963</f>
        <v>3.0360531309297913E-2</v>
      </c>
      <c r="BS943" s="124">
        <f t="shared" ref="BS943" si="18442">K943/K963</f>
        <v>7.6007326007326001E-2</v>
      </c>
      <c r="BT943" s="125">
        <f t="shared" ref="BT943" si="18443">L943/L963</f>
        <v>6.4367108099784423E-2</v>
      </c>
      <c r="BU943" s="123">
        <f t="shared" ref="BU943" si="18444">M943/M963</f>
        <v>8.7862318840579712E-2</v>
      </c>
      <c r="BV943" s="127">
        <f t="shared" ref="BV943" si="18445">N943/N963</f>
        <v>7.6202136192848394E-2</v>
      </c>
      <c r="BW943" s="128">
        <f t="shared" ref="BW943" si="18446">O943/O963</f>
        <v>7.5373688116187845E-2</v>
      </c>
      <c r="BX943" s="123">
        <f t="shared" ref="BX943" si="18447">P943/P963</f>
        <v>6.7283894032450275E-2</v>
      </c>
      <c r="BY943" s="124">
        <f t="shared" ref="BY943" si="18448">Q943/Q963</f>
        <v>6.338854832398591E-2</v>
      </c>
      <c r="BZ943" s="125">
        <f t="shared" ref="BZ943" si="18449">R943/R963</f>
        <v>6.4719810576164161E-2</v>
      </c>
      <c r="CA943" s="126">
        <f t="shared" ref="CA943" si="18450">S943/S963</f>
        <v>5.4348697394789577E-2</v>
      </c>
      <c r="CB943" s="123">
        <f t="shared" ref="CB943" si="18451">T943/T963</f>
        <v>9.4536817102137766E-2</v>
      </c>
      <c r="CC943" s="124">
        <f t="shared" ref="CC943" si="18452">U943/U963</f>
        <v>9.2983456930975469E-2</v>
      </c>
      <c r="CD943" s="125">
        <f t="shared" ref="CD943" si="18453">V943/V963</f>
        <v>4.6319540043728236E-2</v>
      </c>
      <c r="CE943" s="126">
        <f t="shared" ref="CE943" si="18454">W943/W963</f>
        <v>6.5149625935162089E-2</v>
      </c>
      <c r="CF943" s="123">
        <f t="shared" ref="CF943" si="18455">X943/X963</f>
        <v>9.0503432494279182E-2</v>
      </c>
      <c r="CG943" s="124">
        <f t="shared" ref="CG943" si="18456">Y943/Y963</f>
        <v>9.0149769585253461E-2</v>
      </c>
      <c r="CH943" s="125">
        <f t="shared" ref="CH943" si="18457">Z943/Z963</f>
        <v>5.7999377307298851E-2</v>
      </c>
      <c r="CI943" s="123">
        <f t="shared" ref="CI943" si="18458">AA943/AA963</f>
        <v>6.2071821124745914E-2</v>
      </c>
      <c r="CJ943" s="129">
        <f t="shared" ref="CJ943" si="18459">AB943/AB963</f>
        <v>6.8436670107979297E-2</v>
      </c>
      <c r="CK943" s="130">
        <f t="shared" ref="CK943" si="18460">AC943/AC963</f>
        <v>6.273755582358119E-2</v>
      </c>
    </row>
    <row r="944" spans="1:89" ht="13.5" thickBot="1" x14ac:dyDescent="0.25">
      <c r="A944" s="131" t="s">
        <v>21</v>
      </c>
      <c r="B944" s="167">
        <v>645</v>
      </c>
      <c r="C944" s="168">
        <v>932</v>
      </c>
      <c r="D944" s="169">
        <v>427</v>
      </c>
      <c r="E944" s="170">
        <v>330</v>
      </c>
      <c r="F944" s="167">
        <v>1019</v>
      </c>
      <c r="G944" s="171">
        <v>881</v>
      </c>
      <c r="H944" s="169">
        <v>1765</v>
      </c>
      <c r="I944" s="170">
        <v>1455</v>
      </c>
      <c r="J944" s="167">
        <v>94</v>
      </c>
      <c r="K944" s="171">
        <v>239</v>
      </c>
      <c r="L944" s="169">
        <v>621</v>
      </c>
      <c r="M944" s="167">
        <v>1009</v>
      </c>
      <c r="N944" s="172">
        <v>1591</v>
      </c>
      <c r="O944" s="173">
        <v>1813</v>
      </c>
      <c r="P944" s="167">
        <v>843</v>
      </c>
      <c r="Q944" s="171">
        <v>494</v>
      </c>
      <c r="R944" s="169">
        <v>1189</v>
      </c>
      <c r="S944" s="170">
        <v>805</v>
      </c>
      <c r="T944" s="167">
        <v>182</v>
      </c>
      <c r="U944" s="171">
        <v>161</v>
      </c>
      <c r="V944" s="169">
        <v>656</v>
      </c>
      <c r="W944" s="170">
        <v>1115</v>
      </c>
      <c r="X944" s="167">
        <v>625</v>
      </c>
      <c r="Y944" s="171">
        <v>281</v>
      </c>
      <c r="Z944" s="169">
        <v>1470</v>
      </c>
      <c r="AA944" s="167">
        <v>1637</v>
      </c>
      <c r="AB944" s="151">
        <f t="shared" si="18350"/>
        <v>11127</v>
      </c>
      <c r="AC944" s="152">
        <f t="shared" si="18351"/>
        <v>11152</v>
      </c>
      <c r="AE944" t="s">
        <v>85</v>
      </c>
      <c r="BI944" s="131" t="s">
        <v>21</v>
      </c>
      <c r="BJ944" s="123">
        <f>B944/B963</f>
        <v>6.5555442626283156E-2</v>
      </c>
      <c r="BK944" s="124">
        <f t="shared" ref="BK944" si="18461">C944/C963</f>
        <v>6.4382426084553745E-2</v>
      </c>
      <c r="BL944" s="125">
        <f t="shared" ref="BL944" si="18462">D944/D963</f>
        <v>7.9575102497204619E-2</v>
      </c>
      <c r="BM944" s="126">
        <f t="shared" ref="BM944" si="18463">E944/E963</f>
        <v>5.5649241146711638E-2</v>
      </c>
      <c r="BN944" s="123">
        <f t="shared" ref="BN944" si="18464">F944/F963</f>
        <v>9.0666429397633239E-2</v>
      </c>
      <c r="BO944" s="124">
        <f t="shared" ref="BO944" si="18465">G944/G963</f>
        <v>5.6000508517670987E-2</v>
      </c>
      <c r="BP944" s="125">
        <f t="shared" ref="BP944" si="18466">H944/H963</f>
        <v>8.7199249048960037E-2</v>
      </c>
      <c r="BQ944" s="126">
        <f t="shared" ref="BQ944" si="18467">I944/I963</f>
        <v>6.1382045224434696E-2</v>
      </c>
      <c r="BR944" s="123">
        <f t="shared" ref="BR944" si="18468">J944/J963</f>
        <v>4.4592030360531311E-2</v>
      </c>
      <c r="BS944" s="124">
        <f t="shared" ref="BS944" si="18469">K944/K963</f>
        <v>0.10943223443223443</v>
      </c>
      <c r="BT944" s="125">
        <f t="shared" ref="BT944" si="18470">L944/L963</f>
        <v>6.3751154912226674E-2</v>
      </c>
      <c r="BU944" s="123">
        <f t="shared" ref="BU944" si="18471">M944/M963</f>
        <v>0.13056418219461699</v>
      </c>
      <c r="BV944" s="127">
        <f t="shared" ref="BV944" si="18472">N944/N963</f>
        <v>6.716764469962426E-2</v>
      </c>
      <c r="BW944" s="128">
        <f t="shared" ref="BW944" si="18473">O944/O963</f>
        <v>9.6098802077811935E-2</v>
      </c>
      <c r="BX944" s="123">
        <f t="shared" ref="BX944" si="18474">P944/P963</f>
        <v>7.7275643963699694E-2</v>
      </c>
      <c r="BY944" s="124">
        <f t="shared" ref="BY944" si="18475">Q944/Q963</f>
        <v>6.4431981218207909E-2</v>
      </c>
      <c r="BZ944" s="125">
        <f t="shared" ref="BZ944" si="18476">R944/R963</f>
        <v>7.8203104446198365E-2</v>
      </c>
      <c r="CA944" s="126">
        <f t="shared" ref="CA944" si="18477">S944/S963</f>
        <v>6.4529058116232468E-2</v>
      </c>
      <c r="CB944" s="123">
        <f t="shared" ref="CB944" si="18478">T944/T963</f>
        <v>8.6460807600950124E-2</v>
      </c>
      <c r="CC944" s="124">
        <f t="shared" ref="CC944" si="18479">U944/U963</f>
        <v>9.1842555618938962E-2</v>
      </c>
      <c r="CD944" s="125">
        <f t="shared" ref="CD944" si="18480">V944/V963</f>
        <v>5.3121710259940079E-2</v>
      </c>
      <c r="CE944" s="126">
        <f t="shared" ref="CE944" si="18481">W944/W963</f>
        <v>8.6892144638403987E-2</v>
      </c>
      <c r="CF944" s="123">
        <f t="shared" ref="CF944" si="18482">X944/X963</f>
        <v>7.1510297482837534E-2</v>
      </c>
      <c r="CG944" s="124">
        <f t="shared" ref="CG944" si="18483">Y944/Y963</f>
        <v>8.0933179723502308E-2</v>
      </c>
      <c r="CH944" s="125">
        <f t="shared" ref="CH944" si="18484">Z944/Z963</f>
        <v>6.5382733620958061E-2</v>
      </c>
      <c r="CI944" s="123">
        <f t="shared" ref="CI944" si="18485">AA944/AA963</f>
        <v>6.1620115937664685E-2</v>
      </c>
      <c r="CJ944" s="129">
        <f t="shared" ref="CJ944" si="18486">AB944/AB963</f>
        <v>7.2248086175662779E-2</v>
      </c>
      <c r="CK944" s="130">
        <f t="shared" ref="CK944" si="18487">AC944/AC963</f>
        <v>7.2705936043289759E-2</v>
      </c>
    </row>
    <row r="945" spans="1:89" ht="14.25" thickTop="1" thickBot="1" x14ac:dyDescent="0.25">
      <c r="A945" s="139" t="s">
        <v>22</v>
      </c>
      <c r="B945" s="174">
        <v>812</v>
      </c>
      <c r="C945" s="175">
        <v>934</v>
      </c>
      <c r="D945" s="176">
        <v>541</v>
      </c>
      <c r="E945" s="177">
        <v>370</v>
      </c>
      <c r="F945" s="174">
        <v>1039</v>
      </c>
      <c r="G945" s="178">
        <v>975</v>
      </c>
      <c r="H945" s="176">
        <v>1670</v>
      </c>
      <c r="I945" s="177">
        <v>1583</v>
      </c>
      <c r="J945" s="174">
        <v>120</v>
      </c>
      <c r="K945" s="178">
        <v>394</v>
      </c>
      <c r="L945" s="176">
        <v>484</v>
      </c>
      <c r="M945" s="174">
        <v>822</v>
      </c>
      <c r="N945" s="179">
        <v>1604</v>
      </c>
      <c r="O945" s="180">
        <v>1787</v>
      </c>
      <c r="P945" s="174">
        <v>835</v>
      </c>
      <c r="Q945" s="178">
        <v>496</v>
      </c>
      <c r="R945" s="176">
        <v>1354</v>
      </c>
      <c r="S945" s="177">
        <v>896</v>
      </c>
      <c r="T945" s="174">
        <v>139</v>
      </c>
      <c r="U945" s="178">
        <v>106</v>
      </c>
      <c r="V945" s="176">
        <v>531</v>
      </c>
      <c r="W945" s="177">
        <v>1558</v>
      </c>
      <c r="X945" s="174">
        <v>742</v>
      </c>
      <c r="Y945" s="178">
        <v>220</v>
      </c>
      <c r="Z945" s="176">
        <v>1858</v>
      </c>
      <c r="AA945" s="174">
        <v>1608</v>
      </c>
      <c r="AB945" s="151">
        <f t="shared" si="18350"/>
        <v>11729</v>
      </c>
      <c r="AC945" s="152">
        <f t="shared" si="18351"/>
        <v>11749</v>
      </c>
      <c r="AE945" s="280" t="s">
        <v>0</v>
      </c>
      <c r="AF945" s="274" t="s">
        <v>1</v>
      </c>
      <c r="AG945" s="275"/>
      <c r="AH945" s="274" t="s">
        <v>2</v>
      </c>
      <c r="AI945" s="275"/>
      <c r="AJ945" s="274" t="s">
        <v>3</v>
      </c>
      <c r="AK945" s="275"/>
      <c r="AL945" s="274" t="s">
        <v>4</v>
      </c>
      <c r="AM945" s="275"/>
      <c r="AN945" s="274" t="s">
        <v>5</v>
      </c>
      <c r="AO945" s="275"/>
      <c r="AP945" s="274" t="s">
        <v>6</v>
      </c>
      <c r="AQ945" s="275"/>
      <c r="AR945" s="274" t="s">
        <v>7</v>
      </c>
      <c r="AS945" s="275"/>
      <c r="AT945" s="274" t="s">
        <v>8</v>
      </c>
      <c r="AU945" s="275"/>
      <c r="AV945" s="274" t="s">
        <v>9</v>
      </c>
      <c r="AW945" s="275"/>
      <c r="AX945" s="274" t="s">
        <v>10</v>
      </c>
      <c r="AY945" s="275"/>
      <c r="AZ945" s="274" t="s">
        <v>11</v>
      </c>
      <c r="BA945" s="275"/>
      <c r="BB945" s="274" t="s">
        <v>12</v>
      </c>
      <c r="BC945" s="275"/>
      <c r="BD945" s="276" t="s">
        <v>40</v>
      </c>
      <c r="BE945" s="277"/>
      <c r="BF945" s="278" t="s">
        <v>41</v>
      </c>
      <c r="BG945" s="279"/>
      <c r="BI945" s="139" t="s">
        <v>22</v>
      </c>
      <c r="BJ945" s="123">
        <f>B945/B963</f>
        <v>8.2528712267506854E-2</v>
      </c>
      <c r="BK945" s="124">
        <f t="shared" ref="BK945" si="18488">C945/C963</f>
        <v>6.4520585797181548E-2</v>
      </c>
      <c r="BL945" s="125">
        <f t="shared" ref="BL945" si="18489">D945/D963</f>
        <v>0.10081997763697353</v>
      </c>
      <c r="BM945" s="126">
        <f t="shared" ref="BM945" si="18490">E945/E963</f>
        <v>6.2394603709949412E-2</v>
      </c>
      <c r="BN945" s="123">
        <f t="shared" ref="BN945" si="18491">F945/F963</f>
        <v>9.2445947148322799E-2</v>
      </c>
      <c r="BO945" s="124">
        <f t="shared" ref="BO945" si="18492">G945/G963</f>
        <v>6.1975591151792526E-2</v>
      </c>
      <c r="BP945" s="125">
        <f t="shared" ref="BP945" si="18493">H945/H963</f>
        <v>8.2505805049157652E-2</v>
      </c>
      <c r="BQ945" s="126">
        <f t="shared" ref="BQ945" si="18494">I945/I963</f>
        <v>6.6781977725278441E-2</v>
      </c>
      <c r="BR945" s="123">
        <f t="shared" ref="BR945" si="18495">J945/J963</f>
        <v>5.6925996204933584E-2</v>
      </c>
      <c r="BS945" s="124">
        <f t="shared" ref="BS945" si="18496">K945/K963</f>
        <v>0.1804029304029304</v>
      </c>
      <c r="BT945" s="125">
        <f t="shared" ref="BT945" si="18497">L945/L963</f>
        <v>4.9686890462991476E-2</v>
      </c>
      <c r="BU945" s="123">
        <f t="shared" ref="BU945" si="18498">M945/M963</f>
        <v>0.1063664596273292</v>
      </c>
      <c r="BV945" s="127">
        <f t="shared" ref="BV945" si="18499">N945/N963</f>
        <v>6.7716468949212655E-2</v>
      </c>
      <c r="BW945" s="128">
        <f t="shared" ref="BW945" si="18500">O945/O963</f>
        <v>9.4720661507473769E-2</v>
      </c>
      <c r="BX945" s="123">
        <f t="shared" ref="BX945" si="18501">P945/P963</f>
        <v>7.6542304519204324E-2</v>
      </c>
      <c r="BY945" s="124">
        <f t="shared" ref="BY945" si="18502">Q945/Q963</f>
        <v>6.4692839441763406E-2</v>
      </c>
      <c r="BZ945" s="125">
        <f t="shared" ref="BZ945" si="18503">R945/R963</f>
        <v>8.9055511707445412E-2</v>
      </c>
      <c r="CA945" s="126">
        <f t="shared" ref="CA945" si="18504">S945/S963</f>
        <v>7.1823647294589177E-2</v>
      </c>
      <c r="CB945" s="123">
        <f t="shared" ref="CB945" si="18505">T945/T963</f>
        <v>6.6033254156769597E-2</v>
      </c>
      <c r="CC945" s="124">
        <f t="shared" ref="CC945" si="18506">U945/U963</f>
        <v>6.0467769537934972E-2</v>
      </c>
      <c r="CD945" s="125">
        <f t="shared" ref="CD945" si="18507">V945/V963</f>
        <v>4.2999433152481982E-2</v>
      </c>
      <c r="CE945" s="126">
        <f t="shared" ref="CE945" si="18508">W945/W963</f>
        <v>0.12141521197007481</v>
      </c>
      <c r="CF945" s="123">
        <f t="shared" ref="CF945" si="18509">X945/X963</f>
        <v>8.4897025171624715E-2</v>
      </c>
      <c r="CG945" s="124">
        <f t="shared" ref="CG945" si="18510">Y945/Y963</f>
        <v>6.3364055299539174E-2</v>
      </c>
      <c r="CH945" s="125">
        <f t="shared" ref="CH945" si="18511">Z945/Z963</f>
        <v>8.2640217052884407E-2</v>
      </c>
      <c r="CI945" s="123">
        <f t="shared" ref="CI945" si="18512">AA945/AA963</f>
        <v>6.0528495068885038E-2</v>
      </c>
      <c r="CJ945" s="129">
        <f t="shared" ref="CJ945" si="18513">AB945/AB963</f>
        <v>7.6156897883917385E-2</v>
      </c>
      <c r="CK945" s="130">
        <f t="shared" ref="CK945" si="18514">AC945/AC963</f>
        <v>7.6598102813182509E-2</v>
      </c>
    </row>
    <row r="946" spans="1:89" ht="15" thickTop="1" thickBot="1" x14ac:dyDescent="0.3">
      <c r="A946" s="131" t="s">
        <v>23</v>
      </c>
      <c r="B946" s="167">
        <v>700</v>
      </c>
      <c r="C946" s="168">
        <v>1074</v>
      </c>
      <c r="D946" s="169">
        <v>396</v>
      </c>
      <c r="E946" s="170">
        <v>321</v>
      </c>
      <c r="F946" s="167">
        <v>805</v>
      </c>
      <c r="G946" s="171">
        <v>830</v>
      </c>
      <c r="H946" s="169">
        <v>1479</v>
      </c>
      <c r="I946" s="170">
        <v>1644</v>
      </c>
      <c r="J946" s="167">
        <v>86</v>
      </c>
      <c r="K946" s="171">
        <v>234</v>
      </c>
      <c r="L946" s="169">
        <v>422</v>
      </c>
      <c r="M946" s="167">
        <v>680</v>
      </c>
      <c r="N946" s="172">
        <v>1369</v>
      </c>
      <c r="O946" s="173">
        <v>1361</v>
      </c>
      <c r="P946" s="167">
        <v>846</v>
      </c>
      <c r="Q946" s="171">
        <v>378</v>
      </c>
      <c r="R946" s="169">
        <v>1170</v>
      </c>
      <c r="S946" s="170">
        <v>755</v>
      </c>
      <c r="T946" s="167">
        <v>103</v>
      </c>
      <c r="U946" s="171">
        <v>87</v>
      </c>
      <c r="V946" s="169">
        <v>511</v>
      </c>
      <c r="W946" s="170">
        <v>1168</v>
      </c>
      <c r="X946" s="167">
        <v>635</v>
      </c>
      <c r="Y946" s="171">
        <v>185</v>
      </c>
      <c r="Z946" s="169">
        <v>1580</v>
      </c>
      <c r="AA946" s="167">
        <v>1570</v>
      </c>
      <c r="AB946" s="151">
        <f t="shared" si="18350"/>
        <v>10102</v>
      </c>
      <c r="AC946" s="152">
        <f t="shared" si="18351"/>
        <v>10287</v>
      </c>
      <c r="AE946" s="281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>
        <f>B946/B963</f>
        <v>7.1145441609919702E-2</v>
      </c>
      <c r="BK946" s="124">
        <f t="shared" ref="BK946" si="18515">C946/C963</f>
        <v>7.4191765681127383E-2</v>
      </c>
      <c r="BL946" s="125">
        <f t="shared" ref="BL946" si="18516">D946/D963</f>
        <v>7.3797987327618345E-2</v>
      </c>
      <c r="BM946" s="126">
        <f t="shared" ref="BM946" si="18517">E946/E963</f>
        <v>5.4131534569983139E-2</v>
      </c>
      <c r="BN946" s="123">
        <f t="shared" ref="BN946" si="18518">F946/F963</f>
        <v>7.1625589465254921E-2</v>
      </c>
      <c r="BO946" s="124">
        <f t="shared" ref="BO946" si="18519">G946/G963</f>
        <v>5.2758708365115689E-2</v>
      </c>
      <c r="BP946" s="125">
        <f t="shared" ref="BP946" si="18520">H946/H963</f>
        <v>7.3069512375870754E-2</v>
      </c>
      <c r="BQ946" s="126">
        <f t="shared" ref="BQ946" si="18521">I946/I963</f>
        <v>6.9355383057711772E-2</v>
      </c>
      <c r="BR946" s="123">
        <f t="shared" ref="BR946" si="18522">J946/J963</f>
        <v>4.0796963946869068E-2</v>
      </c>
      <c r="BS946" s="124">
        <f t="shared" ref="BS946" si="18523">K946/K963</f>
        <v>0.10714285714285714</v>
      </c>
      <c r="BT946" s="125">
        <f t="shared" ref="BT946" si="18524">L946/L963</f>
        <v>4.3322040858228106E-2</v>
      </c>
      <c r="BU946" s="123">
        <f t="shared" ref="BU946" si="18525">M946/M963</f>
        <v>8.7991718426501039E-2</v>
      </c>
      <c r="BV946" s="127">
        <f t="shared" ref="BV946" si="18526">N946/N963</f>
        <v>5.779541520665344E-2</v>
      </c>
      <c r="BW946" s="128">
        <f t="shared" ref="BW946" si="18527">O946/O963</f>
        <v>7.2140358316548289E-2</v>
      </c>
      <c r="BX946" s="123">
        <f t="shared" ref="BX946" si="18528">P946/P963</f>
        <v>7.7550646255385464E-2</v>
      </c>
      <c r="BY946" s="124">
        <f t="shared" ref="BY946" si="18529">Q946/Q963</f>
        <v>4.9302204251989043E-2</v>
      </c>
      <c r="BZ946" s="125">
        <f t="shared" ref="BZ946" si="18530">R946/R963</f>
        <v>7.6953433307024463E-2</v>
      </c>
      <c r="CA946" s="126">
        <f t="shared" ref="CA946" si="18531">S946/S963</f>
        <v>6.0521042084168336E-2</v>
      </c>
      <c r="CB946" s="123">
        <f t="shared" ref="CB946" si="18532">T946/T963</f>
        <v>4.8931116389548696E-2</v>
      </c>
      <c r="CC946" s="124">
        <f t="shared" ref="CC946" si="18533">U946/U963</f>
        <v>4.9629207073588137E-2</v>
      </c>
      <c r="CD946" s="125">
        <f t="shared" ref="CD946" si="18534">V946/V963</f>
        <v>4.1379868815288684E-2</v>
      </c>
      <c r="CE946" s="126">
        <f t="shared" ref="CE946" si="18535">W946/W963</f>
        <v>9.1022443890274321E-2</v>
      </c>
      <c r="CF946" s="123">
        <f t="shared" ref="CF946" si="18536">X946/X963</f>
        <v>7.2654462242562931E-2</v>
      </c>
      <c r="CG946" s="124">
        <f t="shared" ref="CG946" si="18537">Y946/Y963</f>
        <v>5.3283410138248846E-2</v>
      </c>
      <c r="CH946" s="125">
        <f t="shared" ref="CH946" si="18538">Z946/Z963</f>
        <v>7.0275319130009339E-2</v>
      </c>
      <c r="CI946" s="123">
        <f t="shared" ref="CI946" si="18539">AA946/AA963</f>
        <v>5.9098095309794471E-2</v>
      </c>
      <c r="CJ946" s="129">
        <f t="shared" ref="CJ946" si="18540">AB946/AB963</f>
        <v>6.5592717403302359E-2</v>
      </c>
      <c r="CK946" s="130">
        <f t="shared" ref="CK946" si="18541">AC946/AC963</f>
        <v>6.706653192945855E-2</v>
      </c>
    </row>
    <row r="947" spans="1:89" ht="13.5" thickTop="1" x14ac:dyDescent="0.2">
      <c r="A947" s="139" t="s">
        <v>24</v>
      </c>
      <c r="B947" s="181">
        <v>634</v>
      </c>
      <c r="C947" s="175">
        <v>955</v>
      </c>
      <c r="D947" s="176">
        <v>334</v>
      </c>
      <c r="E947" s="177">
        <v>292</v>
      </c>
      <c r="F947" s="174">
        <v>601</v>
      </c>
      <c r="G947" s="178">
        <v>745</v>
      </c>
      <c r="H947" s="176">
        <v>1372</v>
      </c>
      <c r="I947" s="177">
        <v>1349</v>
      </c>
      <c r="J947" s="174">
        <v>80</v>
      </c>
      <c r="K947" s="178">
        <v>130</v>
      </c>
      <c r="L947" s="176">
        <v>371</v>
      </c>
      <c r="M947" s="174">
        <v>544</v>
      </c>
      <c r="N947" s="179">
        <v>1297</v>
      </c>
      <c r="O947" s="182">
        <v>1196</v>
      </c>
      <c r="P947" s="174">
        <v>814</v>
      </c>
      <c r="Q947" s="178">
        <v>408</v>
      </c>
      <c r="R947" s="176">
        <v>1036</v>
      </c>
      <c r="S947" s="177">
        <v>698</v>
      </c>
      <c r="T947" s="174">
        <v>164</v>
      </c>
      <c r="U947" s="178">
        <v>85</v>
      </c>
      <c r="V947" s="176">
        <v>599</v>
      </c>
      <c r="W947" s="183">
        <v>804</v>
      </c>
      <c r="X947" s="174">
        <v>510</v>
      </c>
      <c r="Y947" s="178">
        <v>182</v>
      </c>
      <c r="Z947" s="176">
        <v>1439</v>
      </c>
      <c r="AA947" s="174">
        <v>1233</v>
      </c>
      <c r="AB947" s="151">
        <f t="shared" si="18350"/>
        <v>9251</v>
      </c>
      <c r="AC947" s="152">
        <f t="shared" si="18351"/>
        <v>8621</v>
      </c>
      <c r="AE947" s="224" t="str">
        <f>$AE$17</f>
        <v>17:00 - 17:59</v>
      </c>
      <c r="AF947" s="120">
        <f t="shared" ref="AF947:AU949" si="18542">SUMIF($A$9:$A$32,$AE947,B$939:B$962)</f>
        <v>719</v>
      </c>
      <c r="AG947" s="164">
        <f t="shared" si="18542"/>
        <v>1058</v>
      </c>
      <c r="AH947" s="121">
        <f t="shared" si="18542"/>
        <v>296</v>
      </c>
      <c r="AI947" s="159">
        <f t="shared" si="18542"/>
        <v>470</v>
      </c>
      <c r="AJ947" s="120">
        <f t="shared" si="18542"/>
        <v>616</v>
      </c>
      <c r="AK947" s="122">
        <f t="shared" si="18542"/>
        <v>1251</v>
      </c>
      <c r="AL947" s="121">
        <f t="shared" si="18542"/>
        <v>1245</v>
      </c>
      <c r="AM947" s="159">
        <f t="shared" si="18542"/>
        <v>1671</v>
      </c>
      <c r="AN947" s="120">
        <f t="shared" si="18542"/>
        <v>220</v>
      </c>
      <c r="AO947" s="122">
        <f t="shared" si="18542"/>
        <v>114</v>
      </c>
      <c r="AP947" s="121">
        <f t="shared" si="18542"/>
        <v>843</v>
      </c>
      <c r="AQ947" s="120">
        <f t="shared" si="18542"/>
        <v>348</v>
      </c>
      <c r="AR947" s="158">
        <f t="shared" si="18542"/>
        <v>1780</v>
      </c>
      <c r="AS947" s="160">
        <f t="shared" si="18542"/>
        <v>1040</v>
      </c>
      <c r="AT947" s="120">
        <f t="shared" si="18542"/>
        <v>675</v>
      </c>
      <c r="AU947" s="122">
        <f t="shared" si="18542"/>
        <v>552</v>
      </c>
      <c r="AV947" s="121">
        <f t="shared" ref="AP947:BE949" si="18543">SUMIF($A$9:$A$32,$AE947,R$939:R$962)</f>
        <v>983</v>
      </c>
      <c r="AW947" s="159">
        <f t="shared" si="18543"/>
        <v>911</v>
      </c>
      <c r="AX947" s="120">
        <f t="shared" si="18543"/>
        <v>146</v>
      </c>
      <c r="AY947" s="122">
        <f t="shared" si="18543"/>
        <v>103</v>
      </c>
      <c r="AZ947" s="121">
        <f t="shared" si="18543"/>
        <v>1142</v>
      </c>
      <c r="BA947" s="159">
        <f t="shared" si="18543"/>
        <v>742</v>
      </c>
      <c r="BB947" s="120">
        <f t="shared" si="18543"/>
        <v>531</v>
      </c>
      <c r="BC947" s="122">
        <f t="shared" si="18543"/>
        <v>281</v>
      </c>
      <c r="BD947" s="21">
        <f t="shared" si="18543"/>
        <v>1610</v>
      </c>
      <c r="BE947" s="163">
        <f t="shared" si="18543"/>
        <v>2037</v>
      </c>
      <c r="BF947" s="149">
        <f>AF947+AH947+AJ947+AL947+AN947+AP947+AR947+AT947+AV947+AX947+AZ947+BB947+BD947</f>
        <v>10806</v>
      </c>
      <c r="BG947" s="150">
        <f>AG947+AI947+AK947+AM947+AO947+AQ947+AS947+AU947+AW947+AY947+BA947+BC947+BE947</f>
        <v>10578</v>
      </c>
      <c r="BI947" s="139" t="s">
        <v>24</v>
      </c>
      <c r="BJ947" s="123">
        <f>B947/B963</f>
        <v>6.4437442829555852E-2</v>
      </c>
      <c r="BK947" s="124">
        <f t="shared" ref="BK947" si="18544">C947/C963</f>
        <v>6.5971262779773415E-2</v>
      </c>
      <c r="BL947" s="125">
        <f t="shared" ref="BL947" si="18545">D947/D963</f>
        <v>6.2243756988445767E-2</v>
      </c>
      <c r="BM947" s="126">
        <f t="shared" ref="BM947" si="18546">E947/E963</f>
        <v>4.924114671163575E-2</v>
      </c>
      <c r="BN947" s="123">
        <f t="shared" ref="BN947" si="18547">F947/F963</f>
        <v>5.347450840822137E-2</v>
      </c>
      <c r="BO947" s="124">
        <f t="shared" ref="BO947" si="18548">G947/G963</f>
        <v>4.7355708110856855E-2</v>
      </c>
      <c r="BP947" s="125">
        <f t="shared" ref="BP947" si="18549">H947/H963</f>
        <v>6.7783212291882819E-2</v>
      </c>
      <c r="BQ947" s="126">
        <f t="shared" ref="BQ947" si="18550">I947/I963</f>
        <v>5.6910226122173474E-2</v>
      </c>
      <c r="BR947" s="123">
        <f t="shared" ref="BR947" si="18551">J947/J963</f>
        <v>3.7950664136622389E-2</v>
      </c>
      <c r="BS947" s="124">
        <f t="shared" ref="BS947" si="18552">K947/K963</f>
        <v>5.9523809523809521E-2</v>
      </c>
      <c r="BT947" s="125">
        <f t="shared" ref="BT947" si="18553">L947/L963</f>
        <v>3.808643876398727E-2</v>
      </c>
      <c r="BU947" s="123">
        <f t="shared" ref="BU947" si="18554">M947/M963</f>
        <v>7.0393374741200831E-2</v>
      </c>
      <c r="BV947" s="127">
        <f t="shared" ref="BV947" si="18555">N947/N963</f>
        <v>5.475577320893317E-2</v>
      </c>
      <c r="BW947" s="128">
        <f t="shared" ref="BW947" si="18556">O947/O963</f>
        <v>6.339446623555603E-2</v>
      </c>
      <c r="BX947" s="123">
        <f t="shared" ref="BX947" si="18557">P947/P963</f>
        <v>7.4617288477403981E-2</v>
      </c>
      <c r="BY947" s="124">
        <f t="shared" ref="BY947" si="18558">Q947/Q963</f>
        <v>5.3215077605321508E-2</v>
      </c>
      <c r="BZ947" s="125">
        <f t="shared" ref="BZ947" si="18559">R947/R963</f>
        <v>6.8139963167587483E-2</v>
      </c>
      <c r="CA947" s="126">
        <f t="shared" ref="CA947" si="18560">S947/S963</f>
        <v>5.5951903807615229E-2</v>
      </c>
      <c r="CB947" s="123">
        <f t="shared" ref="CB947" si="18561">T947/T963</f>
        <v>7.7909738717339666E-2</v>
      </c>
      <c r="CC947" s="124">
        <f t="shared" ref="CC947" si="18562">U947/U963</f>
        <v>4.8488305761551623E-2</v>
      </c>
      <c r="CD947" s="125">
        <f t="shared" ref="CD947" si="18563">V947/V963</f>
        <v>4.8505951898939186E-2</v>
      </c>
      <c r="CE947" s="126">
        <f t="shared" ref="CE947" si="18564">W947/W963</f>
        <v>6.2655860349127179E-2</v>
      </c>
      <c r="CF947" s="123">
        <f t="shared" ref="CF947" si="18565">X947/X963</f>
        <v>5.8352402745995423E-2</v>
      </c>
      <c r="CG947" s="124">
        <f t="shared" ref="CG947" si="18566">Y947/Y963</f>
        <v>5.2419354838709679E-2</v>
      </c>
      <c r="CH947" s="125">
        <f t="shared" ref="CH947" si="18567">Z947/Z963</f>
        <v>6.4003914068407247E-2</v>
      </c>
      <c r="CI947" s="123">
        <f t="shared" ref="CI947" si="18568">AA947/AA963</f>
        <v>4.6412707972596549E-2</v>
      </c>
      <c r="CJ947" s="129">
        <f t="shared" ref="CJ947" si="18569">AB947/AB963</f>
        <v>6.0067138061567028E-2</v>
      </c>
      <c r="CK947" s="130">
        <f t="shared" ref="CK947" si="18570">AC947/AC963</f>
        <v>5.620497441079636E-2</v>
      </c>
    </row>
    <row r="948" spans="1:89" x14ac:dyDescent="0.2">
      <c r="A948" s="131" t="s">
        <v>25</v>
      </c>
      <c r="B948" s="184">
        <v>651</v>
      </c>
      <c r="C948" s="168">
        <v>1050</v>
      </c>
      <c r="D948" s="169">
        <v>344</v>
      </c>
      <c r="E948" s="170">
        <v>355</v>
      </c>
      <c r="F948" s="167">
        <v>694</v>
      </c>
      <c r="G948" s="171">
        <v>1006</v>
      </c>
      <c r="H948" s="169">
        <v>1299</v>
      </c>
      <c r="I948" s="170">
        <v>1540</v>
      </c>
      <c r="J948" s="167">
        <v>118</v>
      </c>
      <c r="K948" s="168">
        <v>111</v>
      </c>
      <c r="L948" s="169">
        <v>492</v>
      </c>
      <c r="M948" s="167">
        <v>440</v>
      </c>
      <c r="N948" s="172">
        <v>1319</v>
      </c>
      <c r="O948" s="185">
        <v>1085</v>
      </c>
      <c r="P948" s="167">
        <v>733</v>
      </c>
      <c r="Q948" s="168">
        <v>424</v>
      </c>
      <c r="R948" s="169">
        <v>884</v>
      </c>
      <c r="S948" s="170">
        <v>764</v>
      </c>
      <c r="T948" s="176">
        <v>140</v>
      </c>
      <c r="U948" s="167">
        <v>99</v>
      </c>
      <c r="V948" s="169">
        <v>624</v>
      </c>
      <c r="W948" s="186">
        <v>842</v>
      </c>
      <c r="X948" s="167">
        <v>549</v>
      </c>
      <c r="Y948" s="171">
        <v>184</v>
      </c>
      <c r="Z948" s="169">
        <v>1605</v>
      </c>
      <c r="AA948" s="167">
        <v>2075</v>
      </c>
      <c r="AB948" s="151">
        <f t="shared" si="18350"/>
        <v>9452</v>
      </c>
      <c r="AC948" s="152">
        <f t="shared" si="18351"/>
        <v>9975</v>
      </c>
      <c r="AE948" s="226" t="str">
        <f>$AE$18</f>
        <v>18:00 - 18:59</v>
      </c>
      <c r="AF948" s="120">
        <f t="shared" si="18542"/>
        <v>875</v>
      </c>
      <c r="AG948" s="168">
        <f t="shared" si="18542"/>
        <v>1003</v>
      </c>
      <c r="AH948" s="169">
        <f t="shared" si="18542"/>
        <v>305</v>
      </c>
      <c r="AI948" s="170">
        <f t="shared" si="18542"/>
        <v>522</v>
      </c>
      <c r="AJ948" s="167">
        <f t="shared" si="18542"/>
        <v>569</v>
      </c>
      <c r="AK948" s="171">
        <f t="shared" si="18542"/>
        <v>1293</v>
      </c>
      <c r="AL948" s="169">
        <f t="shared" si="18542"/>
        <v>1250</v>
      </c>
      <c r="AM948" s="170">
        <f t="shared" si="18542"/>
        <v>1928</v>
      </c>
      <c r="AN948" s="167">
        <f t="shared" si="18542"/>
        <v>332</v>
      </c>
      <c r="AO948" s="171">
        <f t="shared" si="18542"/>
        <v>93</v>
      </c>
      <c r="AP948" s="169">
        <f t="shared" si="18543"/>
        <v>943</v>
      </c>
      <c r="AQ948" s="167">
        <f t="shared" si="18543"/>
        <v>341</v>
      </c>
      <c r="AR948" s="172">
        <f t="shared" si="18543"/>
        <v>1769</v>
      </c>
      <c r="AS948" s="173">
        <f t="shared" si="18543"/>
        <v>1181</v>
      </c>
      <c r="AT948" s="167">
        <f t="shared" si="18543"/>
        <v>592</v>
      </c>
      <c r="AU948" s="171">
        <f t="shared" si="18543"/>
        <v>650</v>
      </c>
      <c r="AV948" s="169">
        <f t="shared" si="18543"/>
        <v>1057</v>
      </c>
      <c r="AW948" s="170">
        <f t="shared" si="18543"/>
        <v>1011</v>
      </c>
      <c r="AX948" s="167">
        <f t="shared" si="18543"/>
        <v>143</v>
      </c>
      <c r="AY948" s="171">
        <f t="shared" si="18543"/>
        <v>102</v>
      </c>
      <c r="AZ948" s="169">
        <f t="shared" si="18543"/>
        <v>1370</v>
      </c>
      <c r="BA948" s="170">
        <f t="shared" si="18543"/>
        <v>641</v>
      </c>
      <c r="BB948" s="167">
        <f t="shared" si="18543"/>
        <v>497</v>
      </c>
      <c r="BC948" s="171">
        <f t="shared" si="18543"/>
        <v>240</v>
      </c>
      <c r="BD948" s="169">
        <f t="shared" si="18543"/>
        <v>1442</v>
      </c>
      <c r="BE948" s="167">
        <f t="shared" si="18543"/>
        <v>2105</v>
      </c>
      <c r="BF948" s="151">
        <f>SUM(AF948,AH948,AJ948,AL948,AN948,AP948,AR948,AT948,AV948,AX948,AZ948,BB948,BD948)</f>
        <v>11144</v>
      </c>
      <c r="BG948" s="152">
        <f>SUM(AG948,AI948,AK948,AM948,AO948,AQ948,AS948,AU948,AW948,AY948,BA948,BC948,BE948)</f>
        <v>11110</v>
      </c>
      <c r="BI948" s="131" t="s">
        <v>25</v>
      </c>
      <c r="BJ948" s="123">
        <f>B948/B963</f>
        <v>6.6165260697225323E-2</v>
      </c>
      <c r="BK948" s="124">
        <f t="shared" ref="BK948" si="18571">C948/C963</f>
        <v>7.2533849129593805E-2</v>
      </c>
      <c r="BL948" s="125">
        <f t="shared" ref="BL948" si="18572">D948/D963</f>
        <v>6.4107342527021993E-2</v>
      </c>
      <c r="BM948" s="126">
        <f t="shared" ref="BM948" si="18573">E948/E963</f>
        <v>5.9865092748735242E-2</v>
      </c>
      <c r="BN948" s="123">
        <f t="shared" ref="BN948" si="18574">F948/F963</f>
        <v>6.1749265948927844E-2</v>
      </c>
      <c r="BO948" s="124">
        <f t="shared" ref="BO948" si="18575">G948/G963</f>
        <v>6.3946097126875157E-2</v>
      </c>
      <c r="BP948" s="125">
        <f t="shared" ref="BP948" si="18576">H948/H963</f>
        <v>6.4176671113087294E-2</v>
      </c>
      <c r="BQ948" s="126">
        <f t="shared" ref="BQ948" si="18577">I948/I963</f>
        <v>6.4967937900776235E-2</v>
      </c>
      <c r="BR948" s="123">
        <f t="shared" ref="BR948" si="18578">J948/J963</f>
        <v>5.5977229601518026E-2</v>
      </c>
      <c r="BS948" s="124">
        <f t="shared" ref="BS948" si="18579">K948/K963</f>
        <v>5.0824175824175824E-2</v>
      </c>
      <c r="BT948" s="125">
        <f t="shared" ref="BT948" si="18580">L948/L963</f>
        <v>5.0508161379735142E-2</v>
      </c>
      <c r="BU948" s="123">
        <f t="shared" ref="BU948" si="18581">M948/M963</f>
        <v>5.6935817805383024E-2</v>
      </c>
      <c r="BV948" s="127">
        <f t="shared" ref="BV948" si="18582">N948/N963</f>
        <v>5.5684552708236586E-2</v>
      </c>
      <c r="BW948" s="128">
        <f t="shared" ref="BW948" si="18583">O948/O963</f>
        <v>5.7510866108343051E-2</v>
      </c>
      <c r="BX948" s="123">
        <f t="shared" ref="BX948" si="18584">P948/P963</f>
        <v>6.7192226601888352E-2</v>
      </c>
      <c r="BY948" s="124">
        <f t="shared" ref="BY948" si="18585">Q948/Q963</f>
        <v>5.5301943393765492E-2</v>
      </c>
      <c r="BZ948" s="125">
        <f t="shared" ref="BZ948" si="18586">R948/R963</f>
        <v>5.8142594054196264E-2</v>
      </c>
      <c r="CA948" s="126">
        <f t="shared" ref="CA948" si="18587">S948/S963</f>
        <v>6.1242484969939878E-2</v>
      </c>
      <c r="CB948" s="123">
        <f t="shared" ref="CB948" si="18588">T948/T963</f>
        <v>6.6508313539192399E-2</v>
      </c>
      <c r="CC948" s="124">
        <f t="shared" ref="CC948" si="18589">U948/U963</f>
        <v>5.6474614945807189E-2</v>
      </c>
      <c r="CD948" s="125">
        <f t="shared" ref="CD948" si="18590">V948/V963</f>
        <v>5.0530407320430806E-2</v>
      </c>
      <c r="CE948" s="126">
        <f t="shared" ref="CE948" si="18591">W948/W963</f>
        <v>6.5617206982543641E-2</v>
      </c>
      <c r="CF948" s="123">
        <f t="shared" ref="CF948" si="18592">X948/X963</f>
        <v>6.2814645308924486E-2</v>
      </c>
      <c r="CG948" s="124">
        <f t="shared" ref="CG948" si="18593">Y948/Y963</f>
        <v>5.2995391705069124E-2</v>
      </c>
      <c r="CH948" s="125">
        <f t="shared" ref="CH948" si="18594">Z948/Z963</f>
        <v>7.1387270382066451E-2</v>
      </c>
      <c r="CI948" s="123">
        <f t="shared" ref="CI948" si="18595">AA948/AA963</f>
        <v>7.8107355266129636E-2</v>
      </c>
      <c r="CJ948" s="129">
        <f t="shared" ref="CJ948" si="18596">AB948/AB963</f>
        <v>6.1372239645220143E-2</v>
      </c>
      <c r="CK948" s="130">
        <f t="shared" ref="CK948" si="18597">AC948/AC963</f>
        <v>6.5032434723082441E-2</v>
      </c>
    </row>
    <row r="949" spans="1:89" ht="13.5" thickBot="1" x14ac:dyDescent="0.25">
      <c r="A949" s="139" t="s">
        <v>26</v>
      </c>
      <c r="B949" s="181">
        <v>645</v>
      </c>
      <c r="C949" s="175">
        <v>1034</v>
      </c>
      <c r="D949" s="176">
        <v>334</v>
      </c>
      <c r="E949" s="177">
        <v>349</v>
      </c>
      <c r="F949" s="174">
        <v>599</v>
      </c>
      <c r="G949" s="178">
        <v>986</v>
      </c>
      <c r="H949" s="176">
        <v>1337</v>
      </c>
      <c r="I949" s="177">
        <v>1610</v>
      </c>
      <c r="J949" s="174">
        <v>130</v>
      </c>
      <c r="K949" s="175">
        <v>88</v>
      </c>
      <c r="L949" s="176">
        <v>420</v>
      </c>
      <c r="M949" s="174">
        <v>400</v>
      </c>
      <c r="N949" s="179">
        <v>1436</v>
      </c>
      <c r="O949" s="182">
        <v>980</v>
      </c>
      <c r="P949" s="174">
        <v>721</v>
      </c>
      <c r="Q949" s="175">
        <v>447</v>
      </c>
      <c r="R949" s="176">
        <v>1039</v>
      </c>
      <c r="S949" s="177">
        <v>745</v>
      </c>
      <c r="T949" s="174">
        <v>88</v>
      </c>
      <c r="U949" s="178">
        <v>87</v>
      </c>
      <c r="V949" s="176">
        <v>647</v>
      </c>
      <c r="W949" s="183">
        <v>819</v>
      </c>
      <c r="X949" s="174">
        <v>568</v>
      </c>
      <c r="Y949" s="178">
        <v>171</v>
      </c>
      <c r="Z949" s="176">
        <v>1619</v>
      </c>
      <c r="AA949" s="174">
        <v>1831</v>
      </c>
      <c r="AB949" s="151">
        <f t="shared" si="18350"/>
        <v>9583</v>
      </c>
      <c r="AC949" s="152">
        <f t="shared" si="18351"/>
        <v>9547</v>
      </c>
      <c r="AE949" s="224">
        <f>$AE$19</f>
        <v>0</v>
      </c>
      <c r="AF949" s="120">
        <f t="shared" si="18542"/>
        <v>0</v>
      </c>
      <c r="AG949" s="175">
        <f t="shared" si="18542"/>
        <v>0</v>
      </c>
      <c r="AH949" s="176">
        <f t="shared" si="18542"/>
        <v>0</v>
      </c>
      <c r="AI949" s="177">
        <f t="shared" si="18542"/>
        <v>0</v>
      </c>
      <c r="AJ949" s="174">
        <f t="shared" si="18542"/>
        <v>0</v>
      </c>
      <c r="AK949" s="178">
        <f t="shared" si="18542"/>
        <v>0</v>
      </c>
      <c r="AL949" s="176">
        <f t="shared" si="18542"/>
        <v>0</v>
      </c>
      <c r="AM949" s="177">
        <f t="shared" si="18542"/>
        <v>0</v>
      </c>
      <c r="AN949" s="174">
        <f t="shared" si="18542"/>
        <v>0</v>
      </c>
      <c r="AO949" s="178">
        <f t="shared" si="18542"/>
        <v>0</v>
      </c>
      <c r="AP949" s="176">
        <f t="shared" si="18543"/>
        <v>0</v>
      </c>
      <c r="AQ949" s="174">
        <f t="shared" si="18543"/>
        <v>0</v>
      </c>
      <c r="AR949" s="179">
        <f t="shared" si="18543"/>
        <v>0</v>
      </c>
      <c r="AS949" s="180">
        <f t="shared" si="18543"/>
        <v>0</v>
      </c>
      <c r="AT949" s="174">
        <f t="shared" si="18543"/>
        <v>0</v>
      </c>
      <c r="AU949" s="178">
        <f t="shared" si="18543"/>
        <v>0</v>
      </c>
      <c r="AV949" s="176">
        <f t="shared" si="18543"/>
        <v>0</v>
      </c>
      <c r="AW949" s="177">
        <f t="shared" si="18543"/>
        <v>0</v>
      </c>
      <c r="AX949" s="174">
        <f t="shared" si="18543"/>
        <v>0</v>
      </c>
      <c r="AY949" s="178">
        <f t="shared" si="18543"/>
        <v>0</v>
      </c>
      <c r="AZ949" s="176">
        <f t="shared" si="18543"/>
        <v>0</v>
      </c>
      <c r="BA949" s="177">
        <f t="shared" si="18543"/>
        <v>0</v>
      </c>
      <c r="BB949" s="174">
        <f t="shared" si="18543"/>
        <v>0</v>
      </c>
      <c r="BC949" s="178">
        <f t="shared" si="18543"/>
        <v>0</v>
      </c>
      <c r="BD949" s="176">
        <f t="shared" si="18543"/>
        <v>0</v>
      </c>
      <c r="BE949" s="174">
        <f t="shared" si="18543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>
        <f>B949/B963</f>
        <v>6.5555442626283156E-2</v>
      </c>
      <c r="BK949" s="124">
        <f t="shared" ref="BK949" si="18598">C949/C963</f>
        <v>7.1428571428571425E-2</v>
      </c>
      <c r="BL949" s="125">
        <f t="shared" ref="BL949" si="18599">D949/D963</f>
        <v>6.2243756988445767E-2</v>
      </c>
      <c r="BM949" s="126">
        <f t="shared" ref="BM949" si="18600">E949/E963</f>
        <v>5.8853288364249579E-2</v>
      </c>
      <c r="BN949" s="123">
        <f t="shared" ref="BN949" si="18601">F949/F963</f>
        <v>5.3296556633152414E-2</v>
      </c>
      <c r="BO949" s="124">
        <f t="shared" ref="BO949" si="18602">G949/G963</f>
        <v>6.2674802949402489E-2</v>
      </c>
      <c r="BP949" s="125">
        <f t="shared" ref="BP949" si="18603">H949/H963</f>
        <v>6.6054048713008254E-2</v>
      </c>
      <c r="BQ949" s="126">
        <f t="shared" ref="BQ949" si="18604">I949/I963</f>
        <v>6.7921025987175157E-2</v>
      </c>
      <c r="BR949" s="123">
        <f t="shared" ref="BR949" si="18605">J949/J963</f>
        <v>6.1669829222011384E-2</v>
      </c>
      <c r="BS949" s="124">
        <f t="shared" ref="BS949" si="18606">K949/K963</f>
        <v>4.0293040293040296E-2</v>
      </c>
      <c r="BT949" s="125">
        <f t="shared" ref="BT949" si="18607">L949/L963</f>
        <v>4.3116723129042196E-2</v>
      </c>
      <c r="BU949" s="123">
        <f t="shared" ref="BU949" si="18608">M949/M963</f>
        <v>5.1759834368530024E-2</v>
      </c>
      <c r="BV949" s="127">
        <f t="shared" ref="BV949" si="18609">N949/N963</f>
        <v>6.0623970954532022E-2</v>
      </c>
      <c r="BW949" s="128">
        <f t="shared" ref="BW949" si="18610">O949/O963</f>
        <v>5.1945298420438886E-2</v>
      </c>
      <c r="BX949" s="123">
        <f t="shared" ref="BX949" si="18611">P949/P963</f>
        <v>6.609221743514529E-2</v>
      </c>
      <c r="BY949" s="124">
        <f t="shared" ref="BY949" si="18612">Q949/Q963</f>
        <v>5.8301812964653713E-2</v>
      </c>
      <c r="BZ949" s="125">
        <f t="shared" ref="BZ949" si="18613">R949/R963</f>
        <v>6.8337279663246514E-2</v>
      </c>
      <c r="CA949" s="126">
        <f t="shared" ref="CA949" si="18614">S949/S963</f>
        <v>5.9719438877755514E-2</v>
      </c>
      <c r="CB949" s="123">
        <f t="shared" ref="CB949" si="18615">T949/T963</f>
        <v>4.180522565320665E-2</v>
      </c>
      <c r="CC949" s="124">
        <f t="shared" ref="CC949" si="18616">U949/U963</f>
        <v>4.9629207073588137E-2</v>
      </c>
      <c r="CD949" s="125">
        <f t="shared" ref="CD949" si="18617">V949/V963</f>
        <v>5.2392906308203091E-2</v>
      </c>
      <c r="CE949" s="126">
        <f t="shared" ref="CE949" si="18618">W949/W963</f>
        <v>6.3824812967581052E-2</v>
      </c>
      <c r="CF949" s="123">
        <f t="shared" ref="CF949" si="18619">X949/X963</f>
        <v>6.4988558352402748E-2</v>
      </c>
      <c r="CG949" s="124">
        <f t="shared" ref="CG949" si="18620">Y949/Y963</f>
        <v>4.9251152073732721E-2</v>
      </c>
      <c r="CH949" s="125">
        <f t="shared" ref="CH949" si="18621">Z949/Z963</f>
        <v>7.2009963083218428E-2</v>
      </c>
      <c r="CI949" s="123">
        <f t="shared" ref="CI949" si="18622">AA949/AA963</f>
        <v>6.8922683128811266E-2</v>
      </c>
      <c r="CJ949" s="129">
        <f t="shared" ref="CJ949" si="18623">AB949/AB963</f>
        <v>6.2222828239541332E-2</v>
      </c>
      <c r="CK949" s="130">
        <f t="shared" ref="CK949" si="18624">AC949/AC963</f>
        <v>6.2242070606643413E-2</v>
      </c>
    </row>
    <row r="950" spans="1:89" ht="14.25" thickTop="1" thickBot="1" x14ac:dyDescent="0.25">
      <c r="A950" s="131" t="s">
        <v>27</v>
      </c>
      <c r="B950" s="184">
        <v>692</v>
      </c>
      <c r="C950" s="168">
        <v>1041</v>
      </c>
      <c r="D950" s="169">
        <v>353</v>
      </c>
      <c r="E950" s="170">
        <v>398</v>
      </c>
      <c r="F950" s="167">
        <v>662</v>
      </c>
      <c r="G950" s="171">
        <v>1096</v>
      </c>
      <c r="H950" s="169">
        <v>1298</v>
      </c>
      <c r="I950" s="170">
        <v>1597</v>
      </c>
      <c r="J950" s="167">
        <v>128</v>
      </c>
      <c r="K950" s="168">
        <v>89</v>
      </c>
      <c r="L950" s="169">
        <v>497</v>
      </c>
      <c r="M950" s="167">
        <v>354</v>
      </c>
      <c r="N950" s="172">
        <v>1521</v>
      </c>
      <c r="O950" s="185">
        <v>1040</v>
      </c>
      <c r="P950" s="167">
        <v>835</v>
      </c>
      <c r="Q950" s="168">
        <v>438</v>
      </c>
      <c r="R950" s="169">
        <v>880</v>
      </c>
      <c r="S950" s="170">
        <v>737</v>
      </c>
      <c r="T950" s="167">
        <v>109</v>
      </c>
      <c r="U950" s="171">
        <v>64</v>
      </c>
      <c r="V950" s="169">
        <v>836</v>
      </c>
      <c r="W950" s="186">
        <v>781</v>
      </c>
      <c r="X950" s="167">
        <v>541</v>
      </c>
      <c r="Y950" s="171">
        <v>168</v>
      </c>
      <c r="Z950" s="169">
        <v>1605</v>
      </c>
      <c r="AA950" s="167">
        <v>1874</v>
      </c>
      <c r="AB950" s="151">
        <f t="shared" si="18350"/>
        <v>9957</v>
      </c>
      <c r="AC950" s="152">
        <f t="shared" si="18351"/>
        <v>9677</v>
      </c>
      <c r="AE950" s="221" t="s">
        <v>13</v>
      </c>
      <c r="AF950" s="14">
        <f t="shared" ref="AF950:BG950" si="18625">SUM(AF947:AF949)</f>
        <v>1594</v>
      </c>
      <c r="AG950" s="1">
        <f t="shared" si="18625"/>
        <v>2061</v>
      </c>
      <c r="AH950" s="14">
        <f t="shared" si="18625"/>
        <v>601</v>
      </c>
      <c r="AI950" s="1">
        <f t="shared" si="18625"/>
        <v>992</v>
      </c>
      <c r="AJ950" s="14">
        <f t="shared" si="18625"/>
        <v>1185</v>
      </c>
      <c r="AK950" s="1">
        <f t="shared" si="18625"/>
        <v>2544</v>
      </c>
      <c r="AL950" s="14">
        <f t="shared" si="18625"/>
        <v>2495</v>
      </c>
      <c r="AM950" s="1">
        <f t="shared" si="18625"/>
        <v>3599</v>
      </c>
      <c r="AN950" s="14">
        <f t="shared" si="18625"/>
        <v>552</v>
      </c>
      <c r="AO950" s="1">
        <f t="shared" si="18625"/>
        <v>207</v>
      </c>
      <c r="AP950" s="14">
        <f t="shared" si="18625"/>
        <v>1786</v>
      </c>
      <c r="AQ950" s="1">
        <f t="shared" si="18625"/>
        <v>689</v>
      </c>
      <c r="AR950" s="14">
        <f t="shared" si="18625"/>
        <v>3549</v>
      </c>
      <c r="AS950" s="1">
        <f t="shared" si="18625"/>
        <v>2221</v>
      </c>
      <c r="AT950" s="14">
        <f t="shared" si="18625"/>
        <v>1267</v>
      </c>
      <c r="AU950" s="1">
        <f t="shared" si="18625"/>
        <v>1202</v>
      </c>
      <c r="AV950" s="14">
        <f t="shared" si="18625"/>
        <v>2040</v>
      </c>
      <c r="AW950" s="1">
        <f t="shared" si="18625"/>
        <v>1922</v>
      </c>
      <c r="AX950" s="14">
        <f t="shared" si="18625"/>
        <v>289</v>
      </c>
      <c r="AY950" s="1">
        <f t="shared" si="18625"/>
        <v>205</v>
      </c>
      <c r="AZ950" s="14">
        <f t="shared" si="18625"/>
        <v>2512</v>
      </c>
      <c r="BA950" s="1">
        <f t="shared" si="18625"/>
        <v>1383</v>
      </c>
      <c r="BB950" s="14">
        <f t="shared" si="18625"/>
        <v>1028</v>
      </c>
      <c r="BC950" s="1">
        <f t="shared" si="18625"/>
        <v>521</v>
      </c>
      <c r="BD950" s="14">
        <f t="shared" si="18625"/>
        <v>3052</v>
      </c>
      <c r="BE950" s="1">
        <f t="shared" si="18625"/>
        <v>4142</v>
      </c>
      <c r="BF950" s="153">
        <f t="shared" si="18625"/>
        <v>21950</v>
      </c>
      <c r="BG950" s="154">
        <f t="shared" si="18625"/>
        <v>21688</v>
      </c>
      <c r="BI950" s="131" t="s">
        <v>27</v>
      </c>
      <c r="BJ950" s="123">
        <f>B950/B963</f>
        <v>7.0332350848663489E-2</v>
      </c>
      <c r="BK950" s="124">
        <f t="shared" ref="BK950" si="18626">C950/C963</f>
        <v>7.1912130422768727E-2</v>
      </c>
      <c r="BL950" s="125">
        <f t="shared" ref="BL950" si="18627">D950/D963</f>
        <v>6.5784569511740595E-2</v>
      </c>
      <c r="BM950" s="126">
        <f t="shared" ref="BM950" si="18628">E950/E963</f>
        <v>6.7116357504215851E-2</v>
      </c>
      <c r="BN950" s="123">
        <f t="shared" ref="BN950" si="18629">F950/F963</f>
        <v>5.890203754782454E-2</v>
      </c>
      <c r="BO950" s="124">
        <f t="shared" ref="BO950" si="18630">G950/G963</f>
        <v>6.9666920925502154E-2</v>
      </c>
      <c r="BP950" s="125">
        <f t="shared" ref="BP950" si="18631">H950/H963</f>
        <v>6.4127266439405167E-2</v>
      </c>
      <c r="BQ950" s="126">
        <f t="shared" ref="BQ950" si="18632">I950/I963</f>
        <v>6.7372595342558211E-2</v>
      </c>
      <c r="BR950" s="123">
        <f t="shared" ref="BR950" si="18633">J950/J963</f>
        <v>6.0721062618595827E-2</v>
      </c>
      <c r="BS950" s="124">
        <f t="shared" ref="BS950" si="18634">K950/K963</f>
        <v>4.0750915750915752E-2</v>
      </c>
      <c r="BT950" s="125">
        <f t="shared" ref="BT950" si="18635">L950/L963</f>
        <v>5.1021455702699926E-2</v>
      </c>
      <c r="BU950" s="123">
        <f t="shared" ref="BU950" si="18636">M950/M963</f>
        <v>4.5807453416149072E-2</v>
      </c>
      <c r="BV950" s="127">
        <f t="shared" ref="BV950" si="18637">N950/N963</f>
        <v>6.4212437201840666E-2</v>
      </c>
      <c r="BW950" s="128">
        <f t="shared" ref="BW950" si="18638">O950/O963</f>
        <v>5.5125622813526981E-2</v>
      </c>
      <c r="BX950" s="123">
        <f t="shared" ref="BX950" si="18639">P950/P963</f>
        <v>7.6542304519204324E-2</v>
      </c>
      <c r="BY950" s="124">
        <f t="shared" ref="BY950" si="18640">Q950/Q963</f>
        <v>5.7127950958653972E-2</v>
      </c>
      <c r="BZ950" s="125">
        <f t="shared" ref="BZ950" si="18641">R950/R963</f>
        <v>5.787950539331755E-2</v>
      </c>
      <c r="CA950" s="126">
        <f t="shared" ref="CA950" si="18642">S950/S963</f>
        <v>5.9078156312625252E-2</v>
      </c>
      <c r="CB950" s="123">
        <f t="shared" ref="CB950" si="18643">T950/T963</f>
        <v>5.1781472684085512E-2</v>
      </c>
      <c r="CC950" s="124">
        <f t="shared" ref="CC950" si="18644">U950/U963</f>
        <v>3.650884198516828E-2</v>
      </c>
      <c r="CD950" s="125">
        <f t="shared" ref="CD950" si="18645">V950/V963</f>
        <v>6.7697789294679733E-2</v>
      </c>
      <c r="CE950" s="126">
        <f t="shared" ref="CE950" si="18646">W950/W963</f>
        <v>6.086346633416459E-2</v>
      </c>
      <c r="CF950" s="123">
        <f t="shared" ref="CF950" si="18647">X950/X963</f>
        <v>6.1899313501144165E-2</v>
      </c>
      <c r="CG950" s="124">
        <f t="shared" ref="CG950" si="18648">Y950/Y963</f>
        <v>4.8387096774193547E-2</v>
      </c>
      <c r="CH950" s="125">
        <f t="shared" ref="CH950" si="18649">Z950/Z963</f>
        <v>7.1387270382066451E-2</v>
      </c>
      <c r="CI950" s="123">
        <f t="shared" ref="CI950" si="18650">AA950/AA963</f>
        <v>7.0541293382519007E-2</v>
      </c>
      <c r="CJ950" s="129">
        <f t="shared" ref="CJ950" si="18651">AB950/AB963</f>
        <v>6.4651226211114785E-2</v>
      </c>
      <c r="CK950" s="130">
        <f t="shared" ref="CK950" si="18652">AC950/AC963</f>
        <v>6.3089611109300128E-2</v>
      </c>
    </row>
    <row r="951" spans="1:89" ht="13.5" thickTop="1" x14ac:dyDescent="0.2">
      <c r="A951" s="139" t="s">
        <v>28</v>
      </c>
      <c r="B951" s="181">
        <v>664</v>
      </c>
      <c r="C951" s="175">
        <v>1189</v>
      </c>
      <c r="D951" s="176">
        <v>359</v>
      </c>
      <c r="E951" s="177">
        <v>415</v>
      </c>
      <c r="F951" s="174">
        <v>635</v>
      </c>
      <c r="G951" s="178">
        <v>1257</v>
      </c>
      <c r="H951" s="176">
        <v>1464</v>
      </c>
      <c r="I951" s="177">
        <v>1740</v>
      </c>
      <c r="J951" s="174">
        <v>136</v>
      </c>
      <c r="K951" s="175">
        <v>89</v>
      </c>
      <c r="L951" s="176">
        <v>872</v>
      </c>
      <c r="M951" s="174">
        <v>417</v>
      </c>
      <c r="N951" s="179">
        <v>1808</v>
      </c>
      <c r="O951" s="182">
        <v>1166</v>
      </c>
      <c r="P951" s="174">
        <v>902</v>
      </c>
      <c r="Q951" s="175">
        <v>573</v>
      </c>
      <c r="R951" s="176">
        <v>1126</v>
      </c>
      <c r="S951" s="177">
        <v>1048</v>
      </c>
      <c r="T951" s="174">
        <v>145</v>
      </c>
      <c r="U951" s="178">
        <v>105</v>
      </c>
      <c r="V951" s="176">
        <v>966</v>
      </c>
      <c r="W951" s="183">
        <v>746</v>
      </c>
      <c r="X951" s="174">
        <v>647</v>
      </c>
      <c r="Y951" s="178">
        <v>222</v>
      </c>
      <c r="Z951" s="176">
        <v>1716</v>
      </c>
      <c r="AA951" s="174">
        <v>2042</v>
      </c>
      <c r="AB951" s="151">
        <f t="shared" si="18350"/>
        <v>11440</v>
      </c>
      <c r="AC951" s="152">
        <f t="shared" si="18351"/>
        <v>11009</v>
      </c>
      <c r="BI951" s="139" t="s">
        <v>28</v>
      </c>
      <c r="BJ951" s="123">
        <f>B951/B963</f>
        <v>6.74865331842667E-2</v>
      </c>
      <c r="BK951" s="124">
        <f t="shared" ref="BK951" si="18653">C951/C963</f>
        <v>8.2135949157225746E-2</v>
      </c>
      <c r="BL951" s="125">
        <f t="shared" ref="BL951" si="18654">D951/D963</f>
        <v>6.6902720834886326E-2</v>
      </c>
      <c r="BM951" s="126">
        <f t="shared" ref="BM951" si="18655">E951/E963</f>
        <v>6.9983136593591899E-2</v>
      </c>
      <c r="BN951" s="123">
        <f t="shared" ref="BN951" si="18656">F951/F963</f>
        <v>5.649968858439363E-2</v>
      </c>
      <c r="BO951" s="124">
        <f t="shared" ref="BO951" si="18657">G951/G963</f>
        <v>7.9900839054157138E-2</v>
      </c>
      <c r="BP951" s="125">
        <f t="shared" ref="BP951" si="18658">H951/H963</f>
        <v>7.2328442270638796E-2</v>
      </c>
      <c r="BQ951" s="126">
        <f t="shared" ref="BQ951" si="18659">I951/I963</f>
        <v>7.3405332433344586E-2</v>
      </c>
      <c r="BR951" s="123">
        <f t="shared" ref="BR951" si="18660">J951/J963</f>
        <v>6.4516129032258063E-2</v>
      </c>
      <c r="BS951" s="124">
        <f t="shared" ref="BS951" si="18661">K951/K963</f>
        <v>4.0750915750915752E-2</v>
      </c>
      <c r="BT951" s="125">
        <f t="shared" ref="BT951" si="18662">L951/L963</f>
        <v>8.9518529925059029E-2</v>
      </c>
      <c r="BU951" s="123">
        <f t="shared" ref="BU951" si="18663">M951/M963</f>
        <v>5.3959627329192544E-2</v>
      </c>
      <c r="BV951" s="127">
        <f t="shared" ref="BV951" si="18664">N951/N963</f>
        <v>7.6328787942753412E-2</v>
      </c>
      <c r="BW951" s="128">
        <f t="shared" ref="BW951" si="18665">O951/O963</f>
        <v>6.1804304039011979E-2</v>
      </c>
      <c r="BX951" s="123">
        <f t="shared" ref="BX951" si="18666">P951/P963</f>
        <v>8.2684022366853058E-2</v>
      </c>
      <c r="BY951" s="124">
        <f t="shared" ref="BY951" si="18667">Q951/Q963</f>
        <v>7.473588104865006E-2</v>
      </c>
      <c r="BZ951" s="125">
        <f t="shared" ref="BZ951" si="18668">R951/R963</f>
        <v>7.4059458037358583E-2</v>
      </c>
      <c r="CA951" s="126">
        <f t="shared" ref="CA951" si="18669">S951/S963</f>
        <v>8.4008016032064134E-2</v>
      </c>
      <c r="CB951" s="123">
        <f t="shared" ref="CB951" si="18670">T951/T963</f>
        <v>6.8883610451306407E-2</v>
      </c>
      <c r="CC951" s="124">
        <f t="shared" ref="CC951" si="18671">U951/U963</f>
        <v>5.9897318881916711E-2</v>
      </c>
      <c r="CD951" s="125">
        <f t="shared" ref="CD951" si="18672">V951/V963</f>
        <v>7.8224957486436153E-2</v>
      </c>
      <c r="CE951" s="126">
        <f t="shared" ref="CE951" si="18673">W951/W963</f>
        <v>5.8135910224438904E-2</v>
      </c>
      <c r="CF951" s="123">
        <f t="shared" ref="CF951" si="18674">X951/X963</f>
        <v>7.4027459954233404E-2</v>
      </c>
      <c r="CG951" s="124">
        <f t="shared" ref="CG951" si="18675">Y951/Y963</f>
        <v>6.3940092165898618E-2</v>
      </c>
      <c r="CH951" s="125">
        <f t="shared" ref="CH951" si="18676">Z951/Z963</f>
        <v>7.6324333941200015E-2</v>
      </c>
      <c r="CI951" s="123">
        <f t="shared" ref="CI951" si="18677">AA951/AA963</f>
        <v>7.6865166001656257E-2</v>
      </c>
      <c r="CJ951" s="129">
        <f t="shared" ref="CJ951" si="18678">AB951/AB963</f>
        <v>7.4280408542246976E-2</v>
      </c>
      <c r="CK951" s="130">
        <f t="shared" ref="CK951" si="18679">AC951/AC963</f>
        <v>7.1773641490367371E-2</v>
      </c>
    </row>
    <row r="952" spans="1:89" x14ac:dyDescent="0.2">
      <c r="A952" s="131" t="s">
        <v>29</v>
      </c>
      <c r="B952" s="184">
        <v>663</v>
      </c>
      <c r="C952" s="168">
        <v>1098</v>
      </c>
      <c r="D952" s="169">
        <v>353</v>
      </c>
      <c r="E952" s="170">
        <v>428</v>
      </c>
      <c r="F952" s="167">
        <v>666</v>
      </c>
      <c r="G952" s="171">
        <v>1230</v>
      </c>
      <c r="H952" s="169">
        <v>1263</v>
      </c>
      <c r="I952" s="170">
        <v>1926</v>
      </c>
      <c r="J952" s="167">
        <v>181</v>
      </c>
      <c r="K952" s="168">
        <v>85</v>
      </c>
      <c r="L952" s="169">
        <v>669</v>
      </c>
      <c r="M952" s="167">
        <v>342</v>
      </c>
      <c r="N952" s="172">
        <v>1753</v>
      </c>
      <c r="O952" s="185">
        <v>1136</v>
      </c>
      <c r="P952" s="167">
        <v>682</v>
      </c>
      <c r="Q952" s="168">
        <v>579</v>
      </c>
      <c r="R952" s="169">
        <v>900</v>
      </c>
      <c r="S952" s="170">
        <v>1012</v>
      </c>
      <c r="T952" s="167">
        <v>137</v>
      </c>
      <c r="U952" s="171">
        <v>109</v>
      </c>
      <c r="V952" s="169">
        <v>933</v>
      </c>
      <c r="W952" s="186">
        <v>757</v>
      </c>
      <c r="X952" s="167">
        <v>646</v>
      </c>
      <c r="Y952" s="171">
        <v>208</v>
      </c>
      <c r="Z952" s="169">
        <v>1640</v>
      </c>
      <c r="AA952" s="167">
        <v>1977</v>
      </c>
      <c r="AB952" s="151">
        <f t="shared" si="18350"/>
        <v>10486</v>
      </c>
      <c r="AC952" s="152">
        <f t="shared" si="18351"/>
        <v>10887</v>
      </c>
      <c r="BI952" s="131" t="s">
        <v>29</v>
      </c>
      <c r="BJ952" s="123">
        <f>B952/B963</f>
        <v>6.738489683910967E-2</v>
      </c>
      <c r="BK952" s="124">
        <f t="shared" ref="BK952" si="18680">C952/C963</f>
        <v>7.5849682232660962E-2</v>
      </c>
      <c r="BL952" s="125">
        <f t="shared" ref="BL952" si="18681">D952/D963</f>
        <v>6.5784569511740595E-2</v>
      </c>
      <c r="BM952" s="126">
        <f t="shared" ref="BM952" si="18682">E952/E963</f>
        <v>7.2175379426644176E-2</v>
      </c>
      <c r="BN952" s="123">
        <f t="shared" ref="BN952" si="18683">F952/F963</f>
        <v>5.9257941097962452E-2</v>
      </c>
      <c r="BO952" s="124">
        <f t="shared" ref="BO952" si="18684">G952/G963</f>
        <v>7.8184591914569029E-2</v>
      </c>
      <c r="BP952" s="125">
        <f t="shared" ref="BP952" si="18685">H952/H963</f>
        <v>6.2398102860530609E-2</v>
      </c>
      <c r="BQ952" s="126">
        <f t="shared" ref="BQ952" si="18686">I952/I963</f>
        <v>8.1252109348633139E-2</v>
      </c>
      <c r="BR952" s="123">
        <f t="shared" ref="BR952" si="18687">J952/J963</f>
        <v>8.5863377609108157E-2</v>
      </c>
      <c r="BS952" s="124">
        <f t="shared" ref="BS952" si="18688">K952/K963</f>
        <v>3.891941391941392E-2</v>
      </c>
      <c r="BT952" s="125">
        <f t="shared" ref="BT952" si="18689">L952/L963</f>
        <v>6.8678780412688642E-2</v>
      </c>
      <c r="BU952" s="123">
        <f t="shared" ref="BU952" si="18690">M952/M963</f>
        <v>4.4254658385093168E-2</v>
      </c>
      <c r="BV952" s="127">
        <f t="shared" ref="BV952" si="18691">N952/N963</f>
        <v>7.4006839194494869E-2</v>
      </c>
      <c r="BW952" s="128">
        <f t="shared" ref="BW952" si="18692">O952/O963</f>
        <v>6.0214141842467934E-2</v>
      </c>
      <c r="BX952" s="123">
        <f t="shared" ref="BX952" si="18693">P952/P963</f>
        <v>6.251718764323036E-2</v>
      </c>
      <c r="BY952" s="124">
        <f t="shared" ref="BY952" si="18694">Q952/Q963</f>
        <v>7.5518455719316549E-2</v>
      </c>
      <c r="BZ952" s="125">
        <f t="shared" ref="BZ952" si="18695">R952/R963</f>
        <v>5.9194948697711129E-2</v>
      </c>
      <c r="CA952" s="126">
        <f t="shared" ref="CA952" si="18696">S952/S963</f>
        <v>8.1122244488977951E-2</v>
      </c>
      <c r="CB952" s="123">
        <f t="shared" ref="CB952" si="18697">T952/T963</f>
        <v>6.5083135391923994E-2</v>
      </c>
      <c r="CC952" s="124">
        <f t="shared" ref="CC952" si="18698">U952/U963</f>
        <v>6.2179121505989733E-2</v>
      </c>
      <c r="CD952" s="125">
        <f t="shared" ref="CD952" si="18699">V952/V963</f>
        <v>7.5552676330067209E-2</v>
      </c>
      <c r="CE952" s="126">
        <f t="shared" ref="CE952" si="18700">W952/W963</f>
        <v>5.8993142144638404E-2</v>
      </c>
      <c r="CF952" s="123">
        <f t="shared" ref="CF952" si="18701">X952/X963</f>
        <v>7.3913043478260873E-2</v>
      </c>
      <c r="CG952" s="124">
        <f t="shared" ref="CG952" si="18702">Y952/Y963</f>
        <v>5.9907834101382486E-2</v>
      </c>
      <c r="CH952" s="125">
        <f t="shared" ref="CH952" si="18703">Z952/Z963</f>
        <v>7.2944002134946409E-2</v>
      </c>
      <c r="CI952" s="123">
        <f t="shared" ref="CI952" si="18704">AA952/AA963</f>
        <v>7.4418429571632916E-2</v>
      </c>
      <c r="CJ952" s="129">
        <f t="shared" ref="CJ952" si="18705">AB952/AB963</f>
        <v>6.8086045801923234E-2</v>
      </c>
      <c r="CK952" s="130">
        <f t="shared" ref="CK952" si="18706">AC952/AC963</f>
        <v>7.0978257326335698E-2</v>
      </c>
    </row>
    <row r="953" spans="1:89" x14ac:dyDescent="0.2">
      <c r="A953" s="139" t="s">
        <v>30</v>
      </c>
      <c r="B953" s="181">
        <v>719</v>
      </c>
      <c r="C953" s="175">
        <v>1058</v>
      </c>
      <c r="D953" s="176">
        <v>296</v>
      </c>
      <c r="E953" s="177">
        <v>470</v>
      </c>
      <c r="F953" s="174">
        <v>616</v>
      </c>
      <c r="G953" s="178">
        <v>1251</v>
      </c>
      <c r="H953" s="176">
        <v>1245</v>
      </c>
      <c r="I953" s="177">
        <v>1671</v>
      </c>
      <c r="J953" s="174">
        <v>220</v>
      </c>
      <c r="K953" s="175">
        <v>114</v>
      </c>
      <c r="L953" s="176">
        <v>843</v>
      </c>
      <c r="M953" s="174">
        <v>348</v>
      </c>
      <c r="N953" s="179">
        <v>1780</v>
      </c>
      <c r="O953" s="182">
        <v>1040</v>
      </c>
      <c r="P953" s="174">
        <v>675</v>
      </c>
      <c r="Q953" s="175">
        <v>552</v>
      </c>
      <c r="R953" s="176">
        <v>983</v>
      </c>
      <c r="S953" s="177">
        <v>911</v>
      </c>
      <c r="T953" s="174">
        <v>146</v>
      </c>
      <c r="U953" s="178">
        <v>103</v>
      </c>
      <c r="V953" s="176">
        <v>1142</v>
      </c>
      <c r="W953" s="183">
        <v>742</v>
      </c>
      <c r="X953" s="174">
        <v>531</v>
      </c>
      <c r="Y953" s="178">
        <v>281</v>
      </c>
      <c r="Z953" s="176">
        <v>1610</v>
      </c>
      <c r="AA953" s="174">
        <v>2037</v>
      </c>
      <c r="AB953" s="151">
        <f t="shared" si="18350"/>
        <v>10806</v>
      </c>
      <c r="AC953" s="152">
        <f t="shared" si="18351"/>
        <v>10578</v>
      </c>
      <c r="BI953" s="139" t="s">
        <v>30</v>
      </c>
      <c r="BJ953" s="123">
        <f>B953/B963</f>
        <v>7.3076532167903246E-2</v>
      </c>
      <c r="BK953" s="124">
        <f t="shared" ref="BK953" si="18707">C953/C963</f>
        <v>7.3086487980105003E-2</v>
      </c>
      <c r="BL953" s="125">
        <f t="shared" ref="BL953" si="18708">D953/D963</f>
        <v>5.5162131941856131E-2</v>
      </c>
      <c r="BM953" s="126">
        <f t="shared" ref="BM953" si="18709">E953/E963</f>
        <v>7.9258010118043842E-2</v>
      </c>
      <c r="BN953" s="123">
        <f t="shared" ref="BN953" si="18710">F953/F963</f>
        <v>5.4809146721238544E-2</v>
      </c>
      <c r="BO953" s="124">
        <f t="shared" ref="BO953" si="18711">G953/G963</f>
        <v>7.9519450800915326E-2</v>
      </c>
      <c r="BP953" s="125">
        <f t="shared" ref="BP953" si="18712">H953/H963</f>
        <v>6.1508818734252263E-2</v>
      </c>
      <c r="BQ953" s="126">
        <f t="shared" ref="BQ953" si="18713">I953/I963</f>
        <v>7.0494431319608503E-2</v>
      </c>
      <c r="BR953" s="123">
        <f t="shared" ref="BR953" si="18714">J953/J963</f>
        <v>0.10436432637571158</v>
      </c>
      <c r="BS953" s="124">
        <f t="shared" ref="BS953" si="18715">K953/K963</f>
        <v>5.21978021978022E-2</v>
      </c>
      <c r="BT953" s="125">
        <f t="shared" ref="BT953" si="18716">L953/L963</f>
        <v>8.6541422851863253E-2</v>
      </c>
      <c r="BU953" s="123">
        <f t="shared" ref="BU953" si="18717">M953/M963</f>
        <v>4.503105590062112E-2</v>
      </c>
      <c r="BV953" s="127">
        <f t="shared" ref="BV953" si="18718">N953/N963</f>
        <v>7.5146704943639966E-2</v>
      </c>
      <c r="BW953" s="128">
        <f t="shared" ref="BW953" si="18719">O953/O963</f>
        <v>5.5125622813526981E-2</v>
      </c>
      <c r="BX953" s="123">
        <f t="shared" ref="BX953" si="18720">P953/P963</f>
        <v>6.1875515629296912E-2</v>
      </c>
      <c r="BY953" s="124">
        <f t="shared" ref="BY953" si="18721">Q953/Q963</f>
        <v>7.1996869701317329E-2</v>
      </c>
      <c r="BZ953" s="125">
        <f t="shared" ref="BZ953" si="18722">R953/R963</f>
        <v>6.4654038410944484E-2</v>
      </c>
      <c r="CA953" s="126">
        <f t="shared" ref="CA953" si="18723">S953/S963</f>
        <v>7.3026052104208414E-2</v>
      </c>
      <c r="CB953" s="123">
        <f t="shared" ref="CB953" si="18724">T953/T963</f>
        <v>6.9358669833729222E-2</v>
      </c>
      <c r="CC953" s="124">
        <f t="shared" ref="CC953" si="18725">U953/U963</f>
        <v>5.8756417569880204E-2</v>
      </c>
      <c r="CD953" s="125">
        <f t="shared" ref="CD953" si="18726">V953/V963</f>
        <v>9.2477123653737142E-2</v>
      </c>
      <c r="CE953" s="126">
        <f t="shared" ref="CE953" si="18727">W953/W963</f>
        <v>5.7824189526184538E-2</v>
      </c>
      <c r="CF953" s="123">
        <f t="shared" ref="CF953" si="18728">X953/X963</f>
        <v>6.0755148741418762E-2</v>
      </c>
      <c r="CG953" s="124">
        <f t="shared" ref="CG953" si="18729">Y953/Y963</f>
        <v>8.0933179723502308E-2</v>
      </c>
      <c r="CH953" s="125">
        <f t="shared" ref="CH953" si="18730">Z953/Z963</f>
        <v>7.1609660632477867E-2</v>
      </c>
      <c r="CI953" s="123">
        <f t="shared" ref="CI953" si="18731">AA953/AA963</f>
        <v>7.6676955507039068E-2</v>
      </c>
      <c r="CJ953" s="129">
        <f t="shared" ref="CJ953" si="18732">AB953/AB963</f>
        <v>7.0163819467440644E-2</v>
      </c>
      <c r="CK953" s="130">
        <f t="shared" ref="CK953" si="18733">AC953/AC963</f>
        <v>6.8963718746943958E-2</v>
      </c>
    </row>
    <row r="954" spans="1:89" x14ac:dyDescent="0.2">
      <c r="A954" s="131" t="s">
        <v>31</v>
      </c>
      <c r="B954" s="184">
        <v>875</v>
      </c>
      <c r="C954" s="168">
        <v>1003</v>
      </c>
      <c r="D954" s="169">
        <v>305</v>
      </c>
      <c r="E954" s="170">
        <v>522</v>
      </c>
      <c r="F954" s="167">
        <v>569</v>
      </c>
      <c r="G954" s="171">
        <v>1293</v>
      </c>
      <c r="H954" s="169">
        <v>1250</v>
      </c>
      <c r="I954" s="170">
        <v>1928</v>
      </c>
      <c r="J954" s="167">
        <v>332</v>
      </c>
      <c r="K954" s="168">
        <v>93</v>
      </c>
      <c r="L954" s="169">
        <v>943</v>
      </c>
      <c r="M954" s="167">
        <v>341</v>
      </c>
      <c r="N954" s="172">
        <v>1769</v>
      </c>
      <c r="O954" s="185">
        <v>1181</v>
      </c>
      <c r="P954" s="167">
        <v>592</v>
      </c>
      <c r="Q954" s="168">
        <v>650</v>
      </c>
      <c r="R954" s="169">
        <v>1057</v>
      </c>
      <c r="S954" s="170">
        <v>1011</v>
      </c>
      <c r="T954" s="167">
        <v>143</v>
      </c>
      <c r="U954" s="171">
        <v>102</v>
      </c>
      <c r="V954" s="169">
        <v>1370</v>
      </c>
      <c r="W954" s="186">
        <v>641</v>
      </c>
      <c r="X954" s="167">
        <v>497</v>
      </c>
      <c r="Y954" s="171">
        <v>240</v>
      </c>
      <c r="Z954" s="169">
        <v>1442</v>
      </c>
      <c r="AA954" s="167">
        <v>2105</v>
      </c>
      <c r="AB954" s="151">
        <f t="shared" si="18350"/>
        <v>11144</v>
      </c>
      <c r="AC954" s="152">
        <f t="shared" si="18351"/>
        <v>11110</v>
      </c>
      <c r="BI954" s="131" t="s">
        <v>31</v>
      </c>
      <c r="BJ954" s="123">
        <f>B954/B963</f>
        <v>8.8931802012399627E-2</v>
      </c>
      <c r="BK954" s="124">
        <f t="shared" ref="BK954" si="18734">C954/C963</f>
        <v>6.9287095882840558E-2</v>
      </c>
      <c r="BL954" s="125">
        <f t="shared" ref="BL954" si="18735">D954/D963</f>
        <v>5.6839358926574733E-2</v>
      </c>
      <c r="BM954" s="126">
        <f t="shared" ref="BM954" si="18736">E954/E963</f>
        <v>8.802698145025295E-2</v>
      </c>
      <c r="BN954" s="123">
        <f t="shared" ref="BN954" si="18737">F954/F963</f>
        <v>5.0627280007118074E-2</v>
      </c>
      <c r="BO954" s="124">
        <f t="shared" ref="BO954" si="18738">G954/G963</f>
        <v>8.2189168573607932E-2</v>
      </c>
      <c r="BP954" s="125">
        <f t="shared" ref="BP954" si="18739">H954/H963</f>
        <v>6.1755842102662911E-2</v>
      </c>
      <c r="BQ954" s="126">
        <f t="shared" ref="BQ954" si="18740">I954/I963</f>
        <v>8.1336483293958831E-2</v>
      </c>
      <c r="BR954" s="123">
        <f t="shared" ref="BR954" si="18741">J954/J963</f>
        <v>0.15749525616698293</v>
      </c>
      <c r="BS954" s="124">
        <f t="shared" ref="BS954" si="18742">K954/K963</f>
        <v>4.2582417582417584E-2</v>
      </c>
      <c r="BT954" s="125">
        <f t="shared" ref="BT954" si="18743">L954/L963</f>
        <v>9.6807309311159023E-2</v>
      </c>
      <c r="BU954" s="123">
        <f t="shared" ref="BU954" si="18744">M954/M963</f>
        <v>4.412525879917184E-2</v>
      </c>
      <c r="BV954" s="127">
        <f t="shared" ref="BV954" si="18745">N954/N963</f>
        <v>7.4682315193988269E-2</v>
      </c>
      <c r="BW954" s="128">
        <f t="shared" ref="BW954" si="18746">O954/O963</f>
        <v>6.2599385137283997E-2</v>
      </c>
      <c r="BX954" s="123">
        <f t="shared" ref="BX954" si="18747">P954/P963</f>
        <v>5.4267118892657437E-2</v>
      </c>
      <c r="BY954" s="124">
        <f t="shared" ref="BY954" si="18748">Q954/Q963</f>
        <v>8.4778922655536715E-2</v>
      </c>
      <c r="BZ954" s="125">
        <f t="shared" ref="BZ954" si="18749">R954/R963</f>
        <v>6.952117863720074E-2</v>
      </c>
      <c r="CA954" s="126">
        <f t="shared" ref="CA954" si="18750">S954/S963</f>
        <v>8.1042084168336678E-2</v>
      </c>
      <c r="CB954" s="123">
        <f t="shared" ref="CB954" si="18751">T954/T963</f>
        <v>6.7933491686460803E-2</v>
      </c>
      <c r="CC954" s="124">
        <f t="shared" ref="CC954" si="18752">U954/U963</f>
        <v>5.818596691386195E-2</v>
      </c>
      <c r="CD954" s="125">
        <f t="shared" ref="CD954" si="18753">V954/V963</f>
        <v>0.1109401570977407</v>
      </c>
      <c r="CE954" s="126">
        <f t="shared" ref="CE954" si="18754">W954/W963</f>
        <v>4.9953241895261846E-2</v>
      </c>
      <c r="CF954" s="123">
        <f t="shared" ref="CF954" si="18755">X954/X963</f>
        <v>5.6864988558352404E-2</v>
      </c>
      <c r="CG954" s="124">
        <f t="shared" ref="CG954" si="18756">Y954/Y963</f>
        <v>6.9124423963133647E-2</v>
      </c>
      <c r="CH954" s="125">
        <f t="shared" ref="CH954" si="18757">Z954/Z963</f>
        <v>6.4137348218654092E-2</v>
      </c>
      <c r="CI954" s="123">
        <f t="shared" ref="CI954" si="18758">AA954/AA963</f>
        <v>7.9236618233832712E-2</v>
      </c>
      <c r="CJ954" s="129">
        <f t="shared" ref="CJ954" si="18759">AB954/AB963</f>
        <v>7.2358467901643395E-2</v>
      </c>
      <c r="CK954" s="130">
        <f t="shared" ref="CK954" si="18760">AC954/AC963</f>
        <v>7.2432115265508357E-2</v>
      </c>
    </row>
    <row r="955" spans="1:89" x14ac:dyDescent="0.2">
      <c r="A955" s="139" t="s">
        <v>32</v>
      </c>
      <c r="B955" s="181">
        <v>624</v>
      </c>
      <c r="C955" s="175">
        <v>945</v>
      </c>
      <c r="D955" s="176">
        <v>215</v>
      </c>
      <c r="E955" s="177">
        <v>632</v>
      </c>
      <c r="F955" s="174">
        <v>346</v>
      </c>
      <c r="G955" s="178">
        <v>1497</v>
      </c>
      <c r="H955" s="176">
        <v>1061</v>
      </c>
      <c r="I955" s="177">
        <v>1822</v>
      </c>
      <c r="J955" s="174">
        <v>303</v>
      </c>
      <c r="K955" s="175">
        <v>94</v>
      </c>
      <c r="L955" s="176">
        <v>1322</v>
      </c>
      <c r="M955" s="174">
        <v>299</v>
      </c>
      <c r="N955" s="179">
        <v>1852</v>
      </c>
      <c r="O955" s="182">
        <v>1151</v>
      </c>
      <c r="P955" s="174">
        <v>544</v>
      </c>
      <c r="Q955" s="175">
        <v>721</v>
      </c>
      <c r="R955" s="176">
        <v>994</v>
      </c>
      <c r="S955" s="177">
        <v>1138</v>
      </c>
      <c r="T955" s="174">
        <v>129</v>
      </c>
      <c r="U955" s="178">
        <v>107</v>
      </c>
      <c r="V955" s="176">
        <v>1847</v>
      </c>
      <c r="W955" s="183">
        <v>713</v>
      </c>
      <c r="X955" s="174">
        <v>387</v>
      </c>
      <c r="Y955" s="178">
        <v>257</v>
      </c>
      <c r="Z955" s="176">
        <v>1202</v>
      </c>
      <c r="AA955" s="174">
        <v>2492</v>
      </c>
      <c r="AB955" s="151">
        <f t="shared" si="18350"/>
        <v>10826</v>
      </c>
      <c r="AC955" s="152">
        <f t="shared" si="18351"/>
        <v>11868</v>
      </c>
      <c r="BI955" s="139" t="s">
        <v>32</v>
      </c>
      <c r="BJ955" s="123">
        <f>B955/B963</f>
        <v>6.3421079377985565E-2</v>
      </c>
      <c r="BK955" s="124">
        <f t="shared" ref="BK955" si="18761">C955/C963</f>
        <v>6.5280464216634429E-2</v>
      </c>
      <c r="BL955" s="125">
        <f t="shared" ref="BL955" si="18762">D955/D963</f>
        <v>4.0067089079388746E-2</v>
      </c>
      <c r="BM955" s="126">
        <f t="shared" ref="BM955" si="18763">E955/E963</f>
        <v>0.10657672849915684</v>
      </c>
      <c r="BN955" s="123">
        <f t="shared" ref="BN955" si="18764">F955/F963</f>
        <v>3.0785657086929444E-2</v>
      </c>
      <c r="BO955" s="124">
        <f t="shared" ref="BO955" si="18765">G955/G963</f>
        <v>9.5156369183829137E-2</v>
      </c>
      <c r="BP955" s="125">
        <f t="shared" ref="BP955" si="18766">H955/H963</f>
        <v>5.2418358776740281E-2</v>
      </c>
      <c r="BQ955" s="126">
        <f t="shared" ref="BQ955" si="18767">I955/I963</f>
        <v>7.6864664191697601E-2</v>
      </c>
      <c r="BR955" s="123">
        <f t="shared" ref="BR955" si="18768">J955/J963</f>
        <v>0.14373814041745731</v>
      </c>
      <c r="BS955" s="124">
        <f t="shared" ref="BS955" si="18769">K955/K963</f>
        <v>4.304029304029304E-2</v>
      </c>
      <c r="BT955" s="125">
        <f t="shared" ref="BT955" si="18770">L955/L963</f>
        <v>0.13571501899188995</v>
      </c>
      <c r="BU955" s="123">
        <f t="shared" ref="BU955" si="18771">M955/M963</f>
        <v>3.8690476190476192E-2</v>
      </c>
      <c r="BV955" s="127">
        <f t="shared" ref="BV955" si="18772">N955/N963</f>
        <v>7.8186346941360244E-2</v>
      </c>
      <c r="BW955" s="128">
        <f t="shared" ref="BW955" si="18773">O955/O963</f>
        <v>6.1009222940739953E-2</v>
      </c>
      <c r="BX955" s="123">
        <f t="shared" ref="BX955" si="18774">P955/P963</f>
        <v>4.9867082225685214E-2</v>
      </c>
      <c r="BY955" s="124">
        <f t="shared" ref="BY955" si="18775">Q955/Q963</f>
        <v>9.4039389591756881E-2</v>
      </c>
      <c r="BZ955" s="125">
        <f t="shared" ref="BZ955" si="18776">R955/R963</f>
        <v>6.5377532228360957E-2</v>
      </c>
      <c r="CA955" s="126">
        <f t="shared" ref="CA955" si="18777">S955/S963</f>
        <v>9.1222444889779555E-2</v>
      </c>
      <c r="CB955" s="123">
        <f t="shared" ref="CB955" si="18778">T955/T963</f>
        <v>6.1282660332541566E-2</v>
      </c>
      <c r="CC955" s="124">
        <f t="shared" ref="CC955" si="18779">U955/U963</f>
        <v>6.1038220193953226E-2</v>
      </c>
      <c r="CD955" s="125">
        <f t="shared" ref="CD955" si="18780">V955/V963</f>
        <v>0.14956676653980081</v>
      </c>
      <c r="CE955" s="126">
        <f t="shared" ref="CE955" si="18781">W955/W963</f>
        <v>5.5564214463840397E-2</v>
      </c>
      <c r="CF955" s="123">
        <f t="shared" ref="CF955" si="18782">X955/X963</f>
        <v>4.4279176201372998E-2</v>
      </c>
      <c r="CG955" s="124">
        <f t="shared" ref="CG955" si="18783">Y955/Y963</f>
        <v>7.4020737327188946E-2</v>
      </c>
      <c r="CH955" s="125">
        <f t="shared" ref="CH955" si="18784">Z955/Z963</f>
        <v>5.3462616198905841E-2</v>
      </c>
      <c r="CI955" s="123">
        <f t="shared" ref="CI955" si="18785">AA955/AA963</f>
        <v>9.3804110517202444E-2</v>
      </c>
      <c r="CJ955" s="129">
        <f t="shared" ref="CJ955" si="18786">AB955/AB963</f>
        <v>7.0293680321535476E-2</v>
      </c>
      <c r="CK955" s="130">
        <f t="shared" ref="CK955" si="18787">AC955/AC963</f>
        <v>7.7373928350229812E-2</v>
      </c>
    </row>
    <row r="956" spans="1:89" x14ac:dyDescent="0.2">
      <c r="A956" s="131" t="s">
        <v>33</v>
      </c>
      <c r="B956" s="184">
        <v>0</v>
      </c>
      <c r="C956" s="168">
        <v>633</v>
      </c>
      <c r="D956" s="169">
        <v>8</v>
      </c>
      <c r="E956" s="170">
        <v>399</v>
      </c>
      <c r="F956" s="167">
        <v>32</v>
      </c>
      <c r="G956" s="171">
        <v>692</v>
      </c>
      <c r="H956" s="169">
        <v>101</v>
      </c>
      <c r="I956" s="170">
        <v>808</v>
      </c>
      <c r="J956" s="167">
        <v>49</v>
      </c>
      <c r="K956" s="168">
        <v>30</v>
      </c>
      <c r="L956" s="169">
        <v>271</v>
      </c>
      <c r="M956" s="167">
        <v>117</v>
      </c>
      <c r="N956" s="172">
        <v>325</v>
      </c>
      <c r="O956" s="185">
        <v>292</v>
      </c>
      <c r="P956" s="167">
        <v>135</v>
      </c>
      <c r="Q956" s="168">
        <v>193</v>
      </c>
      <c r="R956" s="169">
        <v>325</v>
      </c>
      <c r="S956" s="170">
        <v>277</v>
      </c>
      <c r="T956" s="167">
        <v>44</v>
      </c>
      <c r="U956" s="171">
        <v>26</v>
      </c>
      <c r="V956" s="169">
        <v>248</v>
      </c>
      <c r="W956" s="186">
        <v>128</v>
      </c>
      <c r="X956" s="167">
        <v>83</v>
      </c>
      <c r="Y956" s="171">
        <v>35</v>
      </c>
      <c r="Z956" s="169">
        <v>439</v>
      </c>
      <c r="AA956" s="167">
        <v>455</v>
      </c>
      <c r="AB956" s="151">
        <f t="shared" si="18350"/>
        <v>2060</v>
      </c>
      <c r="AC956" s="152">
        <f t="shared" si="18351"/>
        <v>4085</v>
      </c>
      <c r="BI956" s="131" t="s">
        <v>33</v>
      </c>
      <c r="BJ956" s="123">
        <f>B956/B963</f>
        <v>0</v>
      </c>
      <c r="BK956" s="124">
        <f t="shared" ref="BK956" si="18788">C956/C963</f>
        <v>4.3727549046697983E-2</v>
      </c>
      <c r="BL956" s="125">
        <f t="shared" ref="BL956" si="18789">D956/D963</f>
        <v>1.4908684308609765E-3</v>
      </c>
      <c r="BM956" s="126">
        <f t="shared" ref="BM956" si="18790">E956/E963</f>
        <v>6.7284991568296801E-2</v>
      </c>
      <c r="BN956" s="123">
        <f t="shared" ref="BN956" si="18791">F956/F963</f>
        <v>2.847228401103301E-3</v>
      </c>
      <c r="BO956" s="124">
        <f t="shared" ref="BO956" si="18792">G956/G963</f>
        <v>4.3986778540554286E-2</v>
      </c>
      <c r="BP956" s="125">
        <f t="shared" ref="BP956" si="18793">H956/H963</f>
        <v>4.9898720418951629E-3</v>
      </c>
      <c r="BQ956" s="126">
        <f t="shared" ref="BQ956" si="18794">I956/I963</f>
        <v>3.4087073911576109E-2</v>
      </c>
      <c r="BR956" s="123">
        <f t="shared" ref="BR956" si="18795">J956/J963</f>
        <v>2.3244781783681213E-2</v>
      </c>
      <c r="BS956" s="124">
        <f t="shared" ref="BS956" si="18796">K956/K963</f>
        <v>1.3736263736263736E-2</v>
      </c>
      <c r="BT956" s="125">
        <f t="shared" ref="BT956" si="18797">L956/L963</f>
        <v>2.782055230469151E-2</v>
      </c>
      <c r="BU956" s="123">
        <f t="shared" ref="BU956" si="18798">M956/M963</f>
        <v>1.5139751552795032E-2</v>
      </c>
      <c r="BV956" s="127">
        <f t="shared" ref="BV956" si="18799">N956/N963</f>
        <v>1.3720606239709545E-2</v>
      </c>
      <c r="BW956" s="128">
        <f t="shared" ref="BW956" si="18800">O956/O963</f>
        <v>1.5477578713028729E-2</v>
      </c>
      <c r="BX956" s="123">
        <f t="shared" ref="BX956" si="18801">P956/P963</f>
        <v>1.2375103125859382E-2</v>
      </c>
      <c r="BY956" s="124">
        <f t="shared" ref="BY956" si="18802">Q956/Q963</f>
        <v>2.5172818573105517E-2</v>
      </c>
      <c r="BZ956" s="125">
        <f t="shared" ref="BZ956" si="18803">R956/R963</f>
        <v>2.1375953696395684E-2</v>
      </c>
      <c r="CA956" s="126">
        <f t="shared" ref="CA956" si="18804">S956/S963</f>
        <v>2.220440881763527E-2</v>
      </c>
      <c r="CB956" s="123">
        <f t="shared" ref="CB956" si="18805">T956/T963</f>
        <v>2.0902612826603325E-2</v>
      </c>
      <c r="CC956" s="124">
        <f t="shared" ref="CC956" si="18806">U956/U963</f>
        <v>1.4831717056474614E-2</v>
      </c>
      <c r="CD956" s="125">
        <f t="shared" ref="CD956" si="18807">V956/V963</f>
        <v>2.0082597781196858E-2</v>
      </c>
      <c r="CE956" s="126">
        <f t="shared" ref="CE956" si="18808">W956/W963</f>
        <v>9.9750623441396506E-3</v>
      </c>
      <c r="CF956" s="123">
        <f t="shared" ref="CF956" si="18809">X956/X963</f>
        <v>9.4965675057208238E-3</v>
      </c>
      <c r="CG956" s="124">
        <f t="shared" ref="CG956" si="18810">Y956/Y963</f>
        <v>1.0080645161290322E-2</v>
      </c>
      <c r="CH956" s="125">
        <f t="shared" ref="CH956" si="18811">Z956/Z963</f>
        <v>1.9525863986122848E-2</v>
      </c>
      <c r="CI956" s="123">
        <f t="shared" ref="CI956" si="18812">AA956/AA963</f>
        <v>1.7127155010163368E-2</v>
      </c>
      <c r="CJ956" s="129">
        <f t="shared" ref="CJ956" si="18813">AB956/AB963</f>
        <v>1.337566797176825E-2</v>
      </c>
      <c r="CK956" s="130">
        <f t="shared" ref="CK956" si="18814">AC956/AC963</f>
        <v>2.6632330410405188E-2</v>
      </c>
    </row>
    <row r="957" spans="1:89" x14ac:dyDescent="0.2">
      <c r="A957" s="139" t="s">
        <v>34</v>
      </c>
      <c r="B957" s="181">
        <v>0</v>
      </c>
      <c r="C957" s="175">
        <v>1</v>
      </c>
      <c r="D957" s="176">
        <v>0</v>
      </c>
      <c r="E957" s="177">
        <v>0</v>
      </c>
      <c r="F957" s="174">
        <v>0</v>
      </c>
      <c r="G957" s="178">
        <v>0</v>
      </c>
      <c r="H957" s="176">
        <v>0</v>
      </c>
      <c r="I957" s="177">
        <v>0</v>
      </c>
      <c r="J957" s="174">
        <v>0</v>
      </c>
      <c r="K957" s="175">
        <v>0</v>
      </c>
      <c r="L957" s="176">
        <v>0</v>
      </c>
      <c r="M957" s="174">
        <v>0</v>
      </c>
      <c r="N957" s="179">
        <v>0</v>
      </c>
      <c r="O957" s="182">
        <v>0</v>
      </c>
      <c r="P957" s="174">
        <v>0</v>
      </c>
      <c r="Q957" s="175">
        <v>0</v>
      </c>
      <c r="R957" s="176">
        <v>0</v>
      </c>
      <c r="S957" s="177">
        <v>0</v>
      </c>
      <c r="T957" s="174">
        <v>0</v>
      </c>
      <c r="U957" s="178">
        <v>0</v>
      </c>
      <c r="V957" s="176">
        <v>0</v>
      </c>
      <c r="W957" s="183">
        <v>0</v>
      </c>
      <c r="X957" s="174">
        <v>0</v>
      </c>
      <c r="Y957" s="178">
        <v>0</v>
      </c>
      <c r="Z957" s="176">
        <v>0</v>
      </c>
      <c r="AA957" s="174">
        <v>0</v>
      </c>
      <c r="AB957" s="151">
        <f t="shared" si="18350"/>
        <v>0</v>
      </c>
      <c r="AC957" s="152">
        <f t="shared" si="18351"/>
        <v>1</v>
      </c>
      <c r="BI957" s="139" t="s">
        <v>34</v>
      </c>
      <c r="BJ957" s="123">
        <f>B957/B963</f>
        <v>0</v>
      </c>
      <c r="BK957" s="124">
        <f t="shared" ref="BK957" si="18815">C957/C963</f>
        <v>6.9079856313898866E-5</v>
      </c>
      <c r="BL957" s="125">
        <f t="shared" ref="BL957" si="18816">D957/D963</f>
        <v>0</v>
      </c>
      <c r="BM957" s="126">
        <f t="shared" ref="BM957" si="18817">E957/E963</f>
        <v>0</v>
      </c>
      <c r="BN957" s="123">
        <f t="shared" ref="BN957" si="18818">F957/F963</f>
        <v>0</v>
      </c>
      <c r="BO957" s="124">
        <f t="shared" ref="BO957" si="18819">G957/G963</f>
        <v>0</v>
      </c>
      <c r="BP957" s="125">
        <f t="shared" ref="BP957" si="18820">H957/H963</f>
        <v>0</v>
      </c>
      <c r="BQ957" s="126">
        <f t="shared" ref="BQ957" si="18821">I957/I963</f>
        <v>0</v>
      </c>
      <c r="BR957" s="123">
        <f t="shared" ref="BR957" si="18822">J957/J963</f>
        <v>0</v>
      </c>
      <c r="BS957" s="124">
        <f t="shared" ref="BS957" si="18823">K957/K963</f>
        <v>0</v>
      </c>
      <c r="BT957" s="125">
        <f t="shared" ref="BT957" si="18824">L957/L963</f>
        <v>0</v>
      </c>
      <c r="BU957" s="123">
        <f t="shared" ref="BU957" si="18825">M957/M963</f>
        <v>0</v>
      </c>
      <c r="BV957" s="127">
        <f t="shared" ref="BV957" si="18826">N957/N963</f>
        <v>0</v>
      </c>
      <c r="BW957" s="128">
        <f t="shared" ref="BW957" si="18827">O957/O963</f>
        <v>0</v>
      </c>
      <c r="BX957" s="123">
        <f t="shared" ref="BX957" si="18828">P957/P963</f>
        <v>0</v>
      </c>
      <c r="BY957" s="124">
        <f t="shared" ref="BY957" si="18829">Q957/Q963</f>
        <v>0</v>
      </c>
      <c r="BZ957" s="125">
        <f t="shared" ref="BZ957" si="18830">R957/R963</f>
        <v>0</v>
      </c>
      <c r="CA957" s="126">
        <f t="shared" ref="CA957" si="18831">S957/S963</f>
        <v>0</v>
      </c>
      <c r="CB957" s="123">
        <f t="shared" ref="CB957" si="18832">T957/T963</f>
        <v>0</v>
      </c>
      <c r="CC957" s="124">
        <f t="shared" ref="CC957" si="18833">U957/U963</f>
        <v>0</v>
      </c>
      <c r="CD957" s="125">
        <f t="shared" ref="CD957" si="18834">V957/V963</f>
        <v>0</v>
      </c>
      <c r="CE957" s="126">
        <f t="shared" ref="CE957" si="18835">W957/W963</f>
        <v>0</v>
      </c>
      <c r="CF957" s="123">
        <f t="shared" ref="CF957" si="18836">X957/X963</f>
        <v>0</v>
      </c>
      <c r="CG957" s="124">
        <f t="shared" ref="CG957" si="18837">Y957/Y963</f>
        <v>0</v>
      </c>
      <c r="CH957" s="125">
        <f t="shared" ref="CH957" si="18838">Z957/Z963</f>
        <v>0</v>
      </c>
      <c r="CI957" s="123">
        <f t="shared" ref="CI957" si="18839">AA957/AA963</f>
        <v>0</v>
      </c>
      <c r="CJ957" s="129">
        <f t="shared" ref="CJ957" si="18840">AB957/AB963</f>
        <v>0</v>
      </c>
      <c r="CK957" s="130">
        <f t="shared" ref="CK957" si="18841">AC957/AC963</f>
        <v>6.5195423281285654E-6</v>
      </c>
    </row>
    <row r="958" spans="1:89" x14ac:dyDescent="0.2">
      <c r="A958" s="131" t="s">
        <v>35</v>
      </c>
      <c r="B958" s="184"/>
      <c r="C958" s="168"/>
      <c r="D958" s="169"/>
      <c r="E958" s="170"/>
      <c r="F958" s="167"/>
      <c r="G958" s="171"/>
      <c r="H958" s="169"/>
      <c r="I958" s="170"/>
      <c r="J958" s="167"/>
      <c r="K958" s="168"/>
      <c r="L958" s="169"/>
      <c r="M958" s="167"/>
      <c r="N958" s="172"/>
      <c r="O958" s="185"/>
      <c r="P958" s="167"/>
      <c r="Q958" s="168"/>
      <c r="R958" s="169"/>
      <c r="S958" s="170"/>
      <c r="T958" s="167"/>
      <c r="U958" s="171"/>
      <c r="V958" s="169"/>
      <c r="W958" s="186"/>
      <c r="X958" s="167"/>
      <c r="Y958" s="171"/>
      <c r="Z958" s="169"/>
      <c r="AA958" s="167"/>
      <c r="AB958" s="151">
        <f t="shared" si="18350"/>
        <v>0</v>
      </c>
      <c r="AC958" s="152">
        <f t="shared" si="18351"/>
        <v>0</v>
      </c>
      <c r="BI958" s="131" t="s">
        <v>35</v>
      </c>
      <c r="BJ958" s="123">
        <f>B958/B963</f>
        <v>0</v>
      </c>
      <c r="BK958" s="124">
        <f t="shared" ref="BK958" si="18842">C958/C963</f>
        <v>0</v>
      </c>
      <c r="BL958" s="125">
        <f t="shared" ref="BL958" si="18843">D958/D963</f>
        <v>0</v>
      </c>
      <c r="BM958" s="126">
        <f t="shared" ref="BM958" si="18844">E958/E963</f>
        <v>0</v>
      </c>
      <c r="BN958" s="123">
        <f t="shared" ref="BN958" si="18845">F958/F963</f>
        <v>0</v>
      </c>
      <c r="BO958" s="124">
        <f t="shared" ref="BO958" si="18846">G958/G963</f>
        <v>0</v>
      </c>
      <c r="BP958" s="125">
        <f t="shared" ref="BP958" si="18847">H958/H963</f>
        <v>0</v>
      </c>
      <c r="BQ958" s="126">
        <f t="shared" ref="BQ958" si="18848">I958/I963</f>
        <v>0</v>
      </c>
      <c r="BR958" s="123">
        <f t="shared" ref="BR958" si="18849">J958/J963</f>
        <v>0</v>
      </c>
      <c r="BS958" s="124">
        <f t="shared" ref="BS958" si="18850">K958/K963</f>
        <v>0</v>
      </c>
      <c r="BT958" s="125">
        <f t="shared" ref="BT958" si="18851">L958/L963</f>
        <v>0</v>
      </c>
      <c r="BU958" s="123">
        <f t="shared" ref="BU958" si="18852">M958/M963</f>
        <v>0</v>
      </c>
      <c r="BV958" s="127">
        <f t="shared" ref="BV958" si="18853">N958/N963</f>
        <v>0</v>
      </c>
      <c r="BW958" s="128">
        <f t="shared" ref="BW958" si="18854">O958/O963</f>
        <v>0</v>
      </c>
      <c r="BX958" s="123">
        <f t="shared" ref="BX958" si="18855">P958/P963</f>
        <v>0</v>
      </c>
      <c r="BY958" s="124">
        <f t="shared" ref="BY958" si="18856">Q958/Q963</f>
        <v>0</v>
      </c>
      <c r="BZ958" s="125">
        <f t="shared" ref="BZ958" si="18857">R958/R963</f>
        <v>0</v>
      </c>
      <c r="CA958" s="126">
        <f t="shared" ref="CA958" si="18858">S958/S963</f>
        <v>0</v>
      </c>
      <c r="CB958" s="123">
        <f t="shared" ref="CB958" si="18859">T958/T963</f>
        <v>0</v>
      </c>
      <c r="CC958" s="124">
        <f t="shared" ref="CC958" si="18860">U958/U963</f>
        <v>0</v>
      </c>
      <c r="CD958" s="125">
        <f t="shared" ref="CD958" si="18861">V958/V963</f>
        <v>0</v>
      </c>
      <c r="CE958" s="126">
        <f t="shared" ref="CE958" si="18862">W958/W963</f>
        <v>0</v>
      </c>
      <c r="CF958" s="123">
        <f t="shared" ref="CF958" si="18863">X958/X963</f>
        <v>0</v>
      </c>
      <c r="CG958" s="124">
        <f t="shared" ref="CG958" si="18864">Y958/Y963</f>
        <v>0</v>
      </c>
      <c r="CH958" s="125">
        <f t="shared" ref="CH958" si="18865">Z958/Z963</f>
        <v>0</v>
      </c>
      <c r="CI958" s="123">
        <f t="shared" ref="CI958" si="18866">AA958/AA963</f>
        <v>0</v>
      </c>
      <c r="CJ958" s="129">
        <f t="shared" ref="CJ958" si="18867">AB958/AB963</f>
        <v>0</v>
      </c>
      <c r="CK958" s="130">
        <f t="shared" ref="CK958" si="18868">AC958/AC963</f>
        <v>0</v>
      </c>
    </row>
    <row r="959" spans="1:89" x14ac:dyDescent="0.2">
      <c r="A959" s="139" t="s">
        <v>36</v>
      </c>
      <c r="B959" s="181"/>
      <c r="C959" s="175"/>
      <c r="D959" s="176"/>
      <c r="E959" s="177"/>
      <c r="F959" s="174"/>
      <c r="G959" s="178"/>
      <c r="H959" s="176"/>
      <c r="I959" s="177"/>
      <c r="J959" s="174"/>
      <c r="K959" s="178"/>
      <c r="L959" s="176"/>
      <c r="M959" s="174"/>
      <c r="N959" s="179"/>
      <c r="O959" s="182"/>
      <c r="P959" s="174"/>
      <c r="Q959" s="178"/>
      <c r="R959" s="176"/>
      <c r="S959" s="177"/>
      <c r="T959" s="174"/>
      <c r="U959" s="178"/>
      <c r="V959" s="176"/>
      <c r="W959" s="177"/>
      <c r="X959" s="174"/>
      <c r="Y959" s="178"/>
      <c r="Z959" s="176"/>
      <c r="AA959" s="174"/>
      <c r="AB959" s="151">
        <f t="shared" si="18350"/>
        <v>0</v>
      </c>
      <c r="AC959" s="152">
        <f t="shared" si="18351"/>
        <v>0</v>
      </c>
      <c r="BI959" s="139" t="s">
        <v>36</v>
      </c>
      <c r="BJ959" s="123">
        <f>B959/B963</f>
        <v>0</v>
      </c>
      <c r="BK959" s="124">
        <f t="shared" ref="BK959" si="18869">C959/C963</f>
        <v>0</v>
      </c>
      <c r="BL959" s="125">
        <f t="shared" ref="BL959" si="18870">D959/D963</f>
        <v>0</v>
      </c>
      <c r="BM959" s="126">
        <f t="shared" ref="BM959" si="18871">E959/E963</f>
        <v>0</v>
      </c>
      <c r="BN959" s="123">
        <f t="shared" ref="BN959" si="18872">F959/F963</f>
        <v>0</v>
      </c>
      <c r="BO959" s="124">
        <f t="shared" ref="BO959" si="18873">G959/G963</f>
        <v>0</v>
      </c>
      <c r="BP959" s="125">
        <f t="shared" ref="BP959" si="18874">H959/H963</f>
        <v>0</v>
      </c>
      <c r="BQ959" s="126">
        <f t="shared" ref="BQ959" si="18875">I959/I963</f>
        <v>0</v>
      </c>
      <c r="BR959" s="123">
        <f t="shared" ref="BR959" si="18876">J959/J963</f>
        <v>0</v>
      </c>
      <c r="BS959" s="124">
        <f t="shared" ref="BS959" si="18877">K959/K963</f>
        <v>0</v>
      </c>
      <c r="BT959" s="125">
        <f t="shared" ref="BT959" si="18878">L959/L963</f>
        <v>0</v>
      </c>
      <c r="BU959" s="123">
        <f t="shared" ref="BU959" si="18879">M959/M963</f>
        <v>0</v>
      </c>
      <c r="BV959" s="127">
        <f t="shared" ref="BV959" si="18880">N959/N963</f>
        <v>0</v>
      </c>
      <c r="BW959" s="128">
        <f t="shared" ref="BW959" si="18881">O959/O963</f>
        <v>0</v>
      </c>
      <c r="BX959" s="123">
        <f t="shared" ref="BX959" si="18882">P959/P963</f>
        <v>0</v>
      </c>
      <c r="BY959" s="124">
        <f t="shared" ref="BY959" si="18883">Q959/Q963</f>
        <v>0</v>
      </c>
      <c r="BZ959" s="125">
        <f t="shared" ref="BZ959" si="18884">R959/R963</f>
        <v>0</v>
      </c>
      <c r="CA959" s="126">
        <f t="shared" ref="CA959" si="18885">S959/S963</f>
        <v>0</v>
      </c>
      <c r="CB959" s="123">
        <f t="shared" ref="CB959" si="18886">T959/T963</f>
        <v>0</v>
      </c>
      <c r="CC959" s="124">
        <f t="shared" ref="CC959" si="18887">U959/U963</f>
        <v>0</v>
      </c>
      <c r="CD959" s="125">
        <f t="shared" ref="CD959" si="18888">V959/V963</f>
        <v>0</v>
      </c>
      <c r="CE959" s="126">
        <f t="shared" ref="CE959" si="18889">W959/W963</f>
        <v>0</v>
      </c>
      <c r="CF959" s="123">
        <f t="shared" ref="CF959" si="18890">X959/X963</f>
        <v>0</v>
      </c>
      <c r="CG959" s="124">
        <f t="shared" ref="CG959" si="18891">Y959/Y963</f>
        <v>0</v>
      </c>
      <c r="CH959" s="125">
        <f t="shared" ref="CH959" si="18892">Z959/Z963</f>
        <v>0</v>
      </c>
      <c r="CI959" s="123">
        <f t="shared" ref="CI959" si="18893">AA959/AA963</f>
        <v>0</v>
      </c>
      <c r="CJ959" s="129">
        <f t="shared" ref="CJ959" si="18894">AB959/AB963</f>
        <v>0</v>
      </c>
      <c r="CK959" s="130">
        <f t="shared" ref="CK959" si="18895">AC959/AC963</f>
        <v>0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50"/>
        <v>0</v>
      </c>
      <c r="AC960" s="152">
        <f t="shared" si="18351"/>
        <v>0</v>
      </c>
      <c r="BI960" s="131" t="s">
        <v>37</v>
      </c>
      <c r="BJ960" s="123">
        <f>B960/B963</f>
        <v>0</v>
      </c>
      <c r="BK960" s="124">
        <f t="shared" ref="BK960" si="18896">C960/C963</f>
        <v>0</v>
      </c>
      <c r="BL960" s="125">
        <f t="shared" ref="BL960" si="18897">D960/D963</f>
        <v>0</v>
      </c>
      <c r="BM960" s="126">
        <f t="shared" ref="BM960" si="18898">E960/E963</f>
        <v>0</v>
      </c>
      <c r="BN960" s="123">
        <f t="shared" ref="BN960" si="18899">F960/F963</f>
        <v>0</v>
      </c>
      <c r="BO960" s="124">
        <f t="shared" ref="BO960" si="18900">G960/G963</f>
        <v>0</v>
      </c>
      <c r="BP960" s="125">
        <f t="shared" ref="BP960" si="18901">H960/H963</f>
        <v>0</v>
      </c>
      <c r="BQ960" s="126">
        <f t="shared" ref="BQ960" si="18902">I960/I963</f>
        <v>0</v>
      </c>
      <c r="BR960" s="123">
        <f t="shared" ref="BR960" si="18903">J960/J963</f>
        <v>0</v>
      </c>
      <c r="BS960" s="124">
        <f t="shared" ref="BS960" si="18904">K960/K963</f>
        <v>0</v>
      </c>
      <c r="BT960" s="125">
        <f t="shared" ref="BT960" si="18905">L960/L963</f>
        <v>0</v>
      </c>
      <c r="BU960" s="123">
        <f t="shared" ref="BU960" si="18906">M960/M963</f>
        <v>0</v>
      </c>
      <c r="BV960" s="127">
        <f t="shared" ref="BV960" si="18907">N960/N963</f>
        <v>0</v>
      </c>
      <c r="BW960" s="128">
        <f t="shared" ref="BW960" si="18908">O960/O963</f>
        <v>0</v>
      </c>
      <c r="BX960" s="123">
        <f t="shared" ref="BX960" si="18909">P960/P963</f>
        <v>0</v>
      </c>
      <c r="BY960" s="124">
        <f t="shared" ref="BY960" si="18910">Q960/Q963</f>
        <v>0</v>
      </c>
      <c r="BZ960" s="125">
        <f t="shared" ref="BZ960" si="18911">R960/R963</f>
        <v>0</v>
      </c>
      <c r="CA960" s="126">
        <f t="shared" ref="CA960" si="18912">S960/S963</f>
        <v>0</v>
      </c>
      <c r="CB960" s="123">
        <f t="shared" ref="CB960" si="18913">T960/T963</f>
        <v>0</v>
      </c>
      <c r="CC960" s="124">
        <f t="shared" ref="CC960" si="18914">U960/U963</f>
        <v>0</v>
      </c>
      <c r="CD960" s="125">
        <f t="shared" ref="CD960" si="18915">V960/V963</f>
        <v>0</v>
      </c>
      <c r="CE960" s="126">
        <f t="shared" ref="CE960" si="18916">W960/W963</f>
        <v>0</v>
      </c>
      <c r="CF960" s="123">
        <f t="shared" ref="CF960" si="18917">X960/X963</f>
        <v>0</v>
      </c>
      <c r="CG960" s="124">
        <f t="shared" ref="CG960" si="18918">Y960/Y963</f>
        <v>0</v>
      </c>
      <c r="CH960" s="125">
        <f t="shared" ref="CH960" si="18919">Z960/Z963</f>
        <v>0</v>
      </c>
      <c r="CI960" s="123">
        <f t="shared" ref="CI960" si="18920">AA960/AA963</f>
        <v>0</v>
      </c>
      <c r="CJ960" s="129">
        <f t="shared" ref="CJ960" si="18921">AB960/AB963</f>
        <v>0</v>
      </c>
      <c r="CK960" s="130">
        <f t="shared" ref="CK960" si="18922">AC960/AC963</f>
        <v>0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50"/>
        <v>0</v>
      </c>
      <c r="AC961" s="152">
        <f t="shared" si="18351"/>
        <v>0</v>
      </c>
      <c r="BI961" s="139" t="s">
        <v>38</v>
      </c>
      <c r="BJ961" s="123">
        <f>B961/B963</f>
        <v>0</v>
      </c>
      <c r="BK961" s="124">
        <f t="shared" ref="BK961" si="18923">C961/C963</f>
        <v>0</v>
      </c>
      <c r="BL961" s="125">
        <f t="shared" ref="BL961" si="18924">D961/D963</f>
        <v>0</v>
      </c>
      <c r="BM961" s="126">
        <f t="shared" ref="BM961" si="18925">E961/E963</f>
        <v>0</v>
      </c>
      <c r="BN961" s="123">
        <f t="shared" ref="BN961" si="18926">F961/F963</f>
        <v>0</v>
      </c>
      <c r="BO961" s="124">
        <f t="shared" ref="BO961" si="18927">G961/G963</f>
        <v>0</v>
      </c>
      <c r="BP961" s="125">
        <f t="shared" ref="BP961" si="18928">H961/H963</f>
        <v>0</v>
      </c>
      <c r="BQ961" s="126">
        <f t="shared" ref="BQ961" si="18929">I961/I963</f>
        <v>0</v>
      </c>
      <c r="BR961" s="123">
        <f t="shared" ref="BR961" si="18930">J961/J963</f>
        <v>0</v>
      </c>
      <c r="BS961" s="124">
        <f t="shared" ref="BS961" si="18931">K961/K963</f>
        <v>0</v>
      </c>
      <c r="BT961" s="125">
        <f t="shared" ref="BT961" si="18932">L961/L963</f>
        <v>0</v>
      </c>
      <c r="BU961" s="123">
        <f t="shared" ref="BU961" si="18933">M961/M963</f>
        <v>0</v>
      </c>
      <c r="BV961" s="127">
        <f t="shared" ref="BV961" si="18934">N961/N963</f>
        <v>0</v>
      </c>
      <c r="BW961" s="128">
        <f t="shared" ref="BW961" si="18935">O961/O963</f>
        <v>0</v>
      </c>
      <c r="BX961" s="123">
        <f t="shared" ref="BX961" si="18936">P961/P963</f>
        <v>0</v>
      </c>
      <c r="BY961" s="124">
        <f t="shared" ref="BY961" si="18937">Q961/Q963</f>
        <v>0</v>
      </c>
      <c r="BZ961" s="125">
        <f t="shared" ref="BZ961" si="18938">R961/R963</f>
        <v>0</v>
      </c>
      <c r="CA961" s="126">
        <f t="shared" ref="CA961" si="18939">S961/S963</f>
        <v>0</v>
      </c>
      <c r="CB961" s="123">
        <f t="shared" ref="CB961" si="18940">T961/T963</f>
        <v>0</v>
      </c>
      <c r="CC961" s="124">
        <f t="shared" ref="CC961" si="18941">U961/U963</f>
        <v>0</v>
      </c>
      <c r="CD961" s="125">
        <f t="shared" ref="CD961" si="18942">V961/V963</f>
        <v>0</v>
      </c>
      <c r="CE961" s="126">
        <f t="shared" ref="CE961" si="18943">W961/W963</f>
        <v>0</v>
      </c>
      <c r="CF961" s="123">
        <f t="shared" ref="CF961" si="18944">X961/X963</f>
        <v>0</v>
      </c>
      <c r="CG961" s="124">
        <f t="shared" ref="CG961" si="18945">Y961/Y963</f>
        <v>0</v>
      </c>
      <c r="CH961" s="125">
        <f t="shared" ref="CH961" si="18946">Z961/Z963</f>
        <v>0</v>
      </c>
      <c r="CI961" s="123">
        <f t="shared" ref="CI961" si="18947">AA961/AA963</f>
        <v>0</v>
      </c>
      <c r="CJ961" s="129">
        <f t="shared" ref="CJ961" si="18948">AB961/AB963</f>
        <v>0</v>
      </c>
      <c r="CK961" s="130">
        <f t="shared" ref="CK961" si="18949">AC961/AC963</f>
        <v>0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50"/>
        <v>0</v>
      </c>
      <c r="AC962" s="152">
        <f t="shared" si="18351"/>
        <v>0</v>
      </c>
      <c r="BI962" s="131" t="s">
        <v>39</v>
      </c>
      <c r="BJ962" s="123">
        <f>B962/B963</f>
        <v>0</v>
      </c>
      <c r="BK962" s="124">
        <f t="shared" ref="BK962" si="18950">C962/C963</f>
        <v>0</v>
      </c>
      <c r="BL962" s="125">
        <f t="shared" ref="BL962" si="18951">D962/D963</f>
        <v>0</v>
      </c>
      <c r="BM962" s="126">
        <f t="shared" ref="BM962" si="18952">E962/E963</f>
        <v>0</v>
      </c>
      <c r="BN962" s="123">
        <f t="shared" ref="BN962" si="18953">F962/F963</f>
        <v>0</v>
      </c>
      <c r="BO962" s="124">
        <f t="shared" ref="BO962" si="18954">G962/G963</f>
        <v>0</v>
      </c>
      <c r="BP962" s="125">
        <f t="shared" ref="BP962" si="18955">H962/H963</f>
        <v>0</v>
      </c>
      <c r="BQ962" s="126">
        <f t="shared" ref="BQ962" si="18956">I962/I963</f>
        <v>0</v>
      </c>
      <c r="BR962" s="123">
        <f t="shared" ref="BR962" si="18957">J962/J963</f>
        <v>0</v>
      </c>
      <c r="BS962" s="124">
        <f t="shared" ref="BS962" si="18958">K962/K963</f>
        <v>0</v>
      </c>
      <c r="BT962" s="125">
        <f t="shared" ref="BT962" si="18959">L962/L963</f>
        <v>0</v>
      </c>
      <c r="BU962" s="123">
        <f t="shared" ref="BU962" si="18960">M962/M963</f>
        <v>0</v>
      </c>
      <c r="BV962" s="127">
        <f t="shared" ref="BV962" si="18961">N962/N963</f>
        <v>0</v>
      </c>
      <c r="BW962" s="128">
        <f t="shared" ref="BW962" si="18962">O962/O963</f>
        <v>0</v>
      </c>
      <c r="BX962" s="123">
        <f t="shared" ref="BX962" si="18963">P962/P963</f>
        <v>0</v>
      </c>
      <c r="BY962" s="124">
        <f t="shared" ref="BY962" si="18964">Q962/Q963</f>
        <v>0</v>
      </c>
      <c r="BZ962" s="125">
        <f t="shared" ref="BZ962" si="18965">R962/R963</f>
        <v>0</v>
      </c>
      <c r="CA962" s="126">
        <f t="shared" ref="CA962" si="18966">S962/S963</f>
        <v>0</v>
      </c>
      <c r="CB962" s="123">
        <f t="shared" ref="CB962" si="18967">T962/T963</f>
        <v>0</v>
      </c>
      <c r="CC962" s="124">
        <f t="shared" ref="CC962" si="18968">U962/U963</f>
        <v>0</v>
      </c>
      <c r="CD962" s="125">
        <f t="shared" ref="CD962" si="18969">V962/V963</f>
        <v>0</v>
      </c>
      <c r="CE962" s="126">
        <f t="shared" ref="CE962" si="18970">W962/W963</f>
        <v>0</v>
      </c>
      <c r="CF962" s="123">
        <f t="shared" ref="CF962" si="18971">X962/X963</f>
        <v>0</v>
      </c>
      <c r="CG962" s="124">
        <f t="shared" ref="CG962" si="18972">Y962/Y963</f>
        <v>0</v>
      </c>
      <c r="CH962" s="125">
        <f t="shared" ref="CH962" si="18973">Z962/Z963</f>
        <v>0</v>
      </c>
      <c r="CI962" s="123">
        <f t="shared" ref="CI962" si="18974">AA962/AA963</f>
        <v>0</v>
      </c>
      <c r="CJ962" s="129">
        <f t="shared" ref="CJ962" si="18975">AB962/AB963</f>
        <v>0</v>
      </c>
      <c r="CK962" s="130">
        <f t="shared" ref="CK962" si="18976">AC962/AC963</f>
        <v>0</v>
      </c>
    </row>
    <row r="963" spans="1:89" ht="14.25" thickTop="1" thickBot="1" x14ac:dyDescent="0.25">
      <c r="A963" s="221" t="s">
        <v>13</v>
      </c>
      <c r="B963" s="14">
        <f t="shared" ref="B963:AA963" si="18977">SUM(B940:B962)</f>
        <v>9839</v>
      </c>
      <c r="C963" s="1">
        <f t="shared" si="18977"/>
        <v>14476</v>
      </c>
      <c r="D963" s="14">
        <f t="shared" si="18977"/>
        <v>5366</v>
      </c>
      <c r="E963" s="1">
        <f t="shared" si="18977"/>
        <v>5930</v>
      </c>
      <c r="F963" s="14">
        <f t="shared" si="18977"/>
        <v>11239</v>
      </c>
      <c r="G963" s="1">
        <f t="shared" si="18977"/>
        <v>15732</v>
      </c>
      <c r="H963" s="14">
        <f t="shared" si="18977"/>
        <v>20241</v>
      </c>
      <c r="I963" s="1">
        <f t="shared" si="18977"/>
        <v>23704</v>
      </c>
      <c r="J963" s="14">
        <f t="shared" si="18977"/>
        <v>2108</v>
      </c>
      <c r="K963" s="1">
        <f t="shared" si="18977"/>
        <v>2184</v>
      </c>
      <c r="L963" s="14">
        <f t="shared" si="18977"/>
        <v>9741</v>
      </c>
      <c r="M963" s="1">
        <f t="shared" si="18977"/>
        <v>7728</v>
      </c>
      <c r="N963" s="14">
        <f t="shared" si="18977"/>
        <v>23687</v>
      </c>
      <c r="O963" s="1">
        <f t="shared" si="18977"/>
        <v>18866</v>
      </c>
      <c r="P963" s="14">
        <f t="shared" si="18977"/>
        <v>10909</v>
      </c>
      <c r="Q963" s="1">
        <f t="shared" si="18977"/>
        <v>7667</v>
      </c>
      <c r="R963" s="14">
        <f t="shared" si="18977"/>
        <v>15204</v>
      </c>
      <c r="S963" s="1">
        <f t="shared" si="18977"/>
        <v>12475</v>
      </c>
      <c r="T963" s="14">
        <f t="shared" si="18977"/>
        <v>2105</v>
      </c>
      <c r="U963" s="1">
        <f t="shared" si="18977"/>
        <v>1753</v>
      </c>
      <c r="V963" s="14">
        <f t="shared" si="18977"/>
        <v>12349</v>
      </c>
      <c r="W963" s="1">
        <f t="shared" si="18977"/>
        <v>12832</v>
      </c>
      <c r="X963" s="14">
        <f t="shared" si="18977"/>
        <v>8740</v>
      </c>
      <c r="Y963" s="1">
        <f t="shared" si="18977"/>
        <v>3472</v>
      </c>
      <c r="Z963" s="14">
        <f t="shared" si="18977"/>
        <v>22483</v>
      </c>
      <c r="AA963" s="1">
        <f t="shared" si="18977"/>
        <v>26566</v>
      </c>
      <c r="AB963" s="153">
        <f t="shared" ref="AB963:AC963" si="18978">SUM(AB939:AB962)</f>
        <v>154011</v>
      </c>
      <c r="AC963" s="154">
        <f t="shared" si="18978"/>
        <v>153385</v>
      </c>
      <c r="BI963" s="221" t="s">
        <v>13</v>
      </c>
      <c r="BJ963" s="147">
        <f>SUM(BJ939:BJ962)</f>
        <v>0.99999999999999989</v>
      </c>
      <c r="BK963" s="148">
        <f t="shared" ref="BK963:CK963" si="18979">SUM(BK939:BK962)</f>
        <v>1</v>
      </c>
      <c r="BL963" s="147">
        <f t="shared" si="18979"/>
        <v>1</v>
      </c>
      <c r="BM963" s="148">
        <f t="shared" si="18979"/>
        <v>1</v>
      </c>
      <c r="BN963" s="147">
        <f t="shared" si="18979"/>
        <v>0.99999999999999989</v>
      </c>
      <c r="BO963" s="148">
        <f t="shared" si="18979"/>
        <v>1</v>
      </c>
      <c r="BP963" s="147">
        <f t="shared" si="18979"/>
        <v>1</v>
      </c>
      <c r="BQ963" s="148">
        <f t="shared" si="18979"/>
        <v>1</v>
      </c>
      <c r="BR963" s="147">
        <f t="shared" si="18979"/>
        <v>1</v>
      </c>
      <c r="BS963" s="148">
        <f t="shared" si="18979"/>
        <v>0.99999999999999978</v>
      </c>
      <c r="BT963" s="147">
        <f t="shared" si="18979"/>
        <v>0.99999999999999989</v>
      </c>
      <c r="BU963" s="148">
        <f t="shared" si="18979"/>
        <v>1</v>
      </c>
      <c r="BV963" s="147">
        <f t="shared" si="18979"/>
        <v>1</v>
      </c>
      <c r="BW963" s="148">
        <f t="shared" si="18979"/>
        <v>1</v>
      </c>
      <c r="BX963" s="147">
        <f t="shared" si="18979"/>
        <v>1</v>
      </c>
      <c r="BY963" s="148">
        <f t="shared" si="18979"/>
        <v>1</v>
      </c>
      <c r="BZ963" s="147">
        <f t="shared" si="18979"/>
        <v>1.0000000000000002</v>
      </c>
      <c r="CA963" s="148">
        <f t="shared" si="18979"/>
        <v>1</v>
      </c>
      <c r="CB963" s="147">
        <f t="shared" si="18979"/>
        <v>1</v>
      </c>
      <c r="CC963" s="148">
        <f t="shared" si="18979"/>
        <v>0.99999999999999978</v>
      </c>
      <c r="CD963" s="147">
        <f t="shared" si="18979"/>
        <v>1.0000000000000002</v>
      </c>
      <c r="CE963" s="148">
        <f t="shared" si="18979"/>
        <v>0.99999999999999989</v>
      </c>
      <c r="CF963" s="147">
        <f t="shared" si="18979"/>
        <v>1.0000000000000002</v>
      </c>
      <c r="CG963" s="148">
        <f t="shared" si="18979"/>
        <v>1</v>
      </c>
      <c r="CH963" s="147">
        <f t="shared" si="18979"/>
        <v>1</v>
      </c>
      <c r="CI963" s="148">
        <f t="shared" si="18979"/>
        <v>0.99999999999999989</v>
      </c>
      <c r="CJ963" s="147">
        <f t="shared" si="18979"/>
        <v>0.99999999999999989</v>
      </c>
      <c r="CK963" s="148">
        <f t="shared" si="18979"/>
        <v>0.99999999999999989</v>
      </c>
    </row>
    <row r="964" spans="1:89" ht="13.5" thickTop="1" x14ac:dyDescent="0.2">
      <c r="A964" s="165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86" t="s">
        <v>56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289"/>
      <c r="AB2" s="289"/>
      <c r="AC2" s="289"/>
    </row>
    <row r="4" spans="1:31" ht="13.5" thickBot="1" x14ac:dyDescent="0.25">
      <c r="A4" s="43" t="s">
        <v>46</v>
      </c>
    </row>
    <row r="5" spans="1:31" ht="14.25" thickTop="1" thickBot="1" x14ac:dyDescent="0.25">
      <c r="A5" s="287" t="s">
        <v>0</v>
      </c>
      <c r="B5" s="276" t="s">
        <v>1</v>
      </c>
      <c r="C5" s="277"/>
      <c r="D5" s="276" t="s">
        <v>2</v>
      </c>
      <c r="E5" s="277"/>
      <c r="F5" s="276" t="s">
        <v>3</v>
      </c>
      <c r="G5" s="277"/>
      <c r="H5" s="276" t="s">
        <v>4</v>
      </c>
      <c r="I5" s="277"/>
      <c r="J5" s="276" t="s">
        <v>5</v>
      </c>
      <c r="K5" s="277"/>
      <c r="L5" s="276" t="s">
        <v>6</v>
      </c>
      <c r="M5" s="277"/>
      <c r="N5" s="276" t="s">
        <v>7</v>
      </c>
      <c r="O5" s="277"/>
      <c r="P5" s="276" t="s">
        <v>8</v>
      </c>
      <c r="Q5" s="277"/>
      <c r="R5" s="276" t="s">
        <v>9</v>
      </c>
      <c r="S5" s="277"/>
      <c r="T5" s="276" t="s">
        <v>10</v>
      </c>
      <c r="U5" s="277"/>
      <c r="V5" s="276" t="s">
        <v>11</v>
      </c>
      <c r="W5" s="277"/>
      <c r="X5" s="276" t="s">
        <v>12</v>
      </c>
      <c r="Y5" s="277"/>
      <c r="Z5" s="276" t="s">
        <v>40</v>
      </c>
      <c r="AA5" s="277"/>
      <c r="AB5" s="276" t="s">
        <v>41</v>
      </c>
      <c r="AC5" s="277"/>
    </row>
    <row r="6" spans="1:31" s="70" customFormat="1" ht="15" thickTop="1" thickBot="1" x14ac:dyDescent="0.25">
      <c r="A6" s="288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7231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6397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66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16349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180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12400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1012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221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763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1574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2303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5728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4192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2159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1413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859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2211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64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724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219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630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82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53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53283</v>
      </c>
      <c r="AC8" s="5">
        <f t="shared" si="0"/>
        <v>13547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31826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6584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20200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5651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53471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10135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49600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19235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1930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6494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11989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22682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38319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48135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18321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22881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23478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22963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2861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10461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11486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30104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22324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16756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47609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33848</v>
      </c>
      <c r="AB9" s="6">
        <f t="shared" si="0"/>
        <v>333414</v>
      </c>
      <c r="AC9" s="7">
        <f t="shared" si="0"/>
        <v>255929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60570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24810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29321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17958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67311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30503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78913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48657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3974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15101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24984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45612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69206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80095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39826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40369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47039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38052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7013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21294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26314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52808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39204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29023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72258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54582</v>
      </c>
      <c r="AB10" s="4">
        <f t="shared" si="0"/>
        <v>565933</v>
      </c>
      <c r="AC10" s="5">
        <f t="shared" si="0"/>
        <v>498864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71195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30337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29929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24735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71533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37262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93487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61510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6065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21954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28891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72548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77844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99990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50643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46984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61385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46221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8859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31461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26900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67103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44995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40567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90639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72341</v>
      </c>
      <c r="AB11" s="6">
        <f t="shared" si="0"/>
        <v>662365</v>
      </c>
      <c r="AC11" s="7">
        <f t="shared" si="0"/>
        <v>653013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54959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28287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25565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21774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57884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32679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80194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59990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5348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19832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24995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67286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64013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94852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44420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41502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55447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39842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7046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24455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23107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56837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37529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36013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81510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68849</v>
      </c>
      <c r="AB12" s="4">
        <f t="shared" si="0"/>
        <v>562017</v>
      </c>
      <c r="AC12" s="5">
        <f t="shared" si="0"/>
        <v>592198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46490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32106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21728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18638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51244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27869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76317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58121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5845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17273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22218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49513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60173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84374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36891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32411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51207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37006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6435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13564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20761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54258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34174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22967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74188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72035</v>
      </c>
      <c r="AB13" s="6">
        <f t="shared" si="0"/>
        <v>507671</v>
      </c>
      <c r="AC13" s="7">
        <f t="shared" si="0"/>
        <v>520135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41824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37638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20603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15282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47249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23853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69542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60060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6241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16102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19379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43881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54871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72672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36510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25162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49702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34269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5829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8873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20304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54332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30871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15799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70247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73269</v>
      </c>
      <c r="AB14" s="4">
        <f t="shared" si="0"/>
        <v>473172</v>
      </c>
      <c r="AC14" s="5">
        <f t="shared" si="0"/>
        <v>481192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40767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40213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20073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14467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43422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22907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69938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59767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6596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12351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19571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40100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52233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66570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36041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22876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47121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33777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7272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7674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21318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52578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28631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13369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69785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69346</v>
      </c>
      <c r="AB15" s="6">
        <f t="shared" si="0"/>
        <v>462768</v>
      </c>
      <c r="AC15" s="7">
        <f t="shared" si="0"/>
        <v>455995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41904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43803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19763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15954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42122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25165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70979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62804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7733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9363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22824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39099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56245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65300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35582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24285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45944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35295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6850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7785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25169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53835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29585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13593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72240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77183</v>
      </c>
      <c r="AB16" s="4">
        <f t="shared" si="0"/>
        <v>476940</v>
      </c>
      <c r="AC16" s="5">
        <f t="shared" si="0"/>
        <v>473464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41310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43025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19024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16437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38718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26779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68873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63988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7957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8621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24007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37292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57703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61399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34831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25394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45304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35995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6267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7415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27635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48084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29132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13285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72115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80045</v>
      </c>
      <c r="AB17" s="6">
        <f t="shared" si="0"/>
        <v>472876</v>
      </c>
      <c r="AC17" s="7">
        <f t="shared" si="0"/>
        <v>467759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40921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46180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20085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17008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34794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30892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67316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70907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9049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8151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29802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31471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60151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57952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36815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25350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43694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38480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7832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6633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33700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44086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28310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13179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72354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85012</v>
      </c>
      <c r="AB18" s="4">
        <f t="shared" si="0"/>
        <v>484823</v>
      </c>
      <c r="AC18" s="5">
        <f t="shared" si="0"/>
        <v>475301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42613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52536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21502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19274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34774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40751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69076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82174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11139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7355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45231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29462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75182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58369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40207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30085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46011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45708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10550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6116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46462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44413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34723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13426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76525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92170</v>
      </c>
      <c r="AB19" s="6">
        <f t="shared" si="0"/>
        <v>553995</v>
      </c>
      <c r="AC19" s="7">
        <f t="shared" si="0"/>
        <v>521839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48598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69316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29126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24541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39613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55563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72871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104751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16432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8056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59455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28452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93038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67594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49056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35212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53572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58840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21271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6839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61319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50499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47276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16842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86588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111052</v>
      </c>
      <c r="AB20" s="4">
        <f t="shared" si="0"/>
        <v>678215</v>
      </c>
      <c r="AC20" s="5">
        <f t="shared" si="0"/>
        <v>637557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51121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84802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32286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29847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39644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66103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77855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123440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22431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7919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71213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28473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107711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72871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52605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43120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52813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66706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25098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7687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69765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50925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56577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20280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90919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126625</v>
      </c>
      <c r="AB21" s="6">
        <f t="shared" si="0"/>
        <v>750038</v>
      </c>
      <c r="AC21" s="7">
        <f t="shared" si="0"/>
        <v>728798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50319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84243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24843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32643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33981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65736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74879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126034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17192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8070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73050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25795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103858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72840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48430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48300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49919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70123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25076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7122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79359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50602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53941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20608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87764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124323</v>
      </c>
      <c r="AB22" s="4">
        <f t="shared" si="0"/>
        <v>722611</v>
      </c>
      <c r="AC22" s="5">
        <f t="shared" si="0"/>
        <v>736439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52368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71300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18223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30795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30387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61235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71277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112703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12531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5844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58036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24306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91876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68956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34935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45394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42640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61753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15550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6692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73316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45636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39861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18992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81544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103376</v>
      </c>
      <c r="AB23" s="6">
        <f t="shared" si="0"/>
        <v>622544</v>
      </c>
      <c r="AC23" s="7">
        <f t="shared" si="0"/>
        <v>656982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46980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50994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14110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24229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29262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48190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65700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89533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10042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4181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44353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26716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71430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66797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27397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44858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35963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50535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9498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7917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62029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42102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28343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17450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68232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77086</v>
      </c>
      <c r="AB24" s="4">
        <f t="shared" si="0"/>
        <v>513339</v>
      </c>
      <c r="AC24" s="5">
        <f t="shared" si="0"/>
        <v>550588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17826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36001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6622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19447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14797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39941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37768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65950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8843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2644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31261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19800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56256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55410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18741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38698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26758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39409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6181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7420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53072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30369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18695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16473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48319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60598</v>
      </c>
      <c r="AB25" s="6">
        <f t="shared" si="0"/>
        <v>345139</v>
      </c>
      <c r="AC25" s="7">
        <f t="shared" si="0"/>
        <v>432160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16600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125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10560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545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22589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2819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28994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1724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1489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12585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4810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17151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11444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3940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8282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6008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5125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691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358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11204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1346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2094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766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2615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4571</v>
      </c>
      <c r="AB26" s="4">
        <f t="shared" si="0"/>
        <v>61501</v>
      </c>
      <c r="AC26" s="5">
        <f t="shared" si="0"/>
        <v>116934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5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1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0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788822</v>
      </c>
      <c r="C31" s="1">
        <f t="shared" ref="C31:AC31" si="1">SUM(C7:C30)</f>
        <v>798775</v>
      </c>
      <c r="D31" s="20">
        <f t="shared" si="1"/>
        <v>379525</v>
      </c>
      <c r="E31" s="1">
        <f t="shared" si="1"/>
        <v>359306</v>
      </c>
      <c r="F31" s="20">
        <f t="shared" si="1"/>
        <v>747100</v>
      </c>
      <c r="G31" s="1">
        <f t="shared" si="1"/>
        <v>668332</v>
      </c>
      <c r="H31" s="20">
        <f t="shared" si="1"/>
        <v>1209804</v>
      </c>
      <c r="I31" s="1">
        <f t="shared" si="1"/>
        <v>1299634</v>
      </c>
      <c r="J31" s="20">
        <f t="shared" si="1"/>
        <v>161293</v>
      </c>
      <c r="K31" s="1">
        <f t="shared" si="1"/>
        <v>181563</v>
      </c>
      <c r="L31" s="20">
        <f t="shared" si="1"/>
        <v>625418</v>
      </c>
      <c r="M31" s="1">
        <f t="shared" si="1"/>
        <v>639601</v>
      </c>
      <c r="N31" s="20">
        <f t="shared" si="1"/>
        <v>1212988</v>
      </c>
      <c r="O31" s="1">
        <f t="shared" si="1"/>
        <v>1209813</v>
      </c>
      <c r="P31" s="20">
        <f t="shared" si="1"/>
        <v>647350</v>
      </c>
      <c r="Q31" s="1">
        <f t="shared" si="1"/>
        <v>602576</v>
      </c>
      <c r="R31" s="20">
        <f t="shared" si="1"/>
        <v>784864</v>
      </c>
      <c r="S31" s="1">
        <f t="shared" si="1"/>
        <v>762310</v>
      </c>
      <c r="T31" s="20">
        <f>SUM(T7:T30)</f>
        <v>180243</v>
      </c>
      <c r="U31" s="1">
        <f t="shared" si="1"/>
        <v>190490</v>
      </c>
      <c r="V31" s="20">
        <f t="shared" si="1"/>
        <v>693439</v>
      </c>
      <c r="W31" s="1">
        <f t="shared" si="1"/>
        <v>830547</v>
      </c>
      <c r="X31" s="20">
        <f t="shared" si="1"/>
        <v>606348</v>
      </c>
      <c r="Y31" s="1">
        <f t="shared" si="1"/>
        <v>339441</v>
      </c>
      <c r="Z31" s="20">
        <f t="shared" si="1"/>
        <v>1265451</v>
      </c>
      <c r="AA31" s="1">
        <f t="shared" si="1"/>
        <v>1386311</v>
      </c>
      <c r="AB31" s="20">
        <f t="shared" si="1"/>
        <v>9302645</v>
      </c>
      <c r="AC31" s="1">
        <f t="shared" si="1"/>
        <v>9268699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31" ht="15" thickTop="1" thickBot="1" x14ac:dyDescent="0.3">
      <c r="A38" s="288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233.25806451612902</v>
      </c>
      <c r="C40" s="21">
        <f t="shared" si="2"/>
        <v>0</v>
      </c>
      <c r="D40" s="21">
        <f t="shared" si="2"/>
        <v>206.35483870967741</v>
      </c>
      <c r="E40" s="21">
        <f t="shared" si="2"/>
        <v>2.129032258064516</v>
      </c>
      <c r="F40" s="21">
        <f t="shared" si="2"/>
        <v>527.38709677419354</v>
      </c>
      <c r="G40" s="21">
        <f t="shared" si="2"/>
        <v>5.806451612903226</v>
      </c>
      <c r="H40" s="21">
        <f t="shared" si="2"/>
        <v>400</v>
      </c>
      <c r="I40" s="21">
        <f t="shared" si="2"/>
        <v>32.645161290322584</v>
      </c>
      <c r="J40" s="21">
        <f t="shared" si="2"/>
        <v>7.129032258064516</v>
      </c>
      <c r="K40" s="21">
        <f t="shared" si="2"/>
        <v>24.612903225806452</v>
      </c>
      <c r="L40" s="21">
        <f t="shared" si="2"/>
        <v>50.774193548387096</v>
      </c>
      <c r="M40" s="21">
        <f t="shared" si="2"/>
        <v>74.290322580645167</v>
      </c>
      <c r="N40" s="21">
        <f t="shared" si="2"/>
        <v>184.7741935483871</v>
      </c>
      <c r="O40" s="21">
        <f t="shared" si="2"/>
        <v>135.2258064516129</v>
      </c>
      <c r="P40" s="21">
        <f t="shared" si="2"/>
        <v>69.645161290322577</v>
      </c>
      <c r="Q40" s="21">
        <f t="shared" si="2"/>
        <v>45.58064516129032</v>
      </c>
      <c r="R40" s="21">
        <f t="shared" si="2"/>
        <v>27.70967741935484</v>
      </c>
      <c r="S40" s="21">
        <f t="shared" si="2"/>
        <v>71.322580645161295</v>
      </c>
      <c r="T40" s="21">
        <f t="shared" si="2"/>
        <v>2.064516129032258</v>
      </c>
      <c r="U40" s="21">
        <f t="shared" si="2"/>
        <v>23.35483870967742</v>
      </c>
      <c r="V40" s="21">
        <f t="shared" si="2"/>
        <v>7.064516129032258</v>
      </c>
      <c r="W40" s="21">
        <f t="shared" si="2"/>
        <v>20.322580645161292</v>
      </c>
      <c r="X40" s="21">
        <f t="shared" si="2"/>
        <v>2.6451612903225805</v>
      </c>
      <c r="Y40" s="21">
        <f t="shared" si="2"/>
        <v>1.7096774193548387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1718.8064516129034</v>
      </c>
      <c r="AC40" s="5">
        <f t="shared" ref="AC40:AC62" si="3">C40+E40+G40+I40+K40+M40+O40+Q40+S40+U40+W40+Y40+AA40</f>
        <v>437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1026.6451612903227</v>
      </c>
      <c r="C41" s="21">
        <f t="shared" si="4"/>
        <v>212.38709677419354</v>
      </c>
      <c r="D41" s="21">
        <f t="shared" si="4"/>
        <v>651.61290322580646</v>
      </c>
      <c r="E41" s="21">
        <f t="shared" si="4"/>
        <v>182.29032258064515</v>
      </c>
      <c r="F41" s="21">
        <f t="shared" si="4"/>
        <v>1724.8709677419354</v>
      </c>
      <c r="G41" s="21">
        <f t="shared" si="4"/>
        <v>326.93548387096774</v>
      </c>
      <c r="H41" s="21">
        <f t="shared" si="4"/>
        <v>1600</v>
      </c>
      <c r="I41" s="21">
        <f t="shared" si="4"/>
        <v>620.48387096774195</v>
      </c>
      <c r="J41" s="21">
        <f t="shared" si="4"/>
        <v>62.258064516129032</v>
      </c>
      <c r="K41" s="21">
        <f t="shared" si="4"/>
        <v>209.48387096774192</v>
      </c>
      <c r="L41" s="21">
        <f t="shared" si="4"/>
        <v>386.74193548387098</v>
      </c>
      <c r="M41" s="21">
        <f t="shared" si="4"/>
        <v>731.67741935483866</v>
      </c>
      <c r="N41" s="21">
        <f t="shared" si="4"/>
        <v>1236.0967741935483</v>
      </c>
      <c r="O41" s="21">
        <f t="shared" si="4"/>
        <v>1552.741935483871</v>
      </c>
      <c r="P41" s="21">
        <f t="shared" si="4"/>
        <v>591</v>
      </c>
      <c r="Q41" s="21">
        <f t="shared" si="4"/>
        <v>738.09677419354841</v>
      </c>
      <c r="R41" s="21">
        <f t="shared" si="4"/>
        <v>757.35483870967744</v>
      </c>
      <c r="S41" s="21">
        <f t="shared" si="4"/>
        <v>740.74193548387098</v>
      </c>
      <c r="T41" s="21">
        <f t="shared" si="4"/>
        <v>92.290322580645167</v>
      </c>
      <c r="U41" s="21">
        <f t="shared" si="4"/>
        <v>337.45161290322579</v>
      </c>
      <c r="V41" s="21">
        <f t="shared" si="4"/>
        <v>370.51612903225805</v>
      </c>
      <c r="W41" s="21">
        <f t="shared" si="4"/>
        <v>971.09677419354841</v>
      </c>
      <c r="X41" s="21">
        <f t="shared" si="4"/>
        <v>720.12903225806451</v>
      </c>
      <c r="Y41" s="21">
        <f t="shared" si="4"/>
        <v>540.51612903225805</v>
      </c>
      <c r="Z41" s="21">
        <f t="shared" si="4"/>
        <v>1535.7741935483871</v>
      </c>
      <c r="AA41" s="21">
        <f t="shared" si="4"/>
        <v>1091.8709677419354</v>
      </c>
      <c r="AB41" s="6">
        <f t="shared" ref="AB41:AB62" si="5">B41+D41+F41+H41+J41+L41+N41+P41+R41+T41+V41+X41+Z41</f>
        <v>10755.290322580644</v>
      </c>
      <c r="AC41" s="7">
        <f t="shared" si="3"/>
        <v>8255.7741935483864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1953.8709677419354</v>
      </c>
      <c r="C42" s="21">
        <f t="shared" si="6"/>
        <v>800.32258064516134</v>
      </c>
      <c r="D42" s="21">
        <f t="shared" si="6"/>
        <v>945.83870967741939</v>
      </c>
      <c r="E42" s="21">
        <f t="shared" si="6"/>
        <v>579.29032258064512</v>
      </c>
      <c r="F42" s="21">
        <f t="shared" si="6"/>
        <v>2171.3225806451615</v>
      </c>
      <c r="G42" s="21">
        <f t="shared" si="6"/>
        <v>983.9677419354839</v>
      </c>
      <c r="H42" s="21">
        <f t="shared" si="6"/>
        <v>2545.5806451612902</v>
      </c>
      <c r="I42" s="21">
        <f t="shared" si="6"/>
        <v>1569.5806451612902</v>
      </c>
      <c r="J42" s="21">
        <f t="shared" si="6"/>
        <v>128.19354838709677</v>
      </c>
      <c r="K42" s="21">
        <f t="shared" si="6"/>
        <v>487.12903225806451</v>
      </c>
      <c r="L42" s="21">
        <f t="shared" si="6"/>
        <v>805.93548387096769</v>
      </c>
      <c r="M42" s="21">
        <f t="shared" si="6"/>
        <v>1471.3548387096773</v>
      </c>
      <c r="N42" s="21">
        <f t="shared" si="6"/>
        <v>2232.4516129032259</v>
      </c>
      <c r="O42" s="21">
        <f t="shared" si="6"/>
        <v>2583.7096774193546</v>
      </c>
      <c r="P42" s="21">
        <f t="shared" si="6"/>
        <v>1284.7096774193549</v>
      </c>
      <c r="Q42" s="21">
        <f t="shared" si="6"/>
        <v>1302.2258064516129</v>
      </c>
      <c r="R42" s="21">
        <f t="shared" si="6"/>
        <v>1517.3870967741937</v>
      </c>
      <c r="S42" s="21">
        <f t="shared" si="6"/>
        <v>1227.483870967742</v>
      </c>
      <c r="T42" s="21">
        <f t="shared" si="6"/>
        <v>226.2258064516129</v>
      </c>
      <c r="U42" s="21">
        <f t="shared" si="6"/>
        <v>686.90322580645159</v>
      </c>
      <c r="V42" s="21">
        <f t="shared" si="6"/>
        <v>848.83870967741939</v>
      </c>
      <c r="W42" s="21">
        <f t="shared" si="6"/>
        <v>1703.483870967742</v>
      </c>
      <c r="X42" s="21">
        <f t="shared" si="6"/>
        <v>1264.6451612903227</v>
      </c>
      <c r="Y42" s="21">
        <f t="shared" si="6"/>
        <v>936.22580645161293</v>
      </c>
      <c r="Z42" s="21">
        <f t="shared" si="6"/>
        <v>2330.9032258064517</v>
      </c>
      <c r="AA42" s="21">
        <f t="shared" si="6"/>
        <v>1760.7096774193549</v>
      </c>
      <c r="AB42" s="4">
        <f t="shared" si="5"/>
        <v>18255.903225806451</v>
      </c>
      <c r="AC42" s="5">
        <f t="shared" si="3"/>
        <v>16092.387096774193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2296.6129032258063</v>
      </c>
      <c r="C43" s="21">
        <f t="shared" si="7"/>
        <v>978.61290322580646</v>
      </c>
      <c r="D43" s="21">
        <f t="shared" si="7"/>
        <v>965.45161290322585</v>
      </c>
      <c r="E43" s="21">
        <f t="shared" si="7"/>
        <v>797.90322580645159</v>
      </c>
      <c r="F43" s="21">
        <f t="shared" si="7"/>
        <v>2307.516129032258</v>
      </c>
      <c r="G43" s="21">
        <f t="shared" si="7"/>
        <v>1202</v>
      </c>
      <c r="H43" s="21">
        <f t="shared" si="7"/>
        <v>3015.7096774193546</v>
      </c>
      <c r="I43" s="21">
        <f t="shared" si="7"/>
        <v>1984.1935483870968</v>
      </c>
      <c r="J43" s="21">
        <f t="shared" si="7"/>
        <v>195.64516129032259</v>
      </c>
      <c r="K43" s="21">
        <f t="shared" si="7"/>
        <v>708.19354838709683</v>
      </c>
      <c r="L43" s="21">
        <f t="shared" si="7"/>
        <v>931.9677419354839</v>
      </c>
      <c r="M43" s="21">
        <f t="shared" si="7"/>
        <v>2340.2580645161293</v>
      </c>
      <c r="N43" s="21">
        <f t="shared" si="7"/>
        <v>2511.0967741935483</v>
      </c>
      <c r="O43" s="21">
        <f t="shared" si="7"/>
        <v>3225.483870967742</v>
      </c>
      <c r="P43" s="21">
        <f t="shared" si="7"/>
        <v>1633.6451612903227</v>
      </c>
      <c r="Q43" s="21">
        <f t="shared" si="7"/>
        <v>1515.6129032258063</v>
      </c>
      <c r="R43" s="21">
        <f t="shared" si="7"/>
        <v>1980.1612903225807</v>
      </c>
      <c r="S43" s="21">
        <f t="shared" si="7"/>
        <v>1491</v>
      </c>
      <c r="T43" s="21">
        <f t="shared" si="7"/>
        <v>285.77419354838707</v>
      </c>
      <c r="U43" s="21">
        <f t="shared" si="7"/>
        <v>1014.8709677419355</v>
      </c>
      <c r="V43" s="21">
        <f t="shared" si="7"/>
        <v>867.74193548387098</v>
      </c>
      <c r="W43" s="21">
        <f t="shared" si="7"/>
        <v>2164.6129032258063</v>
      </c>
      <c r="X43" s="21">
        <f t="shared" si="7"/>
        <v>1451.4516129032259</v>
      </c>
      <c r="Y43" s="21">
        <f t="shared" si="7"/>
        <v>1308.6129032258063</v>
      </c>
      <c r="Z43" s="21">
        <f t="shared" si="7"/>
        <v>2923.8387096774195</v>
      </c>
      <c r="AA43" s="21">
        <f t="shared" si="7"/>
        <v>2333.5806451612902</v>
      </c>
      <c r="AB43" s="6">
        <f t="shared" si="5"/>
        <v>21366.612903225807</v>
      </c>
      <c r="AC43" s="7">
        <f t="shared" si="3"/>
        <v>21064.93548387097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1772.8709677419354</v>
      </c>
      <c r="C44" s="21">
        <f t="shared" si="8"/>
        <v>912.48387096774195</v>
      </c>
      <c r="D44" s="21">
        <f t="shared" si="8"/>
        <v>824.67741935483866</v>
      </c>
      <c r="E44" s="21">
        <f t="shared" si="8"/>
        <v>702.38709677419354</v>
      </c>
      <c r="F44" s="21">
        <f t="shared" si="8"/>
        <v>1867.2258064516129</v>
      </c>
      <c r="G44" s="21">
        <f t="shared" si="8"/>
        <v>1054.1612903225807</v>
      </c>
      <c r="H44" s="21">
        <f t="shared" si="8"/>
        <v>2586.9032258064517</v>
      </c>
      <c r="I44" s="21">
        <f t="shared" si="8"/>
        <v>1935.1612903225807</v>
      </c>
      <c r="J44" s="21">
        <f t="shared" si="8"/>
        <v>172.51612903225808</v>
      </c>
      <c r="K44" s="21">
        <f t="shared" si="8"/>
        <v>639.74193548387098</v>
      </c>
      <c r="L44" s="21">
        <f t="shared" si="8"/>
        <v>806.29032258064512</v>
      </c>
      <c r="M44" s="21">
        <f t="shared" si="8"/>
        <v>2170.516129032258</v>
      </c>
      <c r="N44" s="21">
        <f t="shared" si="8"/>
        <v>2064.9354838709678</v>
      </c>
      <c r="O44" s="21">
        <f t="shared" si="8"/>
        <v>3059.7419354838707</v>
      </c>
      <c r="P44" s="21">
        <f t="shared" si="8"/>
        <v>1432.9032258064517</v>
      </c>
      <c r="Q44" s="21">
        <f t="shared" si="8"/>
        <v>1338.7741935483871</v>
      </c>
      <c r="R44" s="21">
        <f t="shared" si="8"/>
        <v>1788.6129032258063</v>
      </c>
      <c r="S44" s="21">
        <f t="shared" si="8"/>
        <v>1285.2258064516129</v>
      </c>
      <c r="T44" s="21">
        <f t="shared" si="8"/>
        <v>227.29032258064515</v>
      </c>
      <c r="U44" s="21">
        <f t="shared" si="8"/>
        <v>788.87096774193549</v>
      </c>
      <c r="V44" s="21">
        <f t="shared" si="8"/>
        <v>745.38709677419354</v>
      </c>
      <c r="W44" s="21">
        <f t="shared" si="8"/>
        <v>1833.4516129032259</v>
      </c>
      <c r="X44" s="21">
        <f t="shared" si="8"/>
        <v>1210.6129032258063</v>
      </c>
      <c r="Y44" s="21">
        <f t="shared" si="8"/>
        <v>1161.7096774193549</v>
      </c>
      <c r="Z44" s="21">
        <f t="shared" si="8"/>
        <v>2629.3548387096776</v>
      </c>
      <c r="AA44" s="21">
        <f t="shared" si="8"/>
        <v>2220.9354838709678</v>
      </c>
      <c r="AB44" s="4">
        <f t="shared" si="5"/>
        <v>18129.580645161292</v>
      </c>
      <c r="AC44" s="5">
        <f t="shared" si="3"/>
        <v>19103.161290322583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1499.6774193548388</v>
      </c>
      <c r="C45" s="21">
        <f t="shared" si="9"/>
        <v>1035.6774193548388</v>
      </c>
      <c r="D45" s="21">
        <f t="shared" si="9"/>
        <v>700.90322580645159</v>
      </c>
      <c r="E45" s="21">
        <f t="shared" si="9"/>
        <v>601.22580645161293</v>
      </c>
      <c r="F45" s="21">
        <f t="shared" si="9"/>
        <v>1653.0322580645161</v>
      </c>
      <c r="G45" s="21">
        <f t="shared" si="9"/>
        <v>899</v>
      </c>
      <c r="H45" s="21">
        <f t="shared" si="9"/>
        <v>2461.8387096774195</v>
      </c>
      <c r="I45" s="21">
        <f t="shared" si="9"/>
        <v>1874.8709677419354</v>
      </c>
      <c r="J45" s="21">
        <f t="shared" si="9"/>
        <v>188.54838709677421</v>
      </c>
      <c r="K45" s="21">
        <f t="shared" si="9"/>
        <v>557.19354838709683</v>
      </c>
      <c r="L45" s="21">
        <f t="shared" si="9"/>
        <v>716.70967741935488</v>
      </c>
      <c r="M45" s="21">
        <f t="shared" si="9"/>
        <v>1597.1935483870968</v>
      </c>
      <c r="N45" s="21">
        <f t="shared" si="9"/>
        <v>1941.0645161290322</v>
      </c>
      <c r="O45" s="21">
        <f t="shared" si="9"/>
        <v>2721.7419354838707</v>
      </c>
      <c r="P45" s="21">
        <f t="shared" si="9"/>
        <v>1190.0322580645161</v>
      </c>
      <c r="Q45" s="21">
        <f t="shared" si="9"/>
        <v>1045.516129032258</v>
      </c>
      <c r="R45" s="21">
        <f t="shared" si="9"/>
        <v>1651.8387096774193</v>
      </c>
      <c r="S45" s="21">
        <f t="shared" si="9"/>
        <v>1193.741935483871</v>
      </c>
      <c r="T45" s="21">
        <f t="shared" si="9"/>
        <v>207.58064516129033</v>
      </c>
      <c r="U45" s="21">
        <f t="shared" si="9"/>
        <v>437.54838709677421</v>
      </c>
      <c r="V45" s="21">
        <f t="shared" si="9"/>
        <v>669.70967741935488</v>
      </c>
      <c r="W45" s="21">
        <f t="shared" si="9"/>
        <v>1750.258064516129</v>
      </c>
      <c r="X45" s="21">
        <f t="shared" si="9"/>
        <v>1102.3870967741937</v>
      </c>
      <c r="Y45" s="21">
        <f t="shared" si="9"/>
        <v>740.87096774193549</v>
      </c>
      <c r="Z45" s="21">
        <f t="shared" si="9"/>
        <v>2393.1612903225805</v>
      </c>
      <c r="AA45" s="21">
        <f t="shared" si="9"/>
        <v>2323.7096774193546</v>
      </c>
      <c r="AB45" s="6">
        <f t="shared" si="5"/>
        <v>16376.483870967739</v>
      </c>
      <c r="AC45" s="7">
        <f t="shared" si="3"/>
        <v>16778.548387096773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1349.1612903225807</v>
      </c>
      <c r="C46" s="21">
        <f t="shared" si="10"/>
        <v>1214.1290322580646</v>
      </c>
      <c r="D46" s="21">
        <f t="shared" si="10"/>
        <v>664.61290322580646</v>
      </c>
      <c r="E46" s="21">
        <f t="shared" si="10"/>
        <v>492.96774193548384</v>
      </c>
      <c r="F46" s="21">
        <f t="shared" si="10"/>
        <v>1524.1612903225807</v>
      </c>
      <c r="G46" s="21">
        <f t="shared" si="10"/>
        <v>769.45161290322585</v>
      </c>
      <c r="H46" s="21">
        <f t="shared" si="10"/>
        <v>2243.2903225806454</v>
      </c>
      <c r="I46" s="21">
        <f t="shared" si="10"/>
        <v>1937.4193548387098</v>
      </c>
      <c r="J46" s="21">
        <f t="shared" si="10"/>
        <v>201.32258064516128</v>
      </c>
      <c r="K46" s="21">
        <f t="shared" si="10"/>
        <v>519.41935483870964</v>
      </c>
      <c r="L46" s="21">
        <f t="shared" si="10"/>
        <v>625.12903225806451</v>
      </c>
      <c r="M46" s="21">
        <f t="shared" si="10"/>
        <v>1415.516129032258</v>
      </c>
      <c r="N46" s="21">
        <f t="shared" si="10"/>
        <v>1770.0322580645161</v>
      </c>
      <c r="O46" s="21">
        <f t="shared" si="10"/>
        <v>2344.2580645161293</v>
      </c>
      <c r="P46" s="21">
        <f t="shared" si="10"/>
        <v>1177.741935483871</v>
      </c>
      <c r="Q46" s="21">
        <f t="shared" si="10"/>
        <v>811.67741935483866</v>
      </c>
      <c r="R46" s="21">
        <f t="shared" si="10"/>
        <v>1603.2903225806451</v>
      </c>
      <c r="S46" s="21">
        <f t="shared" si="10"/>
        <v>1105.4516129032259</v>
      </c>
      <c r="T46" s="21">
        <f t="shared" si="10"/>
        <v>188.03225806451613</v>
      </c>
      <c r="U46" s="21">
        <f t="shared" si="10"/>
        <v>286.22580645161293</v>
      </c>
      <c r="V46" s="21">
        <f t="shared" si="10"/>
        <v>654.9677419354839</v>
      </c>
      <c r="W46" s="21">
        <f t="shared" si="10"/>
        <v>1752.6451612903227</v>
      </c>
      <c r="X46" s="21">
        <f t="shared" si="10"/>
        <v>995.83870967741939</v>
      </c>
      <c r="Y46" s="21">
        <f t="shared" si="10"/>
        <v>509.64516129032256</v>
      </c>
      <c r="Z46" s="21">
        <f t="shared" si="10"/>
        <v>2266.0322580645161</v>
      </c>
      <c r="AA46" s="21">
        <f t="shared" si="10"/>
        <v>2363.516129032258</v>
      </c>
      <c r="AB46" s="4">
        <f t="shared" si="5"/>
        <v>15263.61290322581</v>
      </c>
      <c r="AC46" s="5">
        <f t="shared" si="3"/>
        <v>15522.322580645161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1315.0645161290322</v>
      </c>
      <c r="C47" s="21">
        <f t="shared" si="11"/>
        <v>1297.1935483870968</v>
      </c>
      <c r="D47" s="21">
        <f t="shared" si="11"/>
        <v>647.51612903225805</v>
      </c>
      <c r="E47" s="21">
        <f t="shared" si="11"/>
        <v>466.67741935483872</v>
      </c>
      <c r="F47" s="21">
        <f t="shared" si="11"/>
        <v>1400.7096774193549</v>
      </c>
      <c r="G47" s="21">
        <f t="shared" si="11"/>
        <v>738.93548387096769</v>
      </c>
      <c r="H47" s="21">
        <f t="shared" si="11"/>
        <v>2256.0645161290322</v>
      </c>
      <c r="I47" s="21">
        <f t="shared" si="11"/>
        <v>1927.9677419354839</v>
      </c>
      <c r="J47" s="21">
        <f t="shared" si="11"/>
        <v>212.7741935483871</v>
      </c>
      <c r="K47" s="21">
        <f t="shared" si="11"/>
        <v>398.41935483870969</v>
      </c>
      <c r="L47" s="21">
        <f t="shared" si="11"/>
        <v>631.32258064516134</v>
      </c>
      <c r="M47" s="21">
        <f t="shared" si="11"/>
        <v>1293.5483870967741</v>
      </c>
      <c r="N47" s="21">
        <f t="shared" si="11"/>
        <v>1684.9354838709678</v>
      </c>
      <c r="O47" s="21">
        <f t="shared" si="11"/>
        <v>2147.4193548387098</v>
      </c>
      <c r="P47" s="21">
        <f t="shared" si="11"/>
        <v>1162.6129032258063</v>
      </c>
      <c r="Q47" s="21">
        <f t="shared" si="11"/>
        <v>737.93548387096769</v>
      </c>
      <c r="R47" s="21">
        <f t="shared" si="11"/>
        <v>1520.0322580645161</v>
      </c>
      <c r="S47" s="21">
        <f t="shared" si="11"/>
        <v>1089.5806451612902</v>
      </c>
      <c r="T47" s="21">
        <f t="shared" si="11"/>
        <v>234.58064516129033</v>
      </c>
      <c r="U47" s="21">
        <f t="shared" si="11"/>
        <v>247.54838709677421</v>
      </c>
      <c r="V47" s="21">
        <f t="shared" si="11"/>
        <v>687.67741935483866</v>
      </c>
      <c r="W47" s="21">
        <f t="shared" si="11"/>
        <v>1696.0645161290322</v>
      </c>
      <c r="X47" s="21">
        <f t="shared" si="11"/>
        <v>923.58064516129036</v>
      </c>
      <c r="Y47" s="21">
        <f t="shared" si="11"/>
        <v>431.25806451612902</v>
      </c>
      <c r="Z47" s="21">
        <f t="shared" si="11"/>
        <v>2251.1290322580644</v>
      </c>
      <c r="AA47" s="21">
        <f t="shared" si="11"/>
        <v>2236.9677419354839</v>
      </c>
      <c r="AB47" s="6">
        <f t="shared" si="5"/>
        <v>14927.999999999998</v>
      </c>
      <c r="AC47" s="7">
        <f t="shared" si="3"/>
        <v>14709.516129032258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1351.741935483871</v>
      </c>
      <c r="C48" s="21">
        <f t="shared" si="12"/>
        <v>1413</v>
      </c>
      <c r="D48" s="21">
        <f t="shared" si="12"/>
        <v>637.51612903225805</v>
      </c>
      <c r="E48" s="21">
        <f t="shared" si="12"/>
        <v>514.64516129032256</v>
      </c>
      <c r="F48" s="21">
        <f t="shared" si="12"/>
        <v>1358.7741935483871</v>
      </c>
      <c r="G48" s="21">
        <f t="shared" si="12"/>
        <v>811.77419354838707</v>
      </c>
      <c r="H48" s="21">
        <f t="shared" si="12"/>
        <v>2289.6451612903224</v>
      </c>
      <c r="I48" s="21">
        <f t="shared" si="12"/>
        <v>2025.9354838709678</v>
      </c>
      <c r="J48" s="21">
        <f t="shared" si="12"/>
        <v>249.45161290322579</v>
      </c>
      <c r="K48" s="21">
        <f t="shared" si="12"/>
        <v>302.03225806451616</v>
      </c>
      <c r="L48" s="21">
        <f t="shared" si="12"/>
        <v>736.25806451612902</v>
      </c>
      <c r="M48" s="21">
        <f t="shared" si="12"/>
        <v>1261.258064516129</v>
      </c>
      <c r="N48" s="21">
        <f t="shared" si="12"/>
        <v>1814.3548387096773</v>
      </c>
      <c r="O48" s="21">
        <f t="shared" si="12"/>
        <v>2106.4516129032259</v>
      </c>
      <c r="P48" s="21">
        <f t="shared" si="12"/>
        <v>1147.8064516129032</v>
      </c>
      <c r="Q48" s="21">
        <f t="shared" si="12"/>
        <v>783.38709677419354</v>
      </c>
      <c r="R48" s="21">
        <f t="shared" si="12"/>
        <v>1482.0645161290322</v>
      </c>
      <c r="S48" s="21">
        <f t="shared" si="12"/>
        <v>1138.5483870967741</v>
      </c>
      <c r="T48" s="21">
        <f t="shared" si="12"/>
        <v>220.96774193548387</v>
      </c>
      <c r="U48" s="21">
        <f t="shared" si="12"/>
        <v>251.12903225806451</v>
      </c>
      <c r="V48" s="21">
        <f t="shared" si="12"/>
        <v>811.90322580645159</v>
      </c>
      <c r="W48" s="21">
        <f t="shared" si="12"/>
        <v>1736.6129032258063</v>
      </c>
      <c r="X48" s="21">
        <f t="shared" si="12"/>
        <v>954.35483870967744</v>
      </c>
      <c r="Y48" s="21">
        <f t="shared" si="12"/>
        <v>438.48387096774195</v>
      </c>
      <c r="Z48" s="21">
        <f t="shared" si="12"/>
        <v>2330.3225806451615</v>
      </c>
      <c r="AA48" s="21">
        <f t="shared" si="12"/>
        <v>2489.7741935483873</v>
      </c>
      <c r="AB48" s="4">
        <f t="shared" si="5"/>
        <v>15385.16129032258</v>
      </c>
      <c r="AC48" s="5">
        <f t="shared" si="3"/>
        <v>15273.032258064515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1332.5806451612902</v>
      </c>
      <c r="C49" s="21">
        <f t="shared" si="13"/>
        <v>1387.9032258064517</v>
      </c>
      <c r="D49" s="21">
        <f t="shared" si="13"/>
        <v>613.67741935483866</v>
      </c>
      <c r="E49" s="21">
        <f t="shared" si="13"/>
        <v>530.22580645161293</v>
      </c>
      <c r="F49" s="21">
        <f t="shared" si="13"/>
        <v>1248.9677419354839</v>
      </c>
      <c r="G49" s="21">
        <f t="shared" si="13"/>
        <v>863.83870967741939</v>
      </c>
      <c r="H49" s="21">
        <f t="shared" si="13"/>
        <v>2221.7096774193546</v>
      </c>
      <c r="I49" s="21">
        <f t="shared" si="13"/>
        <v>2064.1290322580644</v>
      </c>
      <c r="J49" s="21">
        <f t="shared" si="13"/>
        <v>256.67741935483872</v>
      </c>
      <c r="K49" s="21">
        <f t="shared" si="13"/>
        <v>278.09677419354841</v>
      </c>
      <c r="L49" s="21">
        <f t="shared" si="13"/>
        <v>774.41935483870964</v>
      </c>
      <c r="M49" s="21">
        <f t="shared" si="13"/>
        <v>1202.9677419354839</v>
      </c>
      <c r="N49" s="21">
        <f t="shared" si="13"/>
        <v>1861.3870967741937</v>
      </c>
      <c r="O49" s="21">
        <f t="shared" si="13"/>
        <v>1980.6129032258063</v>
      </c>
      <c r="P49" s="21">
        <f t="shared" si="13"/>
        <v>1123.5806451612902</v>
      </c>
      <c r="Q49" s="21">
        <f t="shared" si="13"/>
        <v>819.16129032258061</v>
      </c>
      <c r="R49" s="21">
        <f t="shared" si="13"/>
        <v>1461.4193548387098</v>
      </c>
      <c r="S49" s="21">
        <f t="shared" si="13"/>
        <v>1161.1290322580646</v>
      </c>
      <c r="T49" s="21">
        <f t="shared" si="13"/>
        <v>202.16129032258064</v>
      </c>
      <c r="U49" s="21">
        <f t="shared" si="13"/>
        <v>239.19354838709677</v>
      </c>
      <c r="V49" s="21">
        <f t="shared" si="13"/>
        <v>891.45161290322585</v>
      </c>
      <c r="W49" s="21">
        <f t="shared" si="13"/>
        <v>1551.0967741935483</v>
      </c>
      <c r="X49" s="21">
        <f t="shared" si="13"/>
        <v>939.74193548387098</v>
      </c>
      <c r="Y49" s="21">
        <f t="shared" si="13"/>
        <v>428.54838709677421</v>
      </c>
      <c r="Z49" s="21">
        <f t="shared" si="13"/>
        <v>2326.2903225806454</v>
      </c>
      <c r="AA49" s="21">
        <f t="shared" si="13"/>
        <v>2582.0967741935483</v>
      </c>
      <c r="AB49" s="6">
        <f t="shared" si="5"/>
        <v>15254.064516129034</v>
      </c>
      <c r="AC49" s="7">
        <f t="shared" si="3"/>
        <v>15089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1320.0322580645161</v>
      </c>
      <c r="C50" s="21">
        <f t="shared" si="14"/>
        <v>1489.6774193548388</v>
      </c>
      <c r="D50" s="21">
        <f t="shared" si="14"/>
        <v>647.90322580645159</v>
      </c>
      <c r="E50" s="21">
        <f t="shared" si="14"/>
        <v>548.64516129032256</v>
      </c>
      <c r="F50" s="21">
        <f t="shared" si="14"/>
        <v>1122.3870967741937</v>
      </c>
      <c r="G50" s="21">
        <f t="shared" si="14"/>
        <v>996.51612903225805</v>
      </c>
      <c r="H50" s="21">
        <f t="shared" si="14"/>
        <v>2171.483870967742</v>
      </c>
      <c r="I50" s="21">
        <f t="shared" si="14"/>
        <v>2287.3225806451615</v>
      </c>
      <c r="J50" s="21">
        <f t="shared" si="14"/>
        <v>291.90322580645159</v>
      </c>
      <c r="K50" s="21">
        <f t="shared" si="14"/>
        <v>262.93548387096774</v>
      </c>
      <c r="L50" s="21">
        <f t="shared" si="14"/>
        <v>961.35483870967744</v>
      </c>
      <c r="M50" s="21">
        <f t="shared" si="14"/>
        <v>1015.1935483870968</v>
      </c>
      <c r="N50" s="21">
        <f t="shared" si="14"/>
        <v>1940.3548387096773</v>
      </c>
      <c r="O50" s="21">
        <f t="shared" si="14"/>
        <v>1869.4193548387098</v>
      </c>
      <c r="P50" s="21">
        <f t="shared" si="14"/>
        <v>1187.5806451612902</v>
      </c>
      <c r="Q50" s="21">
        <f t="shared" si="14"/>
        <v>817.74193548387098</v>
      </c>
      <c r="R50" s="21">
        <f t="shared" si="14"/>
        <v>1409.483870967742</v>
      </c>
      <c r="S50" s="21">
        <f t="shared" si="14"/>
        <v>1241.2903225806451</v>
      </c>
      <c r="T50" s="21">
        <f t="shared" si="14"/>
        <v>252.64516129032259</v>
      </c>
      <c r="U50" s="21">
        <f t="shared" si="14"/>
        <v>213.96774193548387</v>
      </c>
      <c r="V50" s="21">
        <f t="shared" si="14"/>
        <v>1087.0967741935483</v>
      </c>
      <c r="W50" s="21">
        <f t="shared" si="14"/>
        <v>1422.1290322580646</v>
      </c>
      <c r="X50" s="21">
        <f t="shared" si="14"/>
        <v>913.22580645161293</v>
      </c>
      <c r="Y50" s="21">
        <f t="shared" si="14"/>
        <v>425.12903225806451</v>
      </c>
      <c r="Z50" s="21">
        <f t="shared" si="14"/>
        <v>2334</v>
      </c>
      <c r="AA50" s="21">
        <f t="shared" si="14"/>
        <v>2742.3225806451615</v>
      </c>
      <c r="AB50" s="4">
        <f t="shared" si="5"/>
        <v>15639.451612903227</v>
      </c>
      <c r="AC50" s="5">
        <f t="shared" si="3"/>
        <v>15332.290322580646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1374.6129032258063</v>
      </c>
      <c r="C51" s="21">
        <f t="shared" si="15"/>
        <v>1694.7096774193549</v>
      </c>
      <c r="D51" s="21">
        <f t="shared" si="15"/>
        <v>693.61290322580646</v>
      </c>
      <c r="E51" s="21">
        <f t="shared" si="15"/>
        <v>621.74193548387098</v>
      </c>
      <c r="F51" s="21">
        <f t="shared" si="15"/>
        <v>1121.741935483871</v>
      </c>
      <c r="G51" s="21">
        <f t="shared" si="15"/>
        <v>1314.5483870967741</v>
      </c>
      <c r="H51" s="21">
        <f t="shared" si="15"/>
        <v>2228.2580645161293</v>
      </c>
      <c r="I51" s="21">
        <f t="shared" si="15"/>
        <v>2650.7741935483873</v>
      </c>
      <c r="J51" s="21">
        <f t="shared" si="15"/>
        <v>359.32258064516128</v>
      </c>
      <c r="K51" s="21">
        <f t="shared" si="15"/>
        <v>237.25806451612902</v>
      </c>
      <c r="L51" s="21">
        <f t="shared" si="15"/>
        <v>1459.0645161290322</v>
      </c>
      <c r="M51" s="21">
        <f t="shared" si="15"/>
        <v>950.38709677419354</v>
      </c>
      <c r="N51" s="21">
        <f t="shared" si="15"/>
        <v>2425.2258064516127</v>
      </c>
      <c r="O51" s="21">
        <f t="shared" si="15"/>
        <v>1882.8709677419354</v>
      </c>
      <c r="P51" s="21">
        <f t="shared" si="15"/>
        <v>1297</v>
      </c>
      <c r="Q51" s="21">
        <f t="shared" si="15"/>
        <v>970.48387096774195</v>
      </c>
      <c r="R51" s="21">
        <f t="shared" si="15"/>
        <v>1484.2258064516129</v>
      </c>
      <c r="S51" s="21">
        <f t="shared" si="15"/>
        <v>1474.4516129032259</v>
      </c>
      <c r="T51" s="21">
        <f t="shared" si="15"/>
        <v>340.32258064516128</v>
      </c>
      <c r="U51" s="21">
        <f t="shared" si="15"/>
        <v>197.29032258064515</v>
      </c>
      <c r="V51" s="21">
        <f t="shared" si="15"/>
        <v>1498.7741935483871</v>
      </c>
      <c r="W51" s="21">
        <f t="shared" si="15"/>
        <v>1432.6774193548388</v>
      </c>
      <c r="X51" s="21">
        <f t="shared" si="15"/>
        <v>1120.0967741935483</v>
      </c>
      <c r="Y51" s="21">
        <f t="shared" si="15"/>
        <v>433.09677419354841</v>
      </c>
      <c r="Z51" s="21">
        <f t="shared" si="15"/>
        <v>2468.5483870967741</v>
      </c>
      <c r="AA51" s="21">
        <f t="shared" si="15"/>
        <v>2973.2258064516127</v>
      </c>
      <c r="AB51" s="6">
        <f t="shared" si="5"/>
        <v>17870.806451612902</v>
      </c>
      <c r="AC51" s="7">
        <f t="shared" si="3"/>
        <v>16833.516129032258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1567.6774193548388</v>
      </c>
      <c r="C52" s="21">
        <f t="shared" si="16"/>
        <v>2236</v>
      </c>
      <c r="D52" s="21">
        <f t="shared" si="16"/>
        <v>939.54838709677415</v>
      </c>
      <c r="E52" s="21">
        <f t="shared" si="16"/>
        <v>791.64516129032256</v>
      </c>
      <c r="F52" s="21">
        <f t="shared" si="16"/>
        <v>1277.8387096774193</v>
      </c>
      <c r="G52" s="21">
        <f t="shared" si="16"/>
        <v>1792.3548387096773</v>
      </c>
      <c r="H52" s="21">
        <f t="shared" si="16"/>
        <v>2350.6774193548385</v>
      </c>
      <c r="I52" s="21">
        <f t="shared" si="16"/>
        <v>3379.0645161290322</v>
      </c>
      <c r="J52" s="21">
        <f t="shared" si="16"/>
        <v>530.06451612903231</v>
      </c>
      <c r="K52" s="21">
        <f t="shared" si="16"/>
        <v>259.87096774193549</v>
      </c>
      <c r="L52" s="21">
        <f t="shared" si="16"/>
        <v>1917.9032258064517</v>
      </c>
      <c r="M52" s="21">
        <f t="shared" si="16"/>
        <v>917.80645161290317</v>
      </c>
      <c r="N52" s="21">
        <f t="shared" si="16"/>
        <v>3001.2258064516127</v>
      </c>
      <c r="O52" s="21">
        <f t="shared" si="16"/>
        <v>2180.4516129032259</v>
      </c>
      <c r="P52" s="21">
        <f t="shared" si="16"/>
        <v>1582.4516129032259</v>
      </c>
      <c r="Q52" s="21">
        <f t="shared" si="16"/>
        <v>1135.8709677419354</v>
      </c>
      <c r="R52" s="21">
        <f t="shared" si="16"/>
        <v>1728.1290322580646</v>
      </c>
      <c r="S52" s="21">
        <f t="shared" si="16"/>
        <v>1898.0645161290322</v>
      </c>
      <c r="T52" s="21">
        <f t="shared" si="16"/>
        <v>686.16129032258061</v>
      </c>
      <c r="U52" s="21">
        <f t="shared" si="16"/>
        <v>220.61290322580646</v>
      </c>
      <c r="V52" s="21">
        <f t="shared" si="16"/>
        <v>1978.0322580645161</v>
      </c>
      <c r="W52" s="21">
        <f t="shared" si="16"/>
        <v>1629</v>
      </c>
      <c r="X52" s="21">
        <f t="shared" si="16"/>
        <v>1525.0322580645161</v>
      </c>
      <c r="Y52" s="21">
        <f t="shared" si="16"/>
        <v>543.29032258064512</v>
      </c>
      <c r="Z52" s="21">
        <f t="shared" si="16"/>
        <v>2793.1612903225805</v>
      </c>
      <c r="AA52" s="21">
        <f t="shared" si="16"/>
        <v>3582.3225806451615</v>
      </c>
      <c r="AB52" s="4">
        <f t="shared" si="5"/>
        <v>21877.903225806451</v>
      </c>
      <c r="AC52" s="5">
        <f t="shared" si="3"/>
        <v>20566.354838709678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1649.0645161290322</v>
      </c>
      <c r="C53" s="21">
        <f t="shared" si="17"/>
        <v>2735.5483870967741</v>
      </c>
      <c r="D53" s="21">
        <f t="shared" si="17"/>
        <v>1041.483870967742</v>
      </c>
      <c r="E53" s="21">
        <f t="shared" si="17"/>
        <v>962.80645161290317</v>
      </c>
      <c r="F53" s="21">
        <f t="shared" si="17"/>
        <v>1278.8387096774193</v>
      </c>
      <c r="G53" s="21">
        <f t="shared" si="17"/>
        <v>2132.3548387096776</v>
      </c>
      <c r="H53" s="21">
        <f t="shared" si="17"/>
        <v>2511.4516129032259</v>
      </c>
      <c r="I53" s="21">
        <f t="shared" si="17"/>
        <v>3981.9354838709678</v>
      </c>
      <c r="J53" s="21">
        <f t="shared" si="17"/>
        <v>723.58064516129036</v>
      </c>
      <c r="K53" s="21">
        <f t="shared" si="17"/>
        <v>255.45161290322579</v>
      </c>
      <c r="L53" s="21">
        <f t="shared" si="17"/>
        <v>2297.1935483870966</v>
      </c>
      <c r="M53" s="21">
        <f t="shared" si="17"/>
        <v>918.48387096774195</v>
      </c>
      <c r="N53" s="21">
        <f t="shared" si="17"/>
        <v>3474.5483870967741</v>
      </c>
      <c r="O53" s="21">
        <f t="shared" si="17"/>
        <v>2350.6774193548385</v>
      </c>
      <c r="P53" s="21">
        <f t="shared" si="17"/>
        <v>1696.9354838709678</v>
      </c>
      <c r="Q53" s="21">
        <f t="shared" si="17"/>
        <v>1390.9677419354839</v>
      </c>
      <c r="R53" s="21">
        <f t="shared" si="17"/>
        <v>1703.6451612903227</v>
      </c>
      <c r="S53" s="21">
        <f t="shared" si="17"/>
        <v>2151.8064516129034</v>
      </c>
      <c r="T53" s="21">
        <f t="shared" si="17"/>
        <v>809.61290322580646</v>
      </c>
      <c r="U53" s="21">
        <f t="shared" si="17"/>
        <v>247.96774193548387</v>
      </c>
      <c r="V53" s="21">
        <f t="shared" si="17"/>
        <v>2250.483870967742</v>
      </c>
      <c r="W53" s="21">
        <f t="shared" si="17"/>
        <v>1642.741935483871</v>
      </c>
      <c r="X53" s="21">
        <f t="shared" si="17"/>
        <v>1825.0645161290322</v>
      </c>
      <c r="Y53" s="21">
        <f t="shared" si="17"/>
        <v>654.19354838709683</v>
      </c>
      <c r="Z53" s="21">
        <f t="shared" si="17"/>
        <v>2932.8709677419356</v>
      </c>
      <c r="AA53" s="21">
        <f t="shared" si="17"/>
        <v>4084.6774193548385</v>
      </c>
      <c r="AB53" s="6">
        <f t="shared" si="5"/>
        <v>24194.77419354839</v>
      </c>
      <c r="AC53" s="7">
        <f t="shared" si="3"/>
        <v>23509.612903225807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1623.1935483870968</v>
      </c>
      <c r="C54" s="21">
        <f t="shared" si="18"/>
        <v>2717.516129032258</v>
      </c>
      <c r="D54" s="21">
        <f t="shared" si="18"/>
        <v>801.38709677419354</v>
      </c>
      <c r="E54" s="21">
        <f t="shared" si="18"/>
        <v>1053</v>
      </c>
      <c r="F54" s="21">
        <f t="shared" si="18"/>
        <v>1096.1612903225807</v>
      </c>
      <c r="G54" s="21">
        <f t="shared" si="18"/>
        <v>2120.516129032258</v>
      </c>
      <c r="H54" s="21">
        <f t="shared" si="18"/>
        <v>2415.4516129032259</v>
      </c>
      <c r="I54" s="21">
        <f t="shared" si="18"/>
        <v>4065.6129032258063</v>
      </c>
      <c r="J54" s="21">
        <f t="shared" si="18"/>
        <v>554.58064516129036</v>
      </c>
      <c r="K54" s="21">
        <f t="shared" si="18"/>
        <v>260.32258064516128</v>
      </c>
      <c r="L54" s="21">
        <f t="shared" si="18"/>
        <v>2356.4516129032259</v>
      </c>
      <c r="M54" s="21">
        <f t="shared" si="18"/>
        <v>832.09677419354841</v>
      </c>
      <c r="N54" s="21">
        <f t="shared" si="18"/>
        <v>3350.2580645161293</v>
      </c>
      <c r="O54" s="21">
        <f t="shared" si="18"/>
        <v>2349.6774193548385</v>
      </c>
      <c r="P54" s="21">
        <f t="shared" si="18"/>
        <v>1562.258064516129</v>
      </c>
      <c r="Q54" s="21">
        <f t="shared" si="18"/>
        <v>1558.0645161290322</v>
      </c>
      <c r="R54" s="21">
        <f t="shared" si="18"/>
        <v>1610.2903225806451</v>
      </c>
      <c r="S54" s="21">
        <f t="shared" si="18"/>
        <v>2262.0322580645161</v>
      </c>
      <c r="T54" s="21">
        <f t="shared" si="18"/>
        <v>808.90322580645159</v>
      </c>
      <c r="U54" s="21">
        <f t="shared" si="18"/>
        <v>229.74193548387098</v>
      </c>
      <c r="V54" s="21">
        <f t="shared" si="18"/>
        <v>2559.9677419354839</v>
      </c>
      <c r="W54" s="21">
        <f t="shared" si="18"/>
        <v>1632.3225806451612</v>
      </c>
      <c r="X54" s="21">
        <f t="shared" si="18"/>
        <v>1740.0322580645161</v>
      </c>
      <c r="Y54" s="21">
        <f t="shared" si="18"/>
        <v>664.77419354838707</v>
      </c>
      <c r="Z54" s="21">
        <f t="shared" si="18"/>
        <v>2831.0967741935483</v>
      </c>
      <c r="AA54" s="21">
        <f t="shared" si="18"/>
        <v>4010.4193548387098</v>
      </c>
      <c r="AB54" s="4">
        <f t="shared" si="5"/>
        <v>23310.032258064515</v>
      </c>
      <c r="AC54" s="5">
        <f t="shared" si="3"/>
        <v>23756.096774193549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1689.2903225806451</v>
      </c>
      <c r="C55" s="21">
        <f t="shared" si="19"/>
        <v>2300</v>
      </c>
      <c r="D55" s="21">
        <f t="shared" si="19"/>
        <v>587.83870967741939</v>
      </c>
      <c r="E55" s="21">
        <f t="shared" si="19"/>
        <v>993.38709677419354</v>
      </c>
      <c r="F55" s="21">
        <f t="shared" si="19"/>
        <v>980.22580645161293</v>
      </c>
      <c r="G55" s="21">
        <f t="shared" si="19"/>
        <v>1975.3225806451612</v>
      </c>
      <c r="H55" s="21">
        <f t="shared" si="19"/>
        <v>2299.2580645161293</v>
      </c>
      <c r="I55" s="21">
        <f t="shared" si="19"/>
        <v>3635.5806451612902</v>
      </c>
      <c r="J55" s="21">
        <f t="shared" si="19"/>
        <v>404.22580645161293</v>
      </c>
      <c r="K55" s="21">
        <f t="shared" si="19"/>
        <v>188.51612903225808</v>
      </c>
      <c r="L55" s="21">
        <f t="shared" si="19"/>
        <v>1872.1290322580646</v>
      </c>
      <c r="M55" s="21">
        <f t="shared" si="19"/>
        <v>784.06451612903231</v>
      </c>
      <c r="N55" s="21">
        <f t="shared" si="19"/>
        <v>2963.7419354838707</v>
      </c>
      <c r="O55" s="21">
        <f t="shared" si="19"/>
        <v>2224.3870967741937</v>
      </c>
      <c r="P55" s="21">
        <f t="shared" si="19"/>
        <v>1126.9354838709678</v>
      </c>
      <c r="Q55" s="21">
        <f t="shared" si="19"/>
        <v>1464.3225806451612</v>
      </c>
      <c r="R55" s="21">
        <f t="shared" si="19"/>
        <v>1375.483870967742</v>
      </c>
      <c r="S55" s="21">
        <f t="shared" si="19"/>
        <v>1992.0322580645161</v>
      </c>
      <c r="T55" s="21">
        <f t="shared" si="19"/>
        <v>501.61290322580646</v>
      </c>
      <c r="U55" s="21">
        <f t="shared" si="19"/>
        <v>215.87096774193549</v>
      </c>
      <c r="V55" s="21">
        <f t="shared" si="19"/>
        <v>2365.0322580645161</v>
      </c>
      <c r="W55" s="21">
        <f t="shared" si="19"/>
        <v>1472.1290322580646</v>
      </c>
      <c r="X55" s="21">
        <f t="shared" si="19"/>
        <v>1285.8387096774193</v>
      </c>
      <c r="Y55" s="21">
        <f t="shared" si="19"/>
        <v>612.64516129032256</v>
      </c>
      <c r="Z55" s="21">
        <f t="shared" si="19"/>
        <v>2630.4516129032259</v>
      </c>
      <c r="AA55" s="21">
        <f t="shared" si="19"/>
        <v>3334.7096774193546</v>
      </c>
      <c r="AB55" s="6">
        <f t="shared" si="5"/>
        <v>20082.064516129034</v>
      </c>
      <c r="AC55" s="7">
        <f t="shared" si="3"/>
        <v>21192.967741935485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1515.483870967742</v>
      </c>
      <c r="C56" s="21">
        <f t="shared" si="20"/>
        <v>1644.9677419354839</v>
      </c>
      <c r="D56" s="21">
        <f t="shared" si="20"/>
        <v>455.16129032258067</v>
      </c>
      <c r="E56" s="21">
        <f t="shared" si="20"/>
        <v>781.58064516129036</v>
      </c>
      <c r="F56" s="21">
        <f t="shared" si="20"/>
        <v>943.93548387096769</v>
      </c>
      <c r="G56" s="21">
        <f t="shared" si="20"/>
        <v>1554.516129032258</v>
      </c>
      <c r="H56" s="21">
        <f t="shared" si="20"/>
        <v>2119.3548387096776</v>
      </c>
      <c r="I56" s="21">
        <f t="shared" si="20"/>
        <v>2888.1612903225805</v>
      </c>
      <c r="J56" s="21">
        <f t="shared" si="20"/>
        <v>323.93548387096774</v>
      </c>
      <c r="K56" s="21">
        <f t="shared" si="20"/>
        <v>134.87096774193549</v>
      </c>
      <c r="L56" s="21">
        <f t="shared" si="20"/>
        <v>1430.741935483871</v>
      </c>
      <c r="M56" s="21">
        <f t="shared" si="20"/>
        <v>861.80645161290317</v>
      </c>
      <c r="N56" s="21">
        <f t="shared" si="20"/>
        <v>2304.1935483870966</v>
      </c>
      <c r="O56" s="21">
        <f t="shared" si="20"/>
        <v>2154.7419354838707</v>
      </c>
      <c r="P56" s="21">
        <f t="shared" si="20"/>
        <v>883.77419354838707</v>
      </c>
      <c r="Q56" s="21">
        <f t="shared" si="20"/>
        <v>1447.0322580645161</v>
      </c>
      <c r="R56" s="21">
        <f t="shared" si="20"/>
        <v>1160.0967741935483</v>
      </c>
      <c r="S56" s="21">
        <f t="shared" si="20"/>
        <v>1630.1612903225807</v>
      </c>
      <c r="T56" s="21">
        <f t="shared" si="20"/>
        <v>306.38709677419354</v>
      </c>
      <c r="U56" s="21">
        <f t="shared" si="20"/>
        <v>255.38709677419354</v>
      </c>
      <c r="V56" s="21">
        <f t="shared" si="20"/>
        <v>2000.9354838709678</v>
      </c>
      <c r="W56" s="21">
        <f t="shared" si="20"/>
        <v>1358.1290322580646</v>
      </c>
      <c r="X56" s="21">
        <f t="shared" si="20"/>
        <v>914.29032258064512</v>
      </c>
      <c r="Y56" s="21">
        <f t="shared" si="20"/>
        <v>562.90322580645159</v>
      </c>
      <c r="Z56" s="21">
        <f t="shared" si="20"/>
        <v>2201.0322580645161</v>
      </c>
      <c r="AA56" s="21">
        <f t="shared" si="20"/>
        <v>2486.6451612903224</v>
      </c>
      <c r="AB56" s="4">
        <f t="shared" si="5"/>
        <v>16559.322580645159</v>
      </c>
      <c r="AC56" s="5">
        <f t="shared" si="3"/>
        <v>17760.903225806451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575.0322580645161</v>
      </c>
      <c r="C57" s="21">
        <f t="shared" si="21"/>
        <v>1161.3225806451612</v>
      </c>
      <c r="D57" s="21">
        <f t="shared" si="21"/>
        <v>213.61290322580646</v>
      </c>
      <c r="E57" s="21">
        <f t="shared" si="21"/>
        <v>627.32258064516134</v>
      </c>
      <c r="F57" s="21">
        <f t="shared" si="21"/>
        <v>477.32258064516128</v>
      </c>
      <c r="G57" s="21">
        <f t="shared" si="21"/>
        <v>1288.4193548387098</v>
      </c>
      <c r="H57" s="21">
        <f t="shared" si="21"/>
        <v>1218.3225806451612</v>
      </c>
      <c r="I57" s="21">
        <f t="shared" si="21"/>
        <v>2127.4193548387098</v>
      </c>
      <c r="J57" s="21">
        <f t="shared" si="21"/>
        <v>285.25806451612902</v>
      </c>
      <c r="K57" s="21">
        <f t="shared" si="21"/>
        <v>85.290322580645167</v>
      </c>
      <c r="L57" s="21">
        <f t="shared" si="21"/>
        <v>1008.4193548387096</v>
      </c>
      <c r="M57" s="21">
        <f t="shared" si="21"/>
        <v>638.70967741935488</v>
      </c>
      <c r="N57" s="21">
        <f t="shared" si="21"/>
        <v>1814.7096774193549</v>
      </c>
      <c r="O57" s="21">
        <f t="shared" si="21"/>
        <v>1787.4193548387098</v>
      </c>
      <c r="P57" s="21">
        <f t="shared" si="21"/>
        <v>604.54838709677415</v>
      </c>
      <c r="Q57" s="21">
        <f t="shared" si="21"/>
        <v>1248.3225806451612</v>
      </c>
      <c r="R57" s="21">
        <f t="shared" si="21"/>
        <v>863.16129032258061</v>
      </c>
      <c r="S57" s="21">
        <f t="shared" si="21"/>
        <v>1271.258064516129</v>
      </c>
      <c r="T57" s="21">
        <f t="shared" si="21"/>
        <v>199.38709677419354</v>
      </c>
      <c r="U57" s="21">
        <f t="shared" si="21"/>
        <v>239.35483870967741</v>
      </c>
      <c r="V57" s="21">
        <f t="shared" si="21"/>
        <v>1712</v>
      </c>
      <c r="W57" s="21">
        <f t="shared" si="21"/>
        <v>979.64516129032256</v>
      </c>
      <c r="X57" s="21">
        <f t="shared" si="21"/>
        <v>603.06451612903231</v>
      </c>
      <c r="Y57" s="21">
        <f t="shared" si="21"/>
        <v>531.38709677419354</v>
      </c>
      <c r="Z57" s="21">
        <f t="shared" si="21"/>
        <v>1558.6774193548388</v>
      </c>
      <c r="AA57" s="21">
        <f t="shared" si="21"/>
        <v>1954.7741935483871</v>
      </c>
      <c r="AB57" s="6">
        <f t="shared" si="5"/>
        <v>11133.516129032258</v>
      </c>
      <c r="AC57" s="7">
        <f t="shared" si="3"/>
        <v>13940.645161290322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0</v>
      </c>
      <c r="C58" s="21">
        <f t="shared" si="22"/>
        <v>535.48387096774195</v>
      </c>
      <c r="D58" s="21">
        <f t="shared" si="22"/>
        <v>4.032258064516129</v>
      </c>
      <c r="E58" s="21">
        <f t="shared" si="22"/>
        <v>340.64516129032256</v>
      </c>
      <c r="F58" s="21">
        <f t="shared" si="22"/>
        <v>17.580645161290324</v>
      </c>
      <c r="G58" s="21">
        <f t="shared" si="22"/>
        <v>728.67741935483866</v>
      </c>
      <c r="H58" s="21">
        <f t="shared" si="22"/>
        <v>90.935483870967744</v>
      </c>
      <c r="I58" s="21">
        <f t="shared" si="22"/>
        <v>935.29032258064512</v>
      </c>
      <c r="J58" s="21">
        <f t="shared" si="22"/>
        <v>55.612903225806448</v>
      </c>
      <c r="K58" s="21">
        <f t="shared" si="22"/>
        <v>48.032258064516128</v>
      </c>
      <c r="L58" s="21">
        <f t="shared" si="22"/>
        <v>405.96774193548384</v>
      </c>
      <c r="M58" s="21">
        <f t="shared" si="22"/>
        <v>155.16129032258064</v>
      </c>
      <c r="N58" s="21">
        <f t="shared" si="22"/>
        <v>553.25806451612902</v>
      </c>
      <c r="O58" s="21">
        <f t="shared" si="22"/>
        <v>369.16129032258067</v>
      </c>
      <c r="P58" s="21">
        <f t="shared" si="22"/>
        <v>127.09677419354838</v>
      </c>
      <c r="Q58" s="21">
        <f t="shared" si="22"/>
        <v>267.16129032258067</v>
      </c>
      <c r="R58" s="21">
        <f t="shared" si="22"/>
        <v>193.80645161290323</v>
      </c>
      <c r="S58" s="21">
        <f t="shared" si="22"/>
        <v>165.32258064516128</v>
      </c>
      <c r="T58" s="21">
        <f t="shared" si="22"/>
        <v>22.29032258064516</v>
      </c>
      <c r="U58" s="21">
        <f t="shared" si="22"/>
        <v>11.548387096774194</v>
      </c>
      <c r="V58" s="21">
        <f t="shared" si="22"/>
        <v>361.41935483870969</v>
      </c>
      <c r="W58" s="21">
        <f t="shared" si="22"/>
        <v>43.41935483870968</v>
      </c>
      <c r="X58" s="21">
        <f t="shared" si="22"/>
        <v>67.548387096774192</v>
      </c>
      <c r="Y58" s="21">
        <f t="shared" si="22"/>
        <v>24.70967741935484</v>
      </c>
      <c r="Z58" s="21">
        <f t="shared" si="22"/>
        <v>84.354838709677423</v>
      </c>
      <c r="AA58" s="21">
        <f t="shared" si="22"/>
        <v>147.45161290322579</v>
      </c>
      <c r="AB58" s="4">
        <f t="shared" si="5"/>
        <v>1983.9032258064515</v>
      </c>
      <c r="AC58" s="5">
        <f t="shared" si="3"/>
        <v>3772.0645161290317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0</v>
      </c>
      <c r="C59" s="21">
        <f t="shared" si="23"/>
        <v>0</v>
      </c>
      <c r="D59" s="21">
        <f t="shared" si="23"/>
        <v>0</v>
      </c>
      <c r="E59" s="21">
        <f t="shared" si="23"/>
        <v>0</v>
      </c>
      <c r="F59" s="21">
        <f t="shared" si="23"/>
        <v>0</v>
      </c>
      <c r="G59" s="21">
        <f t="shared" si="23"/>
        <v>0</v>
      </c>
      <c r="H59" s="21">
        <f t="shared" si="23"/>
        <v>0</v>
      </c>
      <c r="I59" s="21">
        <f t="shared" si="23"/>
        <v>0.12903225806451613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3.2258064516129031E-2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</v>
      </c>
      <c r="AC59" s="7">
        <f t="shared" si="3"/>
        <v>0.16129032258064516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3.2258064516129031E-2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3.2258064516129031E-2</v>
      </c>
      <c r="AC60" s="5">
        <f t="shared" si="3"/>
        <v>0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25445.870967741932</v>
      </c>
      <c r="C63" s="45">
        <f t="shared" ref="C63:AA63" si="25">SUM(C39:C62)</f>
        <v>25766.93548387097</v>
      </c>
      <c r="D63" s="50">
        <f t="shared" si="25"/>
        <v>12242.741935483873</v>
      </c>
      <c r="E63" s="45">
        <f t="shared" si="25"/>
        <v>11590.516129032258</v>
      </c>
      <c r="F63" s="50">
        <f t="shared" si="25"/>
        <v>24100.000000000004</v>
      </c>
      <c r="G63" s="45">
        <f t="shared" si="25"/>
        <v>21559.096774193546</v>
      </c>
      <c r="H63" s="50">
        <f t="shared" si="25"/>
        <v>39025.935483870962</v>
      </c>
      <c r="I63" s="45">
        <f t="shared" si="25"/>
        <v>41923.677419354848</v>
      </c>
      <c r="J63" s="50">
        <f t="shared" si="25"/>
        <v>5203</v>
      </c>
      <c r="K63" s="50">
        <f t="shared" si="25"/>
        <v>5856.8709677419347</v>
      </c>
      <c r="L63" s="50">
        <f t="shared" si="25"/>
        <v>20174.774193548386</v>
      </c>
      <c r="M63" s="45">
        <f t="shared" si="25"/>
        <v>20632.290322580644</v>
      </c>
      <c r="N63" s="50">
        <f t="shared" si="25"/>
        <v>39128.645161290326</v>
      </c>
      <c r="O63" s="45">
        <f t="shared" si="25"/>
        <v>39026.225806451621</v>
      </c>
      <c r="P63" s="50">
        <f t="shared" si="25"/>
        <v>20882.258064516125</v>
      </c>
      <c r="Q63" s="45">
        <f t="shared" si="25"/>
        <v>19437.93548387097</v>
      </c>
      <c r="R63" s="50">
        <f t="shared" si="25"/>
        <v>25318.193548387095</v>
      </c>
      <c r="S63" s="45">
        <f t="shared" si="25"/>
        <v>24590.645161290322</v>
      </c>
      <c r="T63" s="50">
        <f>SUM(T39:T62)</f>
        <v>5814.290322580644</v>
      </c>
      <c r="U63" s="45">
        <f t="shared" si="25"/>
        <v>6144.8387096774195</v>
      </c>
      <c r="V63" s="50">
        <f t="shared" si="25"/>
        <v>22368.999999999996</v>
      </c>
      <c r="W63" s="45">
        <f t="shared" si="25"/>
        <v>26791.838709677417</v>
      </c>
      <c r="X63" s="50">
        <f t="shared" si="25"/>
        <v>19559.612903225807</v>
      </c>
      <c r="Y63" s="45">
        <f t="shared" si="25"/>
        <v>10949.709677419352</v>
      </c>
      <c r="Z63" s="50">
        <f t="shared" si="25"/>
        <v>40820.999999999993</v>
      </c>
      <c r="AA63" s="50">
        <f t="shared" si="25"/>
        <v>44719.709677419363</v>
      </c>
      <c r="AB63" s="50">
        <f>AB31/B65</f>
        <v>300085.32258064515</v>
      </c>
      <c r="AC63" s="46">
        <f>AC31/B65</f>
        <v>298990.29032258067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1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">
      <c r="A72" s="86" t="s">
        <v>17</v>
      </c>
      <c r="B72" s="81">
        <f>B8/B31</f>
        <v>9.1668335822276768E-3</v>
      </c>
      <c r="C72" s="82">
        <f t="shared" ref="C72:AC72" si="27">C8/C31</f>
        <v>0</v>
      </c>
      <c r="D72" s="81">
        <f t="shared" si="27"/>
        <v>1.68552796258481E-2</v>
      </c>
      <c r="E72" s="82">
        <f t="shared" si="27"/>
        <v>1.8368744190188865E-4</v>
      </c>
      <c r="F72" s="81">
        <f t="shared" si="27"/>
        <v>2.1883282023825459E-2</v>
      </c>
      <c r="G72" s="82">
        <f t="shared" si="27"/>
        <v>2.6932722060293385E-4</v>
      </c>
      <c r="H72" s="81">
        <f t="shared" si="27"/>
        <v>1.0249594149134901E-2</v>
      </c>
      <c r="I72" s="82">
        <f t="shared" si="27"/>
        <v>7.7868076704672238E-4</v>
      </c>
      <c r="J72" s="81">
        <f t="shared" si="27"/>
        <v>1.370177255057566E-3</v>
      </c>
      <c r="K72" s="82">
        <f t="shared" si="27"/>
        <v>4.2023980656851895E-3</v>
      </c>
      <c r="L72" s="81">
        <f t="shared" si="27"/>
        <v>2.516716819790924E-3</v>
      </c>
      <c r="M72" s="82">
        <f t="shared" si="27"/>
        <v>3.6006823003716377E-3</v>
      </c>
      <c r="N72" s="81">
        <f t="shared" si="27"/>
        <v>4.7222231382338491E-3</v>
      </c>
      <c r="O72" s="82">
        <f t="shared" si="27"/>
        <v>3.4649983096561206E-3</v>
      </c>
      <c r="P72" s="81">
        <f t="shared" si="27"/>
        <v>3.3351355526376769E-3</v>
      </c>
      <c r="Q72" s="82">
        <f t="shared" si="27"/>
        <v>2.3449324234619366E-3</v>
      </c>
      <c r="R72" s="81">
        <f t="shared" si="27"/>
        <v>1.094457128878379E-3</v>
      </c>
      <c r="S72" s="82">
        <f t="shared" si="27"/>
        <v>2.9003948524878331E-3</v>
      </c>
      <c r="T72" s="81">
        <f t="shared" si="27"/>
        <v>3.5507620268193494E-4</v>
      </c>
      <c r="U72" s="82">
        <f t="shared" si="27"/>
        <v>3.8007244474775577E-3</v>
      </c>
      <c r="V72" s="81">
        <f t="shared" si="27"/>
        <v>3.1581725285136834E-4</v>
      </c>
      <c r="W72" s="82">
        <f t="shared" si="27"/>
        <v>7.5853624177800894E-4</v>
      </c>
      <c r="X72" s="81">
        <f t="shared" si="27"/>
        <v>1.3523587114990071E-4</v>
      </c>
      <c r="Y72" s="82">
        <f t="shared" si="27"/>
        <v>1.5613906393158162E-4</v>
      </c>
      <c r="Z72" s="81">
        <f t="shared" si="27"/>
        <v>0</v>
      </c>
      <c r="AA72" s="81">
        <f t="shared" si="27"/>
        <v>0</v>
      </c>
      <c r="AB72" s="100">
        <f t="shared" si="27"/>
        <v>5.7277258242145112E-3</v>
      </c>
      <c r="AC72" s="101">
        <f t="shared" si="27"/>
        <v>1.4615859248423106E-3</v>
      </c>
      <c r="AD72" s="18"/>
      <c r="AE72" s="18"/>
    </row>
    <row r="73" spans="1:31" x14ac:dyDescent="0.2">
      <c r="A73" s="87" t="s">
        <v>18</v>
      </c>
      <c r="B73" s="81">
        <f>B9/B31</f>
        <v>4.0346237807769053E-2</v>
      </c>
      <c r="C73" s="82">
        <f t="shared" ref="C73:AC73" si="28">C9/C31</f>
        <v>8.2426215141936082E-3</v>
      </c>
      <c r="D73" s="81">
        <f t="shared" si="28"/>
        <v>5.322442526842764E-2</v>
      </c>
      <c r="E73" s="82">
        <f t="shared" si="28"/>
        <v>1.5727541427084435E-2</v>
      </c>
      <c r="F73" s="81">
        <f t="shared" si="28"/>
        <v>7.1571409449872836E-2</v>
      </c>
      <c r="G73" s="82">
        <f t="shared" si="28"/>
        <v>1.516461878228186E-2</v>
      </c>
      <c r="H73" s="81">
        <f t="shared" si="28"/>
        <v>4.0998376596539605E-2</v>
      </c>
      <c r="I73" s="82">
        <f t="shared" si="28"/>
        <v>1.4800320705675598E-2</v>
      </c>
      <c r="J73" s="81">
        <f t="shared" si="28"/>
        <v>1.1965801367697296E-2</v>
      </c>
      <c r="K73" s="82">
        <f t="shared" si="28"/>
        <v>3.5767199264167257E-2</v>
      </c>
      <c r="L73" s="81">
        <f t="shared" si="28"/>
        <v>1.9169579385307108E-2</v>
      </c>
      <c r="M73" s="82">
        <f t="shared" si="28"/>
        <v>3.5462733798102254E-2</v>
      </c>
      <c r="N73" s="81">
        <f t="shared" si="28"/>
        <v>3.1590584572971869E-2</v>
      </c>
      <c r="O73" s="82">
        <f t="shared" si="28"/>
        <v>3.9787140657275136E-2</v>
      </c>
      <c r="P73" s="81">
        <f t="shared" si="28"/>
        <v>2.8301537035606703E-2</v>
      </c>
      <c r="Q73" s="82">
        <f t="shared" si="28"/>
        <v>3.7971973659754125E-2</v>
      </c>
      <c r="R73" s="81">
        <f t="shared" si="28"/>
        <v>2.9913462714559465E-2</v>
      </c>
      <c r="S73" s="82">
        <f t="shared" si="28"/>
        <v>3.0122915874119454E-2</v>
      </c>
      <c r="T73" s="81">
        <f t="shared" si="28"/>
        <v>1.5873015873015872E-2</v>
      </c>
      <c r="U73" s="82">
        <f t="shared" si="28"/>
        <v>5.4916268570528635E-2</v>
      </c>
      <c r="V73" s="81">
        <f t="shared" si="28"/>
        <v>1.6563821763702358E-2</v>
      </c>
      <c r="W73" s="82">
        <f t="shared" si="28"/>
        <v>3.6245992099182826E-2</v>
      </c>
      <c r="X73" s="81">
        <f t="shared" si="28"/>
        <v>3.6817141311590043E-2</v>
      </c>
      <c r="Y73" s="82">
        <f t="shared" si="28"/>
        <v>4.936351236297324E-2</v>
      </c>
      <c r="Z73" s="81">
        <f t="shared" si="28"/>
        <v>3.7622160004614956E-2</v>
      </c>
      <c r="AA73" s="81">
        <f t="shared" si="28"/>
        <v>2.4415877822508803E-2</v>
      </c>
      <c r="AB73" s="100">
        <f t="shared" si="28"/>
        <v>3.5840774317411873E-2</v>
      </c>
      <c r="AC73" s="101">
        <f t="shared" si="28"/>
        <v>2.7612181601754465E-2</v>
      </c>
      <c r="AD73" s="18"/>
      <c r="AE73" s="18"/>
    </row>
    <row r="74" spans="1:31" x14ac:dyDescent="0.2">
      <c r="A74" s="86" t="s">
        <v>19</v>
      </c>
      <c r="B74" s="81">
        <f>B10/B31</f>
        <v>7.6785383774793298E-2</v>
      </c>
      <c r="C74" s="82">
        <f t="shared" ref="C74:AC74" si="29">C10/C31</f>
        <v>3.1060060717974399E-2</v>
      </c>
      <c r="D74" s="81">
        <f t="shared" si="29"/>
        <v>7.7257097687899345E-2</v>
      </c>
      <c r="E74" s="82">
        <f t="shared" si="29"/>
        <v>4.9979683055668425E-2</v>
      </c>
      <c r="F74" s="81">
        <f t="shared" si="29"/>
        <v>9.0096372640878067E-2</v>
      </c>
      <c r="G74" s="82">
        <f t="shared" si="29"/>
        <v>4.5640490055840512E-2</v>
      </c>
      <c r="H74" s="81">
        <f t="shared" si="29"/>
        <v>6.5227921216990517E-2</v>
      </c>
      <c r="I74" s="82">
        <f t="shared" si="29"/>
        <v>3.7439002057502342E-2</v>
      </c>
      <c r="J74" s="81">
        <f t="shared" si="29"/>
        <v>2.4638391002709356E-2</v>
      </c>
      <c r="K74" s="82">
        <f t="shared" si="29"/>
        <v>8.3172232227931908E-2</v>
      </c>
      <c r="L74" s="81">
        <f t="shared" si="29"/>
        <v>3.9947682989616547E-2</v>
      </c>
      <c r="M74" s="82">
        <f t="shared" si="29"/>
        <v>7.1313209328941016E-2</v>
      </c>
      <c r="N74" s="81">
        <f t="shared" si="29"/>
        <v>5.7054150576922445E-2</v>
      </c>
      <c r="O74" s="82">
        <f t="shared" si="29"/>
        <v>6.6204446472306056E-2</v>
      </c>
      <c r="P74" s="81">
        <f t="shared" si="29"/>
        <v>6.1521588012667029E-2</v>
      </c>
      <c r="Q74" s="82">
        <f t="shared" si="29"/>
        <v>6.6994038926210142E-2</v>
      </c>
      <c r="R74" s="81">
        <f t="shared" si="29"/>
        <v>5.9932676234353978E-2</v>
      </c>
      <c r="S74" s="82">
        <f t="shared" si="29"/>
        <v>4.991670055489237E-2</v>
      </c>
      <c r="T74" s="81">
        <f t="shared" si="29"/>
        <v>3.8908584522006399E-2</v>
      </c>
      <c r="U74" s="82">
        <f t="shared" si="29"/>
        <v>0.11178539555882198</v>
      </c>
      <c r="V74" s="81">
        <f t="shared" si="29"/>
        <v>3.7947101331191349E-2</v>
      </c>
      <c r="W74" s="82">
        <f t="shared" si="29"/>
        <v>6.3582193421925545E-2</v>
      </c>
      <c r="X74" s="81">
        <f t="shared" si="29"/>
        <v>6.4655940153179367E-2</v>
      </c>
      <c r="Y74" s="82">
        <f t="shared" si="29"/>
        <v>8.5502340612948938E-2</v>
      </c>
      <c r="Z74" s="81">
        <f t="shared" si="29"/>
        <v>5.7100591014586893E-2</v>
      </c>
      <c r="AA74" s="81">
        <f t="shared" si="29"/>
        <v>3.9372117800406982E-2</v>
      </c>
      <c r="AB74" s="100">
        <f t="shared" si="29"/>
        <v>6.0835708553857532E-2</v>
      </c>
      <c r="AC74" s="101">
        <f t="shared" si="29"/>
        <v>5.3822440452538159E-2</v>
      </c>
      <c r="AD74" s="18"/>
      <c r="AE74" s="18"/>
    </row>
    <row r="75" spans="1:31" x14ac:dyDescent="0.2">
      <c r="A75" s="87" t="s">
        <v>20</v>
      </c>
      <c r="B75" s="81">
        <f>B11/B31</f>
        <v>9.0254835691702312E-2</v>
      </c>
      <c r="C75" s="82">
        <f t="shared" ref="C75:AC75" si="30">C11/C31</f>
        <v>3.7979405965384495E-2</v>
      </c>
      <c r="D75" s="81">
        <f t="shared" si="30"/>
        <v>7.8859100191028264E-2</v>
      </c>
      <c r="E75" s="82">
        <f t="shared" si="30"/>
        <v>6.8841043567321444E-2</v>
      </c>
      <c r="F75" s="81">
        <f t="shared" si="30"/>
        <v>9.5747557221255525E-2</v>
      </c>
      <c r="G75" s="82">
        <f t="shared" si="30"/>
        <v>5.5753727189480677E-2</v>
      </c>
      <c r="H75" s="81">
        <f t="shared" si="30"/>
        <v>7.72745006629173E-2</v>
      </c>
      <c r="I75" s="82">
        <f t="shared" si="30"/>
        <v>4.7328709467434678E-2</v>
      </c>
      <c r="J75" s="81">
        <f t="shared" si="30"/>
        <v>3.7602375800561708E-2</v>
      </c>
      <c r="K75" s="82">
        <f t="shared" si="30"/>
        <v>0.12091670659770988</v>
      </c>
      <c r="L75" s="81">
        <f t="shared" si="30"/>
        <v>4.6194704981308503E-2</v>
      </c>
      <c r="M75" s="82">
        <f t="shared" si="30"/>
        <v>0.11342696462325731</v>
      </c>
      <c r="N75" s="81">
        <f t="shared" si="30"/>
        <v>6.417540816562077E-2</v>
      </c>
      <c r="O75" s="82">
        <f t="shared" si="30"/>
        <v>8.2649136684760371E-2</v>
      </c>
      <c r="P75" s="81">
        <f t="shared" si="30"/>
        <v>7.8231250482737311E-2</v>
      </c>
      <c r="Q75" s="82">
        <f t="shared" si="30"/>
        <v>7.7971907278086089E-2</v>
      </c>
      <c r="R75" s="81">
        <f t="shared" si="30"/>
        <v>7.8211002160883919E-2</v>
      </c>
      <c r="S75" s="82">
        <f t="shared" si="30"/>
        <v>6.063281342236098E-2</v>
      </c>
      <c r="T75" s="81">
        <f t="shared" si="30"/>
        <v>4.9150313743113461E-2</v>
      </c>
      <c r="U75" s="82">
        <f t="shared" si="30"/>
        <v>0.1651582760249882</v>
      </c>
      <c r="V75" s="81">
        <f t="shared" si="30"/>
        <v>3.8792164847953461E-2</v>
      </c>
      <c r="W75" s="82">
        <f t="shared" si="30"/>
        <v>8.0793741955602752E-2</v>
      </c>
      <c r="X75" s="81">
        <f t="shared" si="30"/>
        <v>7.4206561248655892E-2</v>
      </c>
      <c r="Y75" s="82">
        <f t="shared" si="30"/>
        <v>0.11951119634929193</v>
      </c>
      <c r="Z75" s="81">
        <f t="shared" si="30"/>
        <v>7.1625847227589218E-2</v>
      </c>
      <c r="AA75" s="81">
        <f t="shared" si="30"/>
        <v>5.2182374661962579E-2</v>
      </c>
      <c r="AB75" s="100">
        <f t="shared" si="30"/>
        <v>7.1201792608446307E-2</v>
      </c>
      <c r="AC75" s="101">
        <f t="shared" si="30"/>
        <v>7.0453577141732615E-2</v>
      </c>
      <c r="AD75" s="18"/>
      <c r="AE75" s="18"/>
    </row>
    <row r="76" spans="1:31" x14ac:dyDescent="0.2">
      <c r="A76" s="86" t="s">
        <v>21</v>
      </c>
      <c r="B76" s="81">
        <f>B12/B31</f>
        <v>6.9672245449543743E-2</v>
      </c>
      <c r="C76" s="82">
        <f t="shared" ref="C76:AC76" si="31">C12/C31</f>
        <v>3.5412976119683262E-2</v>
      </c>
      <c r="D76" s="81">
        <f t="shared" si="31"/>
        <v>6.7360516435017462E-2</v>
      </c>
      <c r="E76" s="82">
        <f t="shared" si="31"/>
        <v>6.0600156969268536E-2</v>
      </c>
      <c r="F76" s="81">
        <f t="shared" si="31"/>
        <v>7.7478249230357385E-2</v>
      </c>
      <c r="G76" s="82">
        <f t="shared" si="31"/>
        <v>4.8896356900462644E-2</v>
      </c>
      <c r="H76" s="81">
        <f t="shared" si="31"/>
        <v>6.6286770419010016E-2</v>
      </c>
      <c r="I76" s="82">
        <f t="shared" si="31"/>
        <v>4.6159149422068058E-2</v>
      </c>
      <c r="J76" s="81">
        <f t="shared" si="31"/>
        <v>3.3157049592976759E-2</v>
      </c>
      <c r="K76" s="82">
        <f t="shared" si="31"/>
        <v>0.10922930332721975</v>
      </c>
      <c r="L76" s="81">
        <f t="shared" si="31"/>
        <v>3.9965271226603649E-2</v>
      </c>
      <c r="M76" s="82">
        <f t="shared" si="31"/>
        <v>0.10519996060043683</v>
      </c>
      <c r="N76" s="81">
        <f t="shared" si="31"/>
        <v>5.2772987036969865E-2</v>
      </c>
      <c r="O76" s="82">
        <f t="shared" si="31"/>
        <v>7.8402199348163726E-2</v>
      </c>
      <c r="P76" s="81">
        <f t="shared" si="31"/>
        <v>6.8618212713369889E-2</v>
      </c>
      <c r="Q76" s="82">
        <f t="shared" si="31"/>
        <v>6.8874299673402195E-2</v>
      </c>
      <c r="R76" s="81">
        <f t="shared" si="31"/>
        <v>7.064536021527297E-2</v>
      </c>
      <c r="S76" s="82">
        <f t="shared" si="31"/>
        <v>5.2264826645328014E-2</v>
      </c>
      <c r="T76" s="81">
        <f t="shared" si="31"/>
        <v>3.9091670689014278E-2</v>
      </c>
      <c r="U76" s="82">
        <f t="shared" si="31"/>
        <v>0.12837944249041944</v>
      </c>
      <c r="V76" s="81">
        <f t="shared" si="31"/>
        <v>3.3322325395600767E-2</v>
      </c>
      <c r="W76" s="82">
        <f t="shared" si="31"/>
        <v>6.8433213291963002E-2</v>
      </c>
      <c r="X76" s="81">
        <f t="shared" si="31"/>
        <v>6.189350010225151E-2</v>
      </c>
      <c r="Y76" s="82">
        <f t="shared" si="31"/>
        <v>0.10609502093147263</v>
      </c>
      <c r="Z76" s="81">
        <f t="shared" si="31"/>
        <v>6.4411818395180842E-2</v>
      </c>
      <c r="AA76" s="81">
        <f t="shared" si="31"/>
        <v>4.9663459353637099E-2</v>
      </c>
      <c r="AB76" s="100">
        <f t="shared" si="31"/>
        <v>6.0414753008418573E-2</v>
      </c>
      <c r="AC76" s="101">
        <f t="shared" si="31"/>
        <v>6.3892246365967867E-2</v>
      </c>
      <c r="AD76" s="18"/>
      <c r="AE76" s="18"/>
    </row>
    <row r="77" spans="1:31" x14ac:dyDescent="0.2">
      <c r="A77" s="87" t="s">
        <v>22</v>
      </c>
      <c r="B77" s="81">
        <f>B13/B31</f>
        <v>5.8935983022785875E-2</v>
      </c>
      <c r="C77" s="82">
        <f t="shared" ref="C77:AC77" si="32">C13/C31</f>
        <v>4.0194047134674969E-2</v>
      </c>
      <c r="D77" s="81">
        <f t="shared" si="32"/>
        <v>5.7250510506554247E-2</v>
      </c>
      <c r="E77" s="82">
        <f t="shared" si="32"/>
        <v>5.1872220335869704E-2</v>
      </c>
      <c r="F77" s="81">
        <f t="shared" si="32"/>
        <v>6.859055012715834E-2</v>
      </c>
      <c r="G77" s="82">
        <f t="shared" si="32"/>
        <v>4.1699335061017577E-2</v>
      </c>
      <c r="H77" s="81">
        <f t="shared" si="32"/>
        <v>6.3082119087058727E-2</v>
      </c>
      <c r="I77" s="82">
        <f t="shared" si="32"/>
        <v>4.4721052234706078E-2</v>
      </c>
      <c r="J77" s="81">
        <f t="shared" si="32"/>
        <v>3.6238398442585855E-2</v>
      </c>
      <c r="K77" s="82">
        <f t="shared" si="32"/>
        <v>9.5135022003381753E-2</v>
      </c>
      <c r="L77" s="81">
        <f t="shared" si="32"/>
        <v>3.5525040852677728E-2</v>
      </c>
      <c r="M77" s="82">
        <f t="shared" si="32"/>
        <v>7.7412324245897057E-2</v>
      </c>
      <c r="N77" s="81">
        <f t="shared" si="32"/>
        <v>4.9607250854913652E-2</v>
      </c>
      <c r="O77" s="82">
        <f t="shared" si="32"/>
        <v>6.974135672207192E-2</v>
      </c>
      <c r="P77" s="81">
        <f t="shared" si="32"/>
        <v>5.6987719162740404E-2</v>
      </c>
      <c r="Q77" s="82">
        <f t="shared" si="32"/>
        <v>5.3787406069939724E-2</v>
      </c>
      <c r="R77" s="81">
        <f t="shared" si="32"/>
        <v>6.5243150405675382E-2</v>
      </c>
      <c r="S77" s="82">
        <f t="shared" si="32"/>
        <v>4.8544555364615445E-2</v>
      </c>
      <c r="T77" s="81">
        <f t="shared" si="32"/>
        <v>3.5701802566535178E-2</v>
      </c>
      <c r="U77" s="82">
        <f t="shared" si="32"/>
        <v>7.1205837576775691E-2</v>
      </c>
      <c r="V77" s="81">
        <f t="shared" si="32"/>
        <v>2.9939187152727205E-2</v>
      </c>
      <c r="W77" s="82">
        <f t="shared" si="32"/>
        <v>6.5328030803795567E-2</v>
      </c>
      <c r="X77" s="81">
        <f t="shared" si="32"/>
        <v>5.6360373910691548E-2</v>
      </c>
      <c r="Y77" s="82">
        <f t="shared" si="32"/>
        <v>6.7661243043710101E-2</v>
      </c>
      <c r="Z77" s="81">
        <f t="shared" si="32"/>
        <v>5.8625738965791645E-2</v>
      </c>
      <c r="AA77" s="81">
        <f t="shared" si="32"/>
        <v>5.1961644969995911E-2</v>
      </c>
      <c r="AB77" s="100">
        <f t="shared" si="32"/>
        <v>5.4572758607901298E-2</v>
      </c>
      <c r="AC77" s="101">
        <f t="shared" si="32"/>
        <v>5.6117368791456061E-2</v>
      </c>
      <c r="AD77" s="18"/>
      <c r="AE77" s="18"/>
    </row>
    <row r="78" spans="1:31" x14ac:dyDescent="0.2">
      <c r="A78" s="86" t="s">
        <v>23</v>
      </c>
      <c r="B78" s="81">
        <f>B14/B31</f>
        <v>5.3020833597440233E-2</v>
      </c>
      <c r="C78" s="82">
        <f t="shared" ref="C78:AC78" si="33">C14/C31</f>
        <v>4.7119651967074586E-2</v>
      </c>
      <c r="D78" s="81">
        <f t="shared" si="33"/>
        <v>5.4286278901258152E-2</v>
      </c>
      <c r="E78" s="82">
        <f t="shared" si="33"/>
        <v>4.2531992229464577E-2</v>
      </c>
      <c r="F78" s="81">
        <f t="shared" si="33"/>
        <v>6.3243207067327001E-2</v>
      </c>
      <c r="G78" s="82">
        <f t="shared" si="33"/>
        <v>3.5690345516898786E-2</v>
      </c>
      <c r="H78" s="81">
        <f t="shared" si="33"/>
        <v>5.7482038412833815E-2</v>
      </c>
      <c r="I78" s="82">
        <f t="shared" si="33"/>
        <v>4.6213010739946783E-2</v>
      </c>
      <c r="J78" s="81">
        <f t="shared" si="33"/>
        <v>3.8693557686942395E-2</v>
      </c>
      <c r="K78" s="82">
        <f t="shared" si="33"/>
        <v>8.868547005722531E-2</v>
      </c>
      <c r="L78" s="81">
        <f t="shared" si="33"/>
        <v>3.0985676779369958E-2</v>
      </c>
      <c r="M78" s="82">
        <f t="shared" si="33"/>
        <v>6.8606834573429379E-2</v>
      </c>
      <c r="N78" s="81">
        <f t="shared" si="33"/>
        <v>4.5236226574376662E-2</v>
      </c>
      <c r="O78" s="82">
        <f t="shared" si="33"/>
        <v>6.0068787490298085E-2</v>
      </c>
      <c r="P78" s="81">
        <f t="shared" si="33"/>
        <v>5.6399165829921986E-2</v>
      </c>
      <c r="Q78" s="82">
        <f t="shared" si="33"/>
        <v>4.1757388279652689E-2</v>
      </c>
      <c r="R78" s="81">
        <f t="shared" si="33"/>
        <v>6.3325620744485667E-2</v>
      </c>
      <c r="S78" s="82">
        <f t="shared" si="33"/>
        <v>4.4954152510133676E-2</v>
      </c>
      <c r="T78" s="81">
        <f t="shared" si="33"/>
        <v>3.2339674772390609E-2</v>
      </c>
      <c r="U78" s="82">
        <f t="shared" si="33"/>
        <v>4.6579872959210455E-2</v>
      </c>
      <c r="V78" s="81">
        <f t="shared" si="33"/>
        <v>2.9280152976685764E-2</v>
      </c>
      <c r="W78" s="82">
        <f t="shared" si="33"/>
        <v>6.5417128711559969E-2</v>
      </c>
      <c r="X78" s="81">
        <f t="shared" si="33"/>
        <v>5.0913007052055918E-2</v>
      </c>
      <c r="Y78" s="82">
        <f t="shared" si="33"/>
        <v>4.6544171151982228E-2</v>
      </c>
      <c r="Z78" s="81">
        <f t="shared" si="33"/>
        <v>5.5511434263357494E-2</v>
      </c>
      <c r="AA78" s="81">
        <f t="shared" si="33"/>
        <v>5.2851777126488933E-2</v>
      </c>
      <c r="AB78" s="100">
        <f t="shared" si="33"/>
        <v>5.0864243449040565E-2</v>
      </c>
      <c r="AC78" s="101">
        <f t="shared" si="33"/>
        <v>5.1915808248816794E-2</v>
      </c>
      <c r="AD78" s="18"/>
      <c r="AE78" s="18"/>
    </row>
    <row r="79" spans="1:31" x14ac:dyDescent="0.2">
      <c r="A79" s="87" t="s">
        <v>24</v>
      </c>
      <c r="B79" s="81">
        <f>B15/B31</f>
        <v>5.1680860827918083E-2</v>
      </c>
      <c r="C79" s="82">
        <f t="shared" ref="C79:AC79" si="34">C15/C31</f>
        <v>5.034333823667491E-2</v>
      </c>
      <c r="D79" s="81">
        <f t="shared" si="34"/>
        <v>5.2889796456096434E-2</v>
      </c>
      <c r="E79" s="82">
        <f t="shared" si="34"/>
        <v>4.0263730636282163E-2</v>
      </c>
      <c r="F79" s="81">
        <f t="shared" si="34"/>
        <v>5.8120733502877796E-2</v>
      </c>
      <c r="G79" s="82">
        <f t="shared" si="34"/>
        <v>3.4274881346396703E-2</v>
      </c>
      <c r="H79" s="81">
        <f t="shared" si="34"/>
        <v>5.780936416146748E-2</v>
      </c>
      <c r="I79" s="82">
        <f t="shared" si="34"/>
        <v>4.5987562652254406E-2</v>
      </c>
      <c r="J79" s="81">
        <f t="shared" si="34"/>
        <v>4.0894521150948895E-2</v>
      </c>
      <c r="K79" s="82">
        <f t="shared" si="34"/>
        <v>6.8025974455147797E-2</v>
      </c>
      <c r="L79" s="81">
        <f t="shared" si="34"/>
        <v>3.1292671461326665E-2</v>
      </c>
      <c r="M79" s="82">
        <f t="shared" si="34"/>
        <v>6.2695336623926484E-2</v>
      </c>
      <c r="N79" s="81">
        <f t="shared" si="34"/>
        <v>4.306143177014117E-2</v>
      </c>
      <c r="O79" s="82">
        <f t="shared" si="34"/>
        <v>5.5025032794324413E-2</v>
      </c>
      <c r="P79" s="81">
        <f t="shared" si="34"/>
        <v>5.5674673669575965E-2</v>
      </c>
      <c r="Q79" s="82">
        <f t="shared" si="34"/>
        <v>3.7963675951249304E-2</v>
      </c>
      <c r="R79" s="81">
        <f t="shared" si="34"/>
        <v>6.0037152933501856E-2</v>
      </c>
      <c r="S79" s="82">
        <f t="shared" si="34"/>
        <v>4.4308745785835157E-2</v>
      </c>
      <c r="T79" s="81">
        <f t="shared" si="34"/>
        <v>4.0345533529734856E-2</v>
      </c>
      <c r="U79" s="82">
        <f t="shared" si="34"/>
        <v>4.0285579295501077E-2</v>
      </c>
      <c r="V79" s="81">
        <f t="shared" si="34"/>
        <v>3.0742430120024977E-2</v>
      </c>
      <c r="W79" s="82">
        <f t="shared" si="34"/>
        <v>6.3305267492387546E-2</v>
      </c>
      <c r="X79" s="81">
        <f t="shared" si="34"/>
        <v>4.7218758864546434E-2</v>
      </c>
      <c r="Y79" s="82">
        <f t="shared" si="34"/>
        <v>3.938534237172292E-2</v>
      </c>
      <c r="Z79" s="81">
        <f t="shared" si="34"/>
        <v>5.5146347033587235E-2</v>
      </c>
      <c r="AA79" s="81">
        <f t="shared" si="34"/>
        <v>5.0021964768367268E-2</v>
      </c>
      <c r="AB79" s="100">
        <f t="shared" si="34"/>
        <v>4.9745851851812038E-2</v>
      </c>
      <c r="AC79" s="101">
        <f t="shared" si="34"/>
        <v>4.9197303742413039E-2</v>
      </c>
      <c r="AD79" s="18"/>
      <c r="AE79" s="18"/>
    </row>
    <row r="80" spans="1:31" x14ac:dyDescent="0.2">
      <c r="A80" s="86" t="s">
        <v>25</v>
      </c>
      <c r="B80" s="81">
        <f>B16/B31</f>
        <v>5.3122250647167552E-2</v>
      </c>
      <c r="C80" s="82">
        <f t="shared" ref="C80:AC80" si="35">C16/C31</f>
        <v>5.4837720259146822E-2</v>
      </c>
      <c r="D80" s="81">
        <f t="shared" si="35"/>
        <v>5.2072985969303737E-2</v>
      </c>
      <c r="E80" s="82">
        <f t="shared" si="35"/>
        <v>4.4402264365192901E-2</v>
      </c>
      <c r="F80" s="81">
        <f t="shared" si="35"/>
        <v>5.6380671931468347E-2</v>
      </c>
      <c r="G80" s="82">
        <f t="shared" si="35"/>
        <v>3.7653441702626841E-2</v>
      </c>
      <c r="H80" s="81">
        <f t="shared" si="35"/>
        <v>5.8669834121890821E-2</v>
      </c>
      <c r="I80" s="82">
        <f t="shared" si="35"/>
        <v>4.832437440079284E-2</v>
      </c>
      <c r="J80" s="81">
        <f t="shared" si="35"/>
        <v>4.7943804132851396E-2</v>
      </c>
      <c r="K80" s="82">
        <f t="shared" si="35"/>
        <v>5.1568876918755474E-2</v>
      </c>
      <c r="L80" s="81">
        <f t="shared" si="35"/>
        <v>3.6493992817603585E-2</v>
      </c>
      <c r="M80" s="82">
        <f t="shared" si="35"/>
        <v>6.1130298420421482E-2</v>
      </c>
      <c r="N80" s="81">
        <f t="shared" si="35"/>
        <v>4.6368966552018651E-2</v>
      </c>
      <c r="O80" s="82">
        <f t="shared" si="35"/>
        <v>5.3975283783526874E-2</v>
      </c>
      <c r="P80" s="81">
        <f t="shared" si="35"/>
        <v>5.4965629103267168E-2</v>
      </c>
      <c r="Q80" s="82">
        <f t="shared" si="35"/>
        <v>4.0301970207907385E-2</v>
      </c>
      <c r="R80" s="81">
        <f t="shared" si="35"/>
        <v>5.8537530068903658E-2</v>
      </c>
      <c r="S80" s="82">
        <f t="shared" si="35"/>
        <v>4.6300061654707403E-2</v>
      </c>
      <c r="T80" s="81">
        <f t="shared" si="35"/>
        <v>3.8004249818300848E-2</v>
      </c>
      <c r="U80" s="82">
        <f t="shared" si="35"/>
        <v>4.0868287049188934E-2</v>
      </c>
      <c r="V80" s="81">
        <f t="shared" si="35"/>
        <v>3.6295910671306345E-2</v>
      </c>
      <c r="W80" s="82">
        <f t="shared" si="35"/>
        <v>6.4818727898601769E-2</v>
      </c>
      <c r="X80" s="81">
        <f t="shared" si="35"/>
        <v>4.8792112780119669E-2</v>
      </c>
      <c r="Y80" s="82">
        <f t="shared" si="35"/>
        <v>4.0045250868339419E-2</v>
      </c>
      <c r="Z80" s="81">
        <f t="shared" si="35"/>
        <v>5.708636683680364E-2</v>
      </c>
      <c r="AA80" s="81">
        <f t="shared" si="35"/>
        <v>5.5675097434846874E-2</v>
      </c>
      <c r="AB80" s="100">
        <f t="shared" si="35"/>
        <v>5.1269289540770396E-2</v>
      </c>
      <c r="AC80" s="101">
        <f t="shared" si="35"/>
        <v>5.1082034274713202E-2</v>
      </c>
      <c r="AD80" s="18"/>
      <c r="AE80" s="18"/>
    </row>
    <row r="81" spans="1:31" x14ac:dyDescent="0.2">
      <c r="A81" s="87" t="s">
        <v>26</v>
      </c>
      <c r="B81" s="81">
        <f>B17/B31</f>
        <v>5.2369229052942237E-2</v>
      </c>
      <c r="C81" s="82">
        <f t="shared" ref="C81:AC81" si="36">C17/C31</f>
        <v>5.3863728834778253E-2</v>
      </c>
      <c r="D81" s="81">
        <f t="shared" si="36"/>
        <v>5.0125815163691453E-2</v>
      </c>
      <c r="E81" s="82">
        <f t="shared" si="36"/>
        <v>4.574652246274763E-2</v>
      </c>
      <c r="F81" s="81">
        <f t="shared" si="36"/>
        <v>5.1824387632177754E-2</v>
      </c>
      <c r="G81" s="82">
        <f t="shared" si="36"/>
        <v>4.0068409114033143E-2</v>
      </c>
      <c r="H81" s="81">
        <f t="shared" si="36"/>
        <v>5.6929056276884521E-2</v>
      </c>
      <c r="I81" s="82">
        <f t="shared" si="36"/>
        <v>4.9235400120341576E-2</v>
      </c>
      <c r="J81" s="81">
        <f t="shared" si="36"/>
        <v>4.9332581079154086E-2</v>
      </c>
      <c r="K81" s="82">
        <f t="shared" si="36"/>
        <v>4.7482141185153363E-2</v>
      </c>
      <c r="L81" s="81">
        <f t="shared" si="36"/>
        <v>3.8385527759034754E-2</v>
      </c>
      <c r="M81" s="82">
        <f t="shared" si="36"/>
        <v>5.8305099585522852E-2</v>
      </c>
      <c r="N81" s="81">
        <f t="shared" si="36"/>
        <v>4.7570957008643118E-2</v>
      </c>
      <c r="O81" s="82">
        <f t="shared" si="36"/>
        <v>5.0750818514927513E-2</v>
      </c>
      <c r="P81" s="81">
        <f t="shared" si="36"/>
        <v>5.3805514791071291E-2</v>
      </c>
      <c r="Q81" s="82">
        <f t="shared" si="36"/>
        <v>4.2142401954276307E-2</v>
      </c>
      <c r="R81" s="81">
        <f t="shared" si="36"/>
        <v>5.7722102173115339E-2</v>
      </c>
      <c r="S81" s="82">
        <f t="shared" si="36"/>
        <v>4.7218323254319107E-2</v>
      </c>
      <c r="T81" s="81">
        <f t="shared" si="36"/>
        <v>3.4769727534495101E-2</v>
      </c>
      <c r="U81" s="82">
        <f t="shared" si="36"/>
        <v>3.8925927870229408E-2</v>
      </c>
      <c r="V81" s="81">
        <f t="shared" si="36"/>
        <v>3.9852099463687507E-2</v>
      </c>
      <c r="W81" s="82">
        <f t="shared" si="36"/>
        <v>5.7894375634371081E-2</v>
      </c>
      <c r="X81" s="81">
        <f t="shared" si="36"/>
        <v>4.8045017052913509E-2</v>
      </c>
      <c r="Y81" s="82">
        <f t="shared" si="36"/>
        <v>3.9137876685491735E-2</v>
      </c>
      <c r="Z81" s="81">
        <f t="shared" si="36"/>
        <v>5.6987587824419914E-2</v>
      </c>
      <c r="AA81" s="81">
        <f t="shared" si="36"/>
        <v>5.7739569259711562E-2</v>
      </c>
      <c r="AB81" s="100">
        <f t="shared" si="36"/>
        <v>5.0832424541622304E-2</v>
      </c>
      <c r="AC81" s="101">
        <f t="shared" si="36"/>
        <v>5.0466521784772601E-2</v>
      </c>
      <c r="AD81" s="18"/>
      <c r="AE81" s="18"/>
    </row>
    <row r="82" spans="1:31" x14ac:dyDescent="0.2">
      <c r="A82" s="86" t="s">
        <v>27</v>
      </c>
      <c r="B82" s="81">
        <f>B18/B31</f>
        <v>5.1876088648643168E-2</v>
      </c>
      <c r="C82" s="82">
        <f t="shared" ref="C82:AC82" si="37">C18/C31</f>
        <v>5.7813526963162346E-2</v>
      </c>
      <c r="D82" s="81">
        <f t="shared" si="37"/>
        <v>5.2921414926552925E-2</v>
      </c>
      <c r="E82" s="82">
        <f t="shared" si="37"/>
        <v>4.7335697149504877E-2</v>
      </c>
      <c r="F82" s="81">
        <f t="shared" si="37"/>
        <v>4.6572078704323387E-2</v>
      </c>
      <c r="G82" s="82">
        <f t="shared" si="37"/>
        <v>4.6222536104810183E-2</v>
      </c>
      <c r="H82" s="81">
        <f t="shared" si="37"/>
        <v>5.5642070947029436E-2</v>
      </c>
      <c r="I82" s="82">
        <f t="shared" si="37"/>
        <v>5.4559206668954488E-2</v>
      </c>
      <c r="J82" s="81">
        <f t="shared" si="37"/>
        <v>5.6102868692379709E-2</v>
      </c>
      <c r="K82" s="82">
        <f t="shared" si="37"/>
        <v>4.4893508038532079E-2</v>
      </c>
      <c r="L82" s="81">
        <f t="shared" si="37"/>
        <v>4.7651330789967666E-2</v>
      </c>
      <c r="M82" s="82">
        <f t="shared" si="37"/>
        <v>4.9204113189316466E-2</v>
      </c>
      <c r="N82" s="81">
        <f t="shared" si="37"/>
        <v>4.9589113824703955E-2</v>
      </c>
      <c r="O82" s="82">
        <f t="shared" si="37"/>
        <v>4.7901617853337665E-2</v>
      </c>
      <c r="P82" s="81">
        <f t="shared" si="37"/>
        <v>5.6870317448057463E-2</v>
      </c>
      <c r="Q82" s="82">
        <f t="shared" si="37"/>
        <v>4.2069382119433896E-2</v>
      </c>
      <c r="R82" s="81">
        <f t="shared" si="37"/>
        <v>5.5670791372772865E-2</v>
      </c>
      <c r="S82" s="82">
        <f t="shared" si="37"/>
        <v>5.0478151932940668E-2</v>
      </c>
      <c r="T82" s="81">
        <f t="shared" si="37"/>
        <v>4.3452450303201787E-2</v>
      </c>
      <c r="U82" s="82">
        <f t="shared" si="37"/>
        <v>3.4820725497401436E-2</v>
      </c>
      <c r="V82" s="81">
        <f t="shared" si="37"/>
        <v>4.8598362653384075E-2</v>
      </c>
      <c r="W82" s="82">
        <f t="shared" si="37"/>
        <v>5.3080680563532226E-2</v>
      </c>
      <c r="X82" s="81">
        <f t="shared" si="37"/>
        <v>4.6689359905532794E-2</v>
      </c>
      <c r="Y82" s="82">
        <f t="shared" si="37"/>
        <v>3.8825598557628571E-2</v>
      </c>
      <c r="Z82" s="81">
        <f t="shared" si="37"/>
        <v>5.71764532960976E-2</v>
      </c>
      <c r="AA82" s="81">
        <f t="shared" si="37"/>
        <v>6.1322459390425382E-2</v>
      </c>
      <c r="AB82" s="100">
        <f t="shared" si="37"/>
        <v>5.2116682943399432E-2</v>
      </c>
      <c r="AC82" s="101">
        <f t="shared" si="37"/>
        <v>5.1280228217574012E-2</v>
      </c>
      <c r="AD82" s="18"/>
      <c r="AE82" s="18"/>
    </row>
    <row r="83" spans="1:31" x14ac:dyDescent="0.2">
      <c r="A83" s="87" t="s">
        <v>28</v>
      </c>
      <c r="B83" s="81">
        <f>B19/B31</f>
        <v>5.4021059250375876E-2</v>
      </c>
      <c r="C83" s="82">
        <f t="shared" ref="C83:AC83" si="38">C19/C31</f>
        <v>6.5770711401834062E-2</v>
      </c>
      <c r="D83" s="81">
        <f t="shared" si="38"/>
        <v>5.6655029312956982E-2</v>
      </c>
      <c r="E83" s="82">
        <f t="shared" si="38"/>
        <v>5.3642299321469723E-2</v>
      </c>
      <c r="F83" s="81">
        <f t="shared" si="38"/>
        <v>4.6545308526301697E-2</v>
      </c>
      <c r="G83" s="82">
        <f t="shared" si="38"/>
        <v>6.0974186482167549E-2</v>
      </c>
      <c r="H83" s="81">
        <f t="shared" si="38"/>
        <v>5.7096852052067937E-2</v>
      </c>
      <c r="I83" s="82">
        <f t="shared" si="38"/>
        <v>6.3228570505234546E-2</v>
      </c>
      <c r="J83" s="81">
        <f t="shared" si="38"/>
        <v>6.9060653593150348E-2</v>
      </c>
      <c r="K83" s="82">
        <f t="shared" si="38"/>
        <v>4.0509354879573481E-2</v>
      </c>
      <c r="L83" s="81">
        <f t="shared" si="38"/>
        <v>7.2321231560332447E-2</v>
      </c>
      <c r="M83" s="82">
        <f t="shared" si="38"/>
        <v>4.6063092459205035E-2</v>
      </c>
      <c r="N83" s="81">
        <f t="shared" si="38"/>
        <v>6.1980827510247423E-2</v>
      </c>
      <c r="O83" s="82">
        <f t="shared" si="38"/>
        <v>4.8246299221449927E-2</v>
      </c>
      <c r="P83" s="81">
        <f t="shared" si="38"/>
        <v>6.211014134548544E-2</v>
      </c>
      <c r="Q83" s="82">
        <f t="shared" si="38"/>
        <v>4.9927312073497786E-2</v>
      </c>
      <c r="R83" s="81">
        <f t="shared" si="38"/>
        <v>5.8622895176743996E-2</v>
      </c>
      <c r="S83" s="82">
        <f t="shared" si="38"/>
        <v>5.995985885007412E-2</v>
      </c>
      <c r="T83" s="81">
        <f t="shared" si="38"/>
        <v>5.8532092785850212E-2</v>
      </c>
      <c r="U83" s="82">
        <f t="shared" si="38"/>
        <v>3.2106672266260697E-2</v>
      </c>
      <c r="V83" s="81">
        <f t="shared" si="38"/>
        <v>6.7002288593517242E-2</v>
      </c>
      <c r="W83" s="82">
        <f t="shared" si="38"/>
        <v>5.3474396993788434E-2</v>
      </c>
      <c r="X83" s="81">
        <f t="shared" si="38"/>
        <v>5.7265794560219546E-2</v>
      </c>
      <c r="Y83" s="82">
        <f t="shared" si="38"/>
        <v>3.9553265515951223E-2</v>
      </c>
      <c r="Z83" s="81">
        <f t="shared" si="38"/>
        <v>6.047251138131781E-2</v>
      </c>
      <c r="AA83" s="81">
        <f t="shared" si="38"/>
        <v>6.6485802969175029E-2</v>
      </c>
      <c r="AB83" s="100">
        <f t="shared" si="38"/>
        <v>5.9552417618860015E-2</v>
      </c>
      <c r="AC83" s="101">
        <f t="shared" si="38"/>
        <v>5.6301213363385734E-2</v>
      </c>
      <c r="AD83" s="18"/>
      <c r="AE83" s="18"/>
    </row>
    <row r="84" spans="1:31" x14ac:dyDescent="0.2">
      <c r="A84" s="86" t="s">
        <v>29</v>
      </c>
      <c r="B84" s="81">
        <f>B20/B31</f>
        <v>6.1608322283100626E-2</v>
      </c>
      <c r="C84" s="82">
        <f t="shared" ref="C84:AC84" si="39">C20/C31</f>
        <v>8.6777878626647056E-2</v>
      </c>
      <c r="D84" s="81">
        <f t="shared" si="39"/>
        <v>7.6743297542981356E-2</v>
      </c>
      <c r="E84" s="82">
        <f t="shared" si="39"/>
        <v>6.830111381385226E-2</v>
      </c>
      <c r="F84" s="81">
        <f t="shared" si="39"/>
        <v>5.3022353098648105E-2</v>
      </c>
      <c r="G84" s="82">
        <f t="shared" si="39"/>
        <v>8.3136824213115634E-2</v>
      </c>
      <c r="H84" s="81">
        <f t="shared" si="39"/>
        <v>6.023372380980721E-2</v>
      </c>
      <c r="I84" s="82">
        <f t="shared" si="39"/>
        <v>8.060038441592017E-2</v>
      </c>
      <c r="J84" s="81">
        <f t="shared" si="39"/>
        <v>0.10187670884663315</v>
      </c>
      <c r="K84" s="82">
        <f t="shared" si="39"/>
        <v>4.4370273679108632E-2</v>
      </c>
      <c r="L84" s="81">
        <f t="shared" si="39"/>
        <v>9.5064420915291853E-2</v>
      </c>
      <c r="M84" s="82">
        <f t="shared" si="39"/>
        <v>4.4483982983141053E-2</v>
      </c>
      <c r="N84" s="81">
        <f t="shared" si="39"/>
        <v>7.6701500756808802E-2</v>
      </c>
      <c r="O84" s="82">
        <f t="shared" si="39"/>
        <v>5.5871444595156444E-2</v>
      </c>
      <c r="P84" s="81">
        <f t="shared" si="39"/>
        <v>7.5779717309029118E-2</v>
      </c>
      <c r="Q84" s="82">
        <f t="shared" si="39"/>
        <v>5.8435782374339502E-2</v>
      </c>
      <c r="R84" s="81">
        <f t="shared" si="39"/>
        <v>6.8256411301830633E-2</v>
      </c>
      <c r="S84" s="82">
        <f t="shared" si="39"/>
        <v>7.7186446458789734E-2</v>
      </c>
      <c r="T84" s="81">
        <f t="shared" si="39"/>
        <v>0.11801290480074123</v>
      </c>
      <c r="U84" s="82">
        <f t="shared" si="39"/>
        <v>3.590214709433566E-2</v>
      </c>
      <c r="V84" s="81">
        <f t="shared" si="39"/>
        <v>8.8427388710470567E-2</v>
      </c>
      <c r="W84" s="82">
        <f t="shared" si="39"/>
        <v>6.0802097894520117E-2</v>
      </c>
      <c r="X84" s="81">
        <f t="shared" si="39"/>
        <v>7.7968427371740326E-2</v>
      </c>
      <c r="Y84" s="82">
        <f t="shared" si="39"/>
        <v>4.9616870089352789E-2</v>
      </c>
      <c r="Z84" s="81">
        <f t="shared" si="39"/>
        <v>6.8424616994257378E-2</v>
      </c>
      <c r="AA84" s="81">
        <f t="shared" si="39"/>
        <v>8.0106123373471033E-2</v>
      </c>
      <c r="AB84" s="100">
        <f t="shared" si="39"/>
        <v>7.2905609103647406E-2</v>
      </c>
      <c r="AC84" s="101">
        <f t="shared" si="39"/>
        <v>6.878602919352543E-2</v>
      </c>
      <c r="AD84" s="18"/>
      <c r="AE84" s="18"/>
    </row>
    <row r="85" spans="1:31" x14ac:dyDescent="0.2">
      <c r="A85" s="87" t="s">
        <v>30</v>
      </c>
      <c r="B85" s="81">
        <f>B21/B31</f>
        <v>6.4806762488875819E-2</v>
      </c>
      <c r="C85" s="82">
        <f t="shared" ref="C85:AC85" si="40">C21/C31</f>
        <v>0.10616506525617352</v>
      </c>
      <c r="D85" s="81">
        <f t="shared" si="40"/>
        <v>8.5069494763190825E-2</v>
      </c>
      <c r="E85" s="82">
        <f t="shared" si="40"/>
        <v>8.3068470885540452E-2</v>
      </c>
      <c r="F85" s="81">
        <f t="shared" si="40"/>
        <v>5.3063846874581717E-2</v>
      </c>
      <c r="G85" s="82">
        <f t="shared" si="40"/>
        <v>9.8907429241754094E-2</v>
      </c>
      <c r="H85" s="81">
        <f t="shared" si="40"/>
        <v>6.435339939362078E-2</v>
      </c>
      <c r="I85" s="82">
        <f t="shared" si="40"/>
        <v>9.4980586842141709E-2</v>
      </c>
      <c r="J85" s="81">
        <f t="shared" si="40"/>
        <v>0.13906989143980211</v>
      </c>
      <c r="K85" s="82">
        <f t="shared" si="40"/>
        <v>4.3615714655519021E-2</v>
      </c>
      <c r="L85" s="81">
        <f t="shared" si="40"/>
        <v>0.11386464732386979</v>
      </c>
      <c r="M85" s="82">
        <f t="shared" si="40"/>
        <v>4.4516815952445353E-2</v>
      </c>
      <c r="N85" s="81">
        <f t="shared" si="40"/>
        <v>8.8798075496212658E-2</v>
      </c>
      <c r="O85" s="82">
        <f t="shared" si="40"/>
        <v>6.0233275721123844E-2</v>
      </c>
      <c r="P85" s="81">
        <f t="shared" si="40"/>
        <v>8.1262068432841589E-2</v>
      </c>
      <c r="Q85" s="82">
        <f t="shared" si="40"/>
        <v>7.1559438145561718E-2</v>
      </c>
      <c r="R85" s="81">
        <f t="shared" si="40"/>
        <v>6.7289364781669178E-2</v>
      </c>
      <c r="S85" s="82">
        <f t="shared" si="40"/>
        <v>8.7505083233854988E-2</v>
      </c>
      <c r="T85" s="81">
        <f t="shared" si="40"/>
        <v>0.13924535210798755</v>
      </c>
      <c r="U85" s="82">
        <f t="shared" si="40"/>
        <v>4.0353824347734789E-2</v>
      </c>
      <c r="V85" s="81">
        <f t="shared" si="40"/>
        <v>0.10060726321998041</v>
      </c>
      <c r="W85" s="82">
        <f t="shared" si="40"/>
        <v>6.1315012877055722E-2</v>
      </c>
      <c r="X85" s="81">
        <f t="shared" si="40"/>
        <v>9.3307803439608941E-2</v>
      </c>
      <c r="Y85" s="82">
        <f t="shared" si="40"/>
        <v>5.9745287104386327E-2</v>
      </c>
      <c r="Z85" s="81">
        <f t="shared" si="40"/>
        <v>7.1847112215328759E-2</v>
      </c>
      <c r="AA85" s="81">
        <f t="shared" si="40"/>
        <v>9.1339533481303983E-2</v>
      </c>
      <c r="AB85" s="100">
        <f t="shared" si="40"/>
        <v>8.0626316493857389E-2</v>
      </c>
      <c r="AC85" s="101">
        <f t="shared" si="40"/>
        <v>7.8630021322302082E-2</v>
      </c>
      <c r="AD85" s="18"/>
      <c r="AE85" s="18"/>
    </row>
    <row r="86" spans="1:31" x14ac:dyDescent="0.2">
      <c r="A86" s="86" t="s">
        <v>31</v>
      </c>
      <c r="B86" s="81">
        <f>B22/B31</f>
        <v>6.3790056565359479E-2</v>
      </c>
      <c r="C86" s="82">
        <f t="shared" ref="C86:AC86" si="41">C22/C31</f>
        <v>0.10546524365434572</v>
      </c>
      <c r="D86" s="81">
        <f t="shared" si="41"/>
        <v>6.5458138462551871E-2</v>
      </c>
      <c r="E86" s="82">
        <f t="shared" si="41"/>
        <v>9.0850138878838652E-2</v>
      </c>
      <c r="F86" s="81">
        <f t="shared" si="41"/>
        <v>4.5483870967741938E-2</v>
      </c>
      <c r="G86" s="82">
        <f t="shared" si="41"/>
        <v>9.8358300964191445E-2</v>
      </c>
      <c r="H86" s="81">
        <f t="shared" si="41"/>
        <v>6.1893496797828407E-2</v>
      </c>
      <c r="I86" s="82">
        <f t="shared" si="41"/>
        <v>9.6976533393247633E-2</v>
      </c>
      <c r="J86" s="81">
        <f t="shared" si="41"/>
        <v>0.10658863062873156</v>
      </c>
      <c r="K86" s="82">
        <f t="shared" si="41"/>
        <v>4.4447381900497351E-2</v>
      </c>
      <c r="L86" s="81">
        <f t="shared" si="41"/>
        <v>0.116801882900716</v>
      </c>
      <c r="M86" s="82">
        <f t="shared" si="41"/>
        <v>4.0329830628782634E-2</v>
      </c>
      <c r="N86" s="81">
        <f t="shared" si="41"/>
        <v>8.5621621978123438E-2</v>
      </c>
      <c r="O86" s="82">
        <f t="shared" si="41"/>
        <v>6.0207651926372091E-2</v>
      </c>
      <c r="P86" s="81">
        <f t="shared" si="41"/>
        <v>7.4812697922298596E-2</v>
      </c>
      <c r="Q86" s="82">
        <f t="shared" si="41"/>
        <v>8.0155864156554527E-2</v>
      </c>
      <c r="R86" s="81">
        <f t="shared" si="41"/>
        <v>6.3602101765401389E-2</v>
      </c>
      <c r="S86" s="82">
        <f t="shared" si="41"/>
        <v>9.1987511642245279E-2</v>
      </c>
      <c r="T86" s="81">
        <f t="shared" si="41"/>
        <v>0.13912329466331563</v>
      </c>
      <c r="U86" s="82">
        <f t="shared" si="41"/>
        <v>3.7387789385269571E-2</v>
      </c>
      <c r="V86" s="81">
        <f t="shared" si="41"/>
        <v>0.11444265465311296</v>
      </c>
      <c r="W86" s="82">
        <f t="shared" si="41"/>
        <v>6.0926112549921918E-2</v>
      </c>
      <c r="X86" s="81">
        <f t="shared" si="41"/>
        <v>8.8960464947521883E-2</v>
      </c>
      <c r="Y86" s="82">
        <f t="shared" si="41"/>
        <v>6.0711581688717625E-2</v>
      </c>
      <c r="Z86" s="81">
        <f t="shared" si="41"/>
        <v>6.9353929942763487E-2</v>
      </c>
      <c r="AA86" s="81">
        <f t="shared" si="41"/>
        <v>8.9679011419515536E-2</v>
      </c>
      <c r="AB86" s="100">
        <f t="shared" si="41"/>
        <v>7.7678015231152003E-2</v>
      </c>
      <c r="AC86" s="101">
        <f t="shared" si="41"/>
        <v>7.9454408865796591E-2</v>
      </c>
      <c r="AD86" s="18"/>
      <c r="AE86" s="18"/>
    </row>
    <row r="87" spans="1:31" x14ac:dyDescent="0.2">
      <c r="A87" s="87" t="s">
        <v>32</v>
      </c>
      <c r="B87" s="81">
        <f>B23/B31</f>
        <v>6.6387600751500339E-2</v>
      </c>
      <c r="C87" s="82">
        <f t="shared" ref="C87:AC87" si="42">C23/C31</f>
        <v>8.9261681950486685E-2</v>
      </c>
      <c r="D87" s="81">
        <f t="shared" si="42"/>
        <v>4.8015282260720639E-2</v>
      </c>
      <c r="E87" s="82">
        <f t="shared" si="42"/>
        <v>8.5706890505585762E-2</v>
      </c>
      <c r="F87" s="81">
        <f t="shared" si="42"/>
        <v>4.0673269977245352E-2</v>
      </c>
      <c r="G87" s="82">
        <f t="shared" si="42"/>
        <v>9.1623624186781424E-2</v>
      </c>
      <c r="H87" s="81">
        <f t="shared" si="42"/>
        <v>5.8916155013539383E-2</v>
      </c>
      <c r="I87" s="82">
        <f t="shared" si="42"/>
        <v>8.671903012694343E-2</v>
      </c>
      <c r="J87" s="81">
        <f t="shared" si="42"/>
        <v>7.7690910330888513E-2</v>
      </c>
      <c r="K87" s="82">
        <f t="shared" si="42"/>
        <v>3.2187174699691019E-2</v>
      </c>
      <c r="L87" s="81">
        <f t="shared" si="42"/>
        <v>9.2795538343955569E-2</v>
      </c>
      <c r="M87" s="82">
        <f t="shared" si="42"/>
        <v>3.8001816757634838E-2</v>
      </c>
      <c r="N87" s="81">
        <f t="shared" si="42"/>
        <v>7.5743535797551165E-2</v>
      </c>
      <c r="O87" s="82">
        <f t="shared" si="42"/>
        <v>5.6997238416184981E-2</v>
      </c>
      <c r="P87" s="81">
        <f t="shared" si="42"/>
        <v>5.3966169769058471E-2</v>
      </c>
      <c r="Q87" s="82">
        <f t="shared" si="42"/>
        <v>7.5333235973553542E-2</v>
      </c>
      <c r="R87" s="81">
        <f t="shared" si="42"/>
        <v>5.4327883556896481E-2</v>
      </c>
      <c r="S87" s="82">
        <f t="shared" si="42"/>
        <v>8.1007726515459594E-2</v>
      </c>
      <c r="T87" s="81">
        <f t="shared" si="42"/>
        <v>8.6272421120376377E-2</v>
      </c>
      <c r="U87" s="82">
        <f t="shared" si="42"/>
        <v>3.5130453042154446E-2</v>
      </c>
      <c r="V87" s="81">
        <f t="shared" si="42"/>
        <v>0.10572811739749279</v>
      </c>
      <c r="W87" s="82">
        <f t="shared" si="42"/>
        <v>5.4946920523462249E-2</v>
      </c>
      <c r="X87" s="81">
        <f t="shared" si="42"/>
        <v>6.5739476340319417E-2</v>
      </c>
      <c r="Y87" s="82">
        <f t="shared" si="42"/>
        <v>5.5950813248841477E-2</v>
      </c>
      <c r="Z87" s="81">
        <f t="shared" si="42"/>
        <v>6.4438686286549224E-2</v>
      </c>
      <c r="AA87" s="81">
        <f t="shared" si="42"/>
        <v>7.4569126263875851E-2</v>
      </c>
      <c r="AB87" s="100">
        <f t="shared" si="42"/>
        <v>6.6921182093909848E-2</v>
      </c>
      <c r="AC87" s="101">
        <f t="shared" si="42"/>
        <v>7.0881792579519515E-2</v>
      </c>
      <c r="AD87" s="18"/>
      <c r="AE87" s="18"/>
    </row>
    <row r="88" spans="1:31" x14ac:dyDescent="0.2">
      <c r="A88" s="86" t="s">
        <v>33</v>
      </c>
      <c r="B88" s="81">
        <f>B24/B31</f>
        <v>5.9557162452365676E-2</v>
      </c>
      <c r="C88" s="82">
        <f t="shared" ref="C88:AC88" si="43">C24/C31</f>
        <v>6.3840255391067566E-2</v>
      </c>
      <c r="D88" s="81">
        <f t="shared" si="43"/>
        <v>3.7178051511758119E-2</v>
      </c>
      <c r="E88" s="82">
        <f t="shared" si="43"/>
        <v>6.7432773179406963E-2</v>
      </c>
      <c r="F88" s="81">
        <f t="shared" si="43"/>
        <v>3.9167447463525636E-2</v>
      </c>
      <c r="G88" s="82">
        <f t="shared" si="43"/>
        <v>7.2104882004752124E-2</v>
      </c>
      <c r="H88" s="81">
        <f t="shared" si="43"/>
        <v>5.4306317386948633E-2</v>
      </c>
      <c r="I88" s="82">
        <f t="shared" si="43"/>
        <v>6.889093390908517E-2</v>
      </c>
      <c r="J88" s="81">
        <f t="shared" si="43"/>
        <v>6.2259366494516188E-2</v>
      </c>
      <c r="K88" s="82">
        <f t="shared" si="43"/>
        <v>2.3027819544731029E-2</v>
      </c>
      <c r="L88" s="81">
        <f t="shared" si="43"/>
        <v>7.0917370462634591E-2</v>
      </c>
      <c r="M88" s="82">
        <f t="shared" si="43"/>
        <v>4.1769790853985529E-2</v>
      </c>
      <c r="N88" s="81">
        <f t="shared" si="43"/>
        <v>5.8887639449029999E-2</v>
      </c>
      <c r="O88" s="82">
        <f t="shared" si="43"/>
        <v>5.5212665097829169E-2</v>
      </c>
      <c r="P88" s="81">
        <f t="shared" si="43"/>
        <v>4.2321773383795475E-2</v>
      </c>
      <c r="Q88" s="82">
        <f t="shared" si="43"/>
        <v>7.444372162183692E-2</v>
      </c>
      <c r="R88" s="81">
        <f t="shared" si="43"/>
        <v>4.582067721286745E-2</v>
      </c>
      <c r="S88" s="82">
        <f t="shared" si="43"/>
        <v>6.6291928480539414E-2</v>
      </c>
      <c r="T88" s="81">
        <f t="shared" si="43"/>
        <v>5.2695527704265908E-2</v>
      </c>
      <c r="U88" s="82">
        <f t="shared" si="43"/>
        <v>4.1561236810331248E-2</v>
      </c>
      <c r="V88" s="81">
        <f t="shared" si="43"/>
        <v>8.9451271128390533E-2</v>
      </c>
      <c r="W88" s="82">
        <f t="shared" si="43"/>
        <v>5.0691893414821797E-2</v>
      </c>
      <c r="X88" s="81">
        <f t="shared" si="43"/>
        <v>4.6743784097580926E-2</v>
      </c>
      <c r="Y88" s="82">
        <f t="shared" si="43"/>
        <v>5.1408050294454707E-2</v>
      </c>
      <c r="Z88" s="81">
        <f t="shared" si="43"/>
        <v>5.3919116583731809E-2</v>
      </c>
      <c r="AA88" s="81">
        <f t="shared" si="43"/>
        <v>5.5605127565171164E-2</v>
      </c>
      <c r="AB88" s="100">
        <f t="shared" si="43"/>
        <v>5.5182047686437564E-2</v>
      </c>
      <c r="AC88" s="101">
        <f t="shared" si="43"/>
        <v>5.9402943174656983E-2</v>
      </c>
      <c r="AD88" s="18"/>
      <c r="AE88" s="18"/>
    </row>
    <row r="89" spans="1:31" x14ac:dyDescent="0.2">
      <c r="A89" s="87" t="s">
        <v>34</v>
      </c>
      <c r="B89" s="81">
        <f>B25/B31</f>
        <v>2.2598254105488946E-2</v>
      </c>
      <c r="C89" s="82">
        <f t="shared" ref="C89:AC89" si="44">C25/C31</f>
        <v>4.5070263841507308E-2</v>
      </c>
      <c r="D89" s="81">
        <f t="shared" si="44"/>
        <v>1.7448125946907318E-2</v>
      </c>
      <c r="E89" s="82">
        <f t="shared" si="44"/>
        <v>5.4123783070697401E-2</v>
      </c>
      <c r="F89" s="81">
        <f t="shared" si="44"/>
        <v>1.9805916209342793E-2</v>
      </c>
      <c r="G89" s="82">
        <f t="shared" si="44"/>
        <v>5.9762213989454346E-2</v>
      </c>
      <c r="H89" s="81">
        <f t="shared" si="44"/>
        <v>3.1218279985848946E-2</v>
      </c>
      <c r="I89" s="82">
        <f t="shared" si="44"/>
        <v>5.0745055915742431E-2</v>
      </c>
      <c r="J89" s="81">
        <f t="shared" si="44"/>
        <v>5.4825689893547767E-2</v>
      </c>
      <c r="K89" s="82">
        <f t="shared" si="44"/>
        <v>1.4562438382269515E-2</v>
      </c>
      <c r="L89" s="81">
        <f t="shared" si="44"/>
        <v>4.9984170586711604E-2</v>
      </c>
      <c r="M89" s="82">
        <f t="shared" si="44"/>
        <v>3.0956799629769185E-2</v>
      </c>
      <c r="N89" s="81">
        <f t="shared" si="44"/>
        <v>4.6378035067123499E-2</v>
      </c>
      <c r="O89" s="82">
        <f t="shared" si="44"/>
        <v>4.5800466683694092E-2</v>
      </c>
      <c r="P89" s="81">
        <f t="shared" si="44"/>
        <v>2.8950335985170311E-2</v>
      </c>
      <c r="Q89" s="82">
        <f t="shared" si="44"/>
        <v>6.4220944743899527E-2</v>
      </c>
      <c r="R89" s="81">
        <f t="shared" si="44"/>
        <v>3.4092530680474582E-2</v>
      </c>
      <c r="S89" s="82">
        <f t="shared" si="44"/>
        <v>5.1696816255853921E-2</v>
      </c>
      <c r="T89" s="81">
        <f t="shared" si="44"/>
        <v>3.4292593887141246E-2</v>
      </c>
      <c r="U89" s="82">
        <f t="shared" si="44"/>
        <v>3.8952175967242375E-2</v>
      </c>
      <c r="V89" s="81">
        <f t="shared" si="44"/>
        <v>7.6534489695560814E-2</v>
      </c>
      <c r="W89" s="82">
        <f t="shared" si="44"/>
        <v>3.6565058931041831E-2</v>
      </c>
      <c r="X89" s="81">
        <f t="shared" si="44"/>
        <v>3.0832129404236512E-2</v>
      </c>
      <c r="Y89" s="82">
        <f t="shared" si="44"/>
        <v>4.8529788681980081E-2</v>
      </c>
      <c r="Z89" s="81">
        <f t="shared" si="44"/>
        <v>3.8183224794954528E-2</v>
      </c>
      <c r="AA89" s="81">
        <f t="shared" si="44"/>
        <v>4.3711692398026129E-2</v>
      </c>
      <c r="AB89" s="100">
        <f t="shared" si="44"/>
        <v>3.7101168538625308E-2</v>
      </c>
      <c r="AC89" s="101">
        <f t="shared" si="44"/>
        <v>4.6625745425544624E-2</v>
      </c>
      <c r="AD89" s="18"/>
      <c r="AE89" s="18"/>
    </row>
    <row r="90" spans="1:31" x14ac:dyDescent="0.2">
      <c r="A90" s="86" t="s">
        <v>35</v>
      </c>
      <c r="B90" s="81">
        <f>B26/B31</f>
        <v>0</v>
      </c>
      <c r="C90" s="82">
        <f t="shared" ref="C90:AC90" si="45">C26/C31</f>
        <v>2.0781822165190447E-2</v>
      </c>
      <c r="D90" s="81">
        <f t="shared" si="45"/>
        <v>3.2935906725512155E-4</v>
      </c>
      <c r="E90" s="82">
        <f t="shared" si="45"/>
        <v>2.9389990704302184E-2</v>
      </c>
      <c r="F90" s="81">
        <f t="shared" si="45"/>
        <v>7.2948735109088479E-4</v>
      </c>
      <c r="G90" s="82">
        <f t="shared" si="45"/>
        <v>3.3799069923331516E-2</v>
      </c>
      <c r="H90" s="81">
        <f t="shared" si="45"/>
        <v>2.3301295085815556E-3</v>
      </c>
      <c r="I90" s="82">
        <f t="shared" si="45"/>
        <v>2.2309357865368251E-2</v>
      </c>
      <c r="J90" s="81">
        <f t="shared" si="45"/>
        <v>1.0688622568865358E-2</v>
      </c>
      <c r="K90" s="82">
        <f t="shared" si="45"/>
        <v>8.2010101177001915E-3</v>
      </c>
      <c r="L90" s="81">
        <f t="shared" si="45"/>
        <v>2.0122542043881052E-2</v>
      </c>
      <c r="M90" s="82">
        <f t="shared" si="45"/>
        <v>7.5203134454136251E-3</v>
      </c>
      <c r="N90" s="81">
        <f t="shared" si="45"/>
        <v>1.4139463869387001E-2</v>
      </c>
      <c r="O90" s="82">
        <f t="shared" si="45"/>
        <v>9.4593131335173278E-3</v>
      </c>
      <c r="P90" s="81">
        <f t="shared" si="45"/>
        <v>6.0863520506681083E-3</v>
      </c>
      <c r="Q90" s="82">
        <f t="shared" si="45"/>
        <v>1.3744324367382703E-2</v>
      </c>
      <c r="R90" s="81">
        <f t="shared" si="45"/>
        <v>7.6548293717128065E-3</v>
      </c>
      <c r="S90" s="82">
        <f t="shared" si="45"/>
        <v>6.7229867114428511E-3</v>
      </c>
      <c r="T90" s="81">
        <f t="shared" si="45"/>
        <v>3.8337133758315164E-3</v>
      </c>
      <c r="U90" s="82">
        <f t="shared" si="45"/>
        <v>1.8793637461284056E-3</v>
      </c>
      <c r="V90" s="81">
        <f t="shared" si="45"/>
        <v>1.6157152972359499E-2</v>
      </c>
      <c r="W90" s="82">
        <f t="shared" si="45"/>
        <v>1.6206187006876191E-3</v>
      </c>
      <c r="X90" s="81">
        <f t="shared" si="45"/>
        <v>3.4534623681450258E-3</v>
      </c>
      <c r="Y90" s="82">
        <f t="shared" si="45"/>
        <v>2.2566513768224818E-3</v>
      </c>
      <c r="Z90" s="81">
        <f t="shared" si="45"/>
        <v>2.0664569390675736E-3</v>
      </c>
      <c r="AA90" s="81">
        <f t="shared" si="45"/>
        <v>3.2972399411098953E-3</v>
      </c>
      <c r="AB90" s="100">
        <f t="shared" si="45"/>
        <v>6.6111304903067889E-3</v>
      </c>
      <c r="AC90" s="101">
        <f t="shared" si="45"/>
        <v>1.2616010078652894E-2</v>
      </c>
      <c r="AD90" s="18"/>
      <c r="AE90" s="18"/>
    </row>
    <row r="91" spans="1:31" x14ac:dyDescent="0.2">
      <c r="A91" s="87" t="s">
        <v>36</v>
      </c>
      <c r="B91" s="81">
        <f>B27/B31</f>
        <v>0</v>
      </c>
      <c r="C91" s="82">
        <f t="shared" ref="C91:AC91" si="46">C27/C31</f>
        <v>0</v>
      </c>
      <c r="D91" s="81">
        <f t="shared" si="46"/>
        <v>0</v>
      </c>
      <c r="E91" s="82">
        <f t="shared" si="46"/>
        <v>0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3.077789593070049E-6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8.2657402425002873E-7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0</v>
      </c>
      <c r="AC91" s="101">
        <f t="shared" si="46"/>
        <v>5.3945003500491279E-7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1.6492179408524477E-6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1.0749630884549502E-7</v>
      </c>
      <c r="AC92" s="101">
        <f t="shared" si="47"/>
        <v>0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1</v>
      </c>
      <c r="C95" s="78">
        <f t="shared" ref="C95:AC95" si="50">SUM(C71:C94)</f>
        <v>0.99999999999999989</v>
      </c>
      <c r="D95" s="77">
        <f t="shared" si="50"/>
        <v>0.99999999999999989</v>
      </c>
      <c r="E95" s="78">
        <f t="shared" si="50"/>
        <v>1</v>
      </c>
      <c r="F95" s="77">
        <f t="shared" si="50"/>
        <v>1</v>
      </c>
      <c r="G95" s="78">
        <f t="shared" si="50"/>
        <v>0.99999999999999989</v>
      </c>
      <c r="H95" s="77">
        <f t="shared" si="50"/>
        <v>1</v>
      </c>
      <c r="I95" s="78">
        <f t="shared" si="50"/>
        <v>1</v>
      </c>
      <c r="J95" s="77">
        <f t="shared" si="50"/>
        <v>1</v>
      </c>
      <c r="K95" s="77">
        <f t="shared" si="50"/>
        <v>1</v>
      </c>
      <c r="L95" s="77">
        <f t="shared" si="50"/>
        <v>1</v>
      </c>
      <c r="M95" s="78">
        <f t="shared" si="50"/>
        <v>1.0000000000000002</v>
      </c>
      <c r="N95" s="77">
        <f t="shared" si="50"/>
        <v>0.99999999999999989</v>
      </c>
      <c r="O95" s="78">
        <f t="shared" si="50"/>
        <v>1</v>
      </c>
      <c r="P95" s="77">
        <f t="shared" si="50"/>
        <v>1</v>
      </c>
      <c r="Q95" s="78">
        <f t="shared" si="50"/>
        <v>1</v>
      </c>
      <c r="R95" s="77">
        <f t="shared" si="50"/>
        <v>0.99999999999999989</v>
      </c>
      <c r="S95" s="78">
        <f t="shared" si="50"/>
        <v>1</v>
      </c>
      <c r="T95" s="77">
        <f t="shared" si="50"/>
        <v>1</v>
      </c>
      <c r="U95" s="78">
        <f t="shared" si="50"/>
        <v>1.0000000000000004</v>
      </c>
      <c r="V95" s="77">
        <f t="shared" si="50"/>
        <v>1</v>
      </c>
      <c r="W95" s="78">
        <f t="shared" si="50"/>
        <v>1</v>
      </c>
      <c r="X95" s="77">
        <f t="shared" si="50"/>
        <v>1</v>
      </c>
      <c r="Y95" s="78">
        <f t="shared" si="50"/>
        <v>1</v>
      </c>
      <c r="Z95" s="77">
        <f t="shared" si="50"/>
        <v>1</v>
      </c>
      <c r="AA95" s="77">
        <f t="shared" si="50"/>
        <v>1.0000000000000002</v>
      </c>
      <c r="AB95" s="77">
        <f t="shared" si="50"/>
        <v>1</v>
      </c>
      <c r="AC95" s="79">
        <f t="shared" si="50"/>
        <v>1.0000000000000002</v>
      </c>
      <c r="AD95" s="80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AE36" sqref="AE36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86" t="s">
        <v>45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 t="s">
        <v>45</v>
      </c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0" t="s">
        <v>0</v>
      </c>
      <c r="B5" s="276" t="s">
        <v>1</v>
      </c>
      <c r="C5" s="277"/>
      <c r="D5" s="274" t="s">
        <v>2</v>
      </c>
      <c r="E5" s="275"/>
      <c r="F5" s="274" t="s">
        <v>3</v>
      </c>
      <c r="G5" s="275"/>
      <c r="H5" s="274" t="s">
        <v>4</v>
      </c>
      <c r="I5" s="275"/>
      <c r="J5" s="274" t="s">
        <v>5</v>
      </c>
      <c r="K5" s="275"/>
      <c r="L5" s="274" t="s">
        <v>6</v>
      </c>
      <c r="M5" s="275"/>
      <c r="N5" s="274" t="s">
        <v>7</v>
      </c>
      <c r="O5" s="275"/>
      <c r="P5" s="290" t="s">
        <v>8</v>
      </c>
      <c r="Q5" s="275"/>
      <c r="R5" s="274" t="s">
        <v>9</v>
      </c>
      <c r="S5" s="275"/>
      <c r="T5" s="274" t="s">
        <v>10</v>
      </c>
      <c r="U5" s="275"/>
      <c r="V5" s="291" t="s">
        <v>11</v>
      </c>
      <c r="W5" s="292"/>
      <c r="X5" s="274" t="s">
        <v>12</v>
      </c>
      <c r="Y5" s="275"/>
      <c r="Z5" s="274" t="s">
        <v>40</v>
      </c>
      <c r="AA5" s="275"/>
      <c r="AB5" s="274" t="s">
        <v>41</v>
      </c>
      <c r="AC5" s="275"/>
    </row>
    <row r="6" spans="1:29" ht="15" thickTop="1" thickBot="1" x14ac:dyDescent="0.3">
      <c r="A6" s="281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0</v>
      </c>
      <c r="C7" s="164">
        <f>Monthly!C7-(Saturdays!C7+'Sundays &amp; Holidays'!C7)</f>
        <v>0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0</v>
      </c>
      <c r="AC7" s="150">
        <f>+C7+E7+G7+I7+K7+M7+O7+Q7+S7+U7+W7+Y7+AA7</f>
        <v>0</v>
      </c>
    </row>
    <row r="8" spans="1:29" x14ac:dyDescent="0.2">
      <c r="A8" s="131" t="s">
        <v>17</v>
      </c>
      <c r="B8" s="167">
        <f>Monthly!B8-(Saturdays!B8+'Sundays &amp; Holidays'!B8)</f>
        <v>3818</v>
      </c>
      <c r="C8" s="168">
        <f>Monthly!C8-(Saturdays!C8+'Sundays &amp; Holidays'!C8)</f>
        <v>0</v>
      </c>
      <c r="D8" s="169">
        <f>Monthly!D8-(Saturdays!D8+'Sundays &amp; Holidays'!D8)</f>
        <v>3331</v>
      </c>
      <c r="E8" s="170">
        <f>Monthly!E8-(Saturdays!E8+'Sundays &amp; Holidays'!E8)</f>
        <v>44</v>
      </c>
      <c r="F8" s="167">
        <f>Monthly!F8-(Saturdays!F8+'Sundays &amp; Holidays'!F8)</f>
        <v>8119</v>
      </c>
      <c r="G8" s="171">
        <f>Monthly!G8-(Saturdays!G8+'Sundays &amp; Holidays'!G8)</f>
        <v>116</v>
      </c>
      <c r="H8" s="169">
        <f>Monthly!H8-(Saturdays!H8+'Sundays &amp; Holidays'!H8)</f>
        <v>7016</v>
      </c>
      <c r="I8" s="170">
        <f>Monthly!I8-(Saturdays!I8+'Sundays &amp; Holidays'!I8)</f>
        <v>639</v>
      </c>
      <c r="J8" s="167">
        <f>Monthly!J8-(Saturdays!J8+'Sundays &amp; Holidays'!J8)</f>
        <v>133</v>
      </c>
      <c r="K8" s="171">
        <f>Monthly!K8-(Saturdays!K8+'Sundays &amp; Holidays'!K8)</f>
        <v>381</v>
      </c>
      <c r="L8" s="169">
        <f>Monthly!L8-(Saturdays!L8+'Sundays &amp; Holidays'!L8)</f>
        <v>948</v>
      </c>
      <c r="M8" s="167">
        <f>Monthly!M8-(Saturdays!M8+'Sundays &amp; Holidays'!M8)</f>
        <v>1237</v>
      </c>
      <c r="N8" s="172">
        <f>Monthly!N8-(Saturdays!N8+'Sundays &amp; Holidays'!N8)</f>
        <v>3350</v>
      </c>
      <c r="O8" s="173">
        <f>Monthly!O8-(Saturdays!O8+'Sundays &amp; Holidays'!O8)</f>
        <v>2337</v>
      </c>
      <c r="P8" s="167">
        <f>Monthly!P8-(Saturdays!P8+'Sundays &amp; Holidays'!P8)</f>
        <v>1425</v>
      </c>
      <c r="Q8" s="171">
        <f>Monthly!Q8-(Saturdays!Q8+'Sundays &amp; Holidays'!Q8)</f>
        <v>907</v>
      </c>
      <c r="R8" s="169">
        <f>Monthly!R8-(Saturdays!R8+'Sundays &amp; Holidays'!R8)</f>
        <v>550</v>
      </c>
      <c r="S8" s="170">
        <f>Monthly!S8-(Saturdays!S8+'Sundays &amp; Holidays'!S8)</f>
        <v>1299</v>
      </c>
      <c r="T8" s="167">
        <f>Monthly!T8-(Saturdays!T8+'Sundays &amp; Holidays'!T8)</f>
        <v>40</v>
      </c>
      <c r="U8" s="171">
        <f>Monthly!U8-(Saturdays!U8+'Sundays &amp; Holidays'!U8)</f>
        <v>465</v>
      </c>
      <c r="V8" s="169">
        <f>Monthly!V8-(Saturdays!V8+'Sundays &amp; Holidays'!V8)</f>
        <v>140</v>
      </c>
      <c r="W8" s="170">
        <f>Monthly!W8-(Saturdays!W8+'Sundays &amp; Holidays'!W8)</f>
        <v>545</v>
      </c>
      <c r="X8" s="167">
        <f>Monthly!X8-(Saturdays!X8+'Sundays &amp; Holidays'!X8)</f>
        <v>61</v>
      </c>
      <c r="Y8" s="171">
        <f>Monthly!Y8-(Saturdays!Y8+'Sundays &amp; Holidays'!Y8)</f>
        <v>53</v>
      </c>
      <c r="Z8" s="169">
        <f>Monthly!Z8-(Saturdays!Z8+'Sundays &amp; Holidays'!Z8)</f>
        <v>0</v>
      </c>
      <c r="AA8" s="167">
        <f>Monthly!AA8-(Saturdays!AA8+'Sundays &amp; Holidays'!AA8)</f>
        <v>0</v>
      </c>
      <c r="AB8" s="151">
        <f>+B8+D8+F8+H8+J8+L8+N8+P8+R8+T8+V8+X8+Z8</f>
        <v>28931</v>
      </c>
      <c r="AC8" s="152">
        <f>+C8+E8+G8+I8+K8+M8+O8+Q8+S8+U8+W8+Y8+AA8</f>
        <v>8023</v>
      </c>
    </row>
    <row r="9" spans="1:29" x14ac:dyDescent="0.2">
      <c r="A9" s="139" t="s">
        <v>18</v>
      </c>
      <c r="B9" s="174">
        <f>Monthly!B9-(Saturdays!B9+'Sundays &amp; Holidays'!B9)</f>
        <v>17729</v>
      </c>
      <c r="C9" s="175">
        <f>Monthly!C9-(Saturdays!C9+'Sundays &amp; Holidays'!C9)</f>
        <v>4388</v>
      </c>
      <c r="D9" s="176">
        <f>Monthly!D9-(Saturdays!D9+'Sundays &amp; Holidays'!D9)</f>
        <v>11755</v>
      </c>
      <c r="E9" s="177">
        <f>Monthly!E9-(Saturdays!E9+'Sundays &amp; Holidays'!E9)</f>
        <v>3546</v>
      </c>
      <c r="F9" s="174">
        <f>Monthly!F9-(Saturdays!F9+'Sundays &amp; Holidays'!F9)</f>
        <v>31593</v>
      </c>
      <c r="G9" s="178">
        <f>Monthly!G9-(Saturdays!G9+'Sundays &amp; Holidays'!G9)</f>
        <v>6707</v>
      </c>
      <c r="H9" s="176">
        <f>Monthly!H9-(Saturdays!H9+'Sundays &amp; Holidays'!H9)</f>
        <v>29737</v>
      </c>
      <c r="I9" s="177">
        <f>Monthly!I9-(Saturdays!I9+'Sundays &amp; Holidays'!I9)</f>
        <v>12387</v>
      </c>
      <c r="J9" s="174">
        <f>Monthly!J9-(Saturdays!J9+'Sundays &amp; Holidays'!J9)</f>
        <v>1182</v>
      </c>
      <c r="K9" s="178">
        <f>Monthly!K9-(Saturdays!K9+'Sundays &amp; Holidays'!K9)</f>
        <v>3762</v>
      </c>
      <c r="L9" s="176">
        <f>Monthly!L9-(Saturdays!L9+'Sundays &amp; Holidays'!L9)</f>
        <v>7790</v>
      </c>
      <c r="M9" s="174">
        <f>Monthly!M9-(Saturdays!M9+'Sundays &amp; Holidays'!M9)</f>
        <v>13605</v>
      </c>
      <c r="N9" s="179">
        <f>Monthly!N9-(Saturdays!N9+'Sundays &amp; Holidays'!N9)</f>
        <v>23918</v>
      </c>
      <c r="O9" s="180">
        <f>Monthly!O9-(Saturdays!O9+'Sundays &amp; Holidays'!O9)</f>
        <v>28518</v>
      </c>
      <c r="P9" s="174">
        <f>Monthly!P9-(Saturdays!P9+'Sundays &amp; Holidays'!P9)</f>
        <v>11982</v>
      </c>
      <c r="Q9" s="178">
        <f>Monthly!Q9-(Saturdays!Q9+'Sundays &amp; Holidays'!Q9)</f>
        <v>13836</v>
      </c>
      <c r="R9" s="176">
        <f>Monthly!R9-(Saturdays!R9+'Sundays &amp; Holidays'!R9)</f>
        <v>15056</v>
      </c>
      <c r="S9" s="177">
        <f>Monthly!S9-(Saturdays!S9+'Sundays &amp; Holidays'!S9)</f>
        <v>13163</v>
      </c>
      <c r="T9" s="174">
        <f>Monthly!T9-(Saturdays!T9+'Sundays &amp; Holidays'!T9)</f>
        <v>1963</v>
      </c>
      <c r="U9" s="178">
        <f>Monthly!U9-(Saturdays!U9+'Sundays &amp; Holidays'!U9)</f>
        <v>6128</v>
      </c>
      <c r="V9" s="176">
        <f>Monthly!V9-(Saturdays!V9+'Sundays &amp; Holidays'!V9)</f>
        <v>7480</v>
      </c>
      <c r="W9" s="177">
        <f>Monthly!W9-(Saturdays!W9+'Sundays &amp; Holidays'!W9)</f>
        <v>16983</v>
      </c>
      <c r="X9" s="174">
        <f>Monthly!X9-(Saturdays!X9+'Sundays &amp; Holidays'!X9)</f>
        <v>13539</v>
      </c>
      <c r="Y9" s="178">
        <f>Monthly!Y9-(Saturdays!Y9+'Sundays &amp; Holidays'!Y9)</f>
        <v>9752</v>
      </c>
      <c r="Z9" s="176">
        <f>Monthly!Z9-(Saturdays!Z9+'Sundays &amp; Holidays'!Z9)</f>
        <v>28195</v>
      </c>
      <c r="AA9" s="174">
        <f>Monthly!AA9-(Saturdays!AA9+'Sundays &amp; Holidays'!AA9)</f>
        <v>20731</v>
      </c>
      <c r="AB9" s="151">
        <f t="shared" ref="AB9:AC30" si="0">+B9+D9+F9+H9+J9+L9+N9+P9+R9+T9+V9+X9+Z9</f>
        <v>201919</v>
      </c>
      <c r="AC9" s="152">
        <f t="shared" si="0"/>
        <v>153506</v>
      </c>
    </row>
    <row r="10" spans="1:29" x14ac:dyDescent="0.2">
      <c r="A10" s="131" t="s">
        <v>19</v>
      </c>
      <c r="B10" s="167">
        <f>Monthly!B10-(Saturdays!B10+'Sundays &amp; Holidays'!B10)</f>
        <v>34426</v>
      </c>
      <c r="C10" s="168">
        <f>Monthly!C10-(Saturdays!C10+'Sundays &amp; Holidays'!C10)</f>
        <v>16404</v>
      </c>
      <c r="D10" s="169">
        <f>Monthly!D10-(Saturdays!D10+'Sundays &amp; Holidays'!D10)</f>
        <v>17627</v>
      </c>
      <c r="E10" s="170">
        <f>Monthly!E10-(Saturdays!E10+'Sundays &amp; Holidays'!E10)</f>
        <v>11114</v>
      </c>
      <c r="F10" s="167">
        <f>Monthly!F10-(Saturdays!F10+'Sundays &amp; Holidays'!F10)</f>
        <v>40614</v>
      </c>
      <c r="G10" s="171">
        <f>Monthly!G10-(Saturdays!G10+'Sundays &amp; Holidays'!G10)</f>
        <v>20166</v>
      </c>
      <c r="H10" s="169">
        <f>Monthly!H10-(Saturdays!H10+'Sundays &amp; Holidays'!H10)</f>
        <v>48605</v>
      </c>
      <c r="I10" s="170">
        <f>Monthly!I10-(Saturdays!I10+'Sundays &amp; Holidays'!I10)</f>
        <v>32258</v>
      </c>
      <c r="J10" s="167">
        <f>Monthly!J10-(Saturdays!J10+'Sundays &amp; Holidays'!J10)</f>
        <v>2422</v>
      </c>
      <c r="K10" s="171">
        <f>Monthly!K10-(Saturdays!K10+'Sundays &amp; Holidays'!K10)</f>
        <v>9050</v>
      </c>
      <c r="L10" s="169">
        <f>Monthly!L10-(Saturdays!L10+'Sundays &amp; Holidays'!L10)</f>
        <v>16963</v>
      </c>
      <c r="M10" s="167">
        <f>Monthly!M10-(Saturdays!M10+'Sundays &amp; Holidays'!M10)</f>
        <v>27258</v>
      </c>
      <c r="N10" s="172">
        <f>Monthly!N10-(Saturdays!N10+'Sundays &amp; Holidays'!N10)</f>
        <v>45333</v>
      </c>
      <c r="O10" s="173">
        <f>Monthly!O10-(Saturdays!O10+'Sundays &amp; Holidays'!O10)</f>
        <v>49419</v>
      </c>
      <c r="P10" s="167">
        <f>Monthly!P10-(Saturdays!P10+'Sundays &amp; Holidays'!P10)</f>
        <v>25766</v>
      </c>
      <c r="Q10" s="171">
        <f>Monthly!Q10-(Saturdays!Q10+'Sundays &amp; Holidays'!Q10)</f>
        <v>25040</v>
      </c>
      <c r="R10" s="169">
        <f>Monthly!R10-(Saturdays!R10+'Sundays &amp; Holidays'!R10)</f>
        <v>30054</v>
      </c>
      <c r="S10" s="170">
        <f>Monthly!S10-(Saturdays!S10+'Sundays &amp; Holidays'!S10)</f>
        <v>23278</v>
      </c>
      <c r="T10" s="167">
        <f>Monthly!T10-(Saturdays!T10+'Sundays &amp; Holidays'!T10)</f>
        <v>4775</v>
      </c>
      <c r="U10" s="171">
        <f>Monthly!U10-(Saturdays!U10+'Sundays &amp; Holidays'!U10)</f>
        <v>12208</v>
      </c>
      <c r="V10" s="169">
        <f>Monthly!V10-(Saturdays!V10+'Sundays &amp; Holidays'!V10)</f>
        <v>18059</v>
      </c>
      <c r="W10" s="170">
        <f>Monthly!W10-(Saturdays!W10+'Sundays &amp; Holidays'!W10)</f>
        <v>31346</v>
      </c>
      <c r="X10" s="167">
        <f>Monthly!X10-(Saturdays!X10+'Sundays &amp; Holidays'!X10)</f>
        <v>24000</v>
      </c>
      <c r="Y10" s="171">
        <f>Monthly!Y10-(Saturdays!Y10+'Sundays &amp; Holidays'!Y10)</f>
        <v>17039</v>
      </c>
      <c r="Z10" s="169">
        <f>Monthly!Z10-(Saturdays!Z10+'Sundays &amp; Holidays'!Z10)</f>
        <v>44486</v>
      </c>
      <c r="AA10" s="167">
        <f>Monthly!AA10-(Saturdays!AA10+'Sundays &amp; Holidays'!AA10)</f>
        <v>34525</v>
      </c>
      <c r="AB10" s="151">
        <f t="shared" si="0"/>
        <v>353130</v>
      </c>
      <c r="AC10" s="152">
        <f t="shared" si="0"/>
        <v>309105</v>
      </c>
    </row>
    <row r="11" spans="1:29" x14ac:dyDescent="0.2">
      <c r="A11" s="139" t="s">
        <v>20</v>
      </c>
      <c r="B11" s="174">
        <f>Monthly!B11-(Saturdays!B11+'Sundays &amp; Holidays'!B11)</f>
        <v>42154</v>
      </c>
      <c r="C11" s="175">
        <f>Monthly!C11-(Saturdays!C11+'Sundays &amp; Holidays'!C11)</f>
        <v>20863</v>
      </c>
      <c r="D11" s="176">
        <f>Monthly!D11-(Saturdays!D11+'Sundays &amp; Holidays'!D11)</f>
        <v>18361</v>
      </c>
      <c r="E11" s="177">
        <f>Monthly!E11-(Saturdays!E11+'Sundays &amp; Holidays'!E11)</f>
        <v>15109</v>
      </c>
      <c r="F11" s="174">
        <f>Monthly!F11-(Saturdays!F11+'Sundays &amp; Holidays'!F11)</f>
        <v>43421</v>
      </c>
      <c r="G11" s="178">
        <f>Monthly!G11-(Saturdays!G11+'Sundays &amp; Holidays'!G11)</f>
        <v>25227</v>
      </c>
      <c r="H11" s="176">
        <f>Monthly!H11-(Saturdays!H11+'Sundays &amp; Holidays'!H11)</f>
        <v>58535</v>
      </c>
      <c r="I11" s="177">
        <f>Monthly!I11-(Saturdays!I11+'Sundays &amp; Holidays'!I11)</f>
        <v>41273</v>
      </c>
      <c r="J11" s="174">
        <f>Monthly!J11-(Saturdays!J11+'Sundays &amp; Holidays'!J11)</f>
        <v>3788</v>
      </c>
      <c r="K11" s="178">
        <f>Monthly!K11-(Saturdays!K11+'Sundays &amp; Holidays'!K11)</f>
        <v>13167</v>
      </c>
      <c r="L11" s="176">
        <f>Monthly!L11-(Saturdays!L11+'Sundays &amp; Holidays'!L11)</f>
        <v>19903</v>
      </c>
      <c r="M11" s="174">
        <f>Monthly!M11-(Saturdays!M11+'Sundays &amp; Holidays'!M11)</f>
        <v>43364</v>
      </c>
      <c r="N11" s="179">
        <f>Monthly!N11-(Saturdays!N11+'Sundays &amp; Holidays'!N11)</f>
        <v>52638</v>
      </c>
      <c r="O11" s="180">
        <f>Monthly!O11-(Saturdays!O11+'Sundays &amp; Holidays'!O11)</f>
        <v>62505</v>
      </c>
      <c r="P11" s="174">
        <f>Monthly!P11-(Saturdays!P11+'Sundays &amp; Holidays'!P11)</f>
        <v>32818</v>
      </c>
      <c r="Q11" s="178">
        <f>Monthly!Q11-(Saturdays!Q11+'Sundays &amp; Holidays'!Q11)</f>
        <v>29164</v>
      </c>
      <c r="R11" s="176">
        <f>Monthly!R11-(Saturdays!R11+'Sundays &amp; Holidays'!R11)</f>
        <v>39743</v>
      </c>
      <c r="S11" s="177">
        <f>Monthly!S11-(Saturdays!S11+'Sundays &amp; Holidays'!S11)</f>
        <v>29169</v>
      </c>
      <c r="T11" s="174">
        <f>Monthly!T11-(Saturdays!T11+'Sundays &amp; Holidays'!T11)</f>
        <v>6142</v>
      </c>
      <c r="U11" s="178">
        <f>Monthly!U11-(Saturdays!U11+'Sundays &amp; Holidays'!U11)</f>
        <v>18096</v>
      </c>
      <c r="V11" s="176">
        <f>Monthly!V11-(Saturdays!V11+'Sundays &amp; Holidays'!V11)</f>
        <v>19013</v>
      </c>
      <c r="W11" s="177">
        <f>Monthly!W11-(Saturdays!W11+'Sundays &amp; Holidays'!W11)</f>
        <v>40274</v>
      </c>
      <c r="X11" s="174">
        <f>Monthly!X11-(Saturdays!X11+'Sundays &amp; Holidays'!X11)</f>
        <v>28518</v>
      </c>
      <c r="Y11" s="178">
        <f>Monthly!Y11-(Saturdays!Y11+'Sundays &amp; Holidays'!Y11)</f>
        <v>24502</v>
      </c>
      <c r="Z11" s="176">
        <f>Monthly!Z11-(Saturdays!Z11+'Sundays &amp; Holidays'!Z11)</f>
        <v>56183</v>
      </c>
      <c r="AA11" s="174">
        <f>Monthly!AA11-(Saturdays!AA11+'Sundays &amp; Holidays'!AA11)</f>
        <v>48096</v>
      </c>
      <c r="AB11" s="151">
        <f t="shared" si="0"/>
        <v>421217</v>
      </c>
      <c r="AC11" s="152">
        <f t="shared" si="0"/>
        <v>410809</v>
      </c>
    </row>
    <row r="12" spans="1:29" x14ac:dyDescent="0.2">
      <c r="A12" s="131" t="s">
        <v>21</v>
      </c>
      <c r="B12" s="167">
        <f>Monthly!B12-(Saturdays!B12+'Sundays &amp; Holidays'!B12)</f>
        <v>34054</v>
      </c>
      <c r="C12" s="168">
        <f>Monthly!C12-(Saturdays!C12+'Sundays &amp; Holidays'!C12)</f>
        <v>19892</v>
      </c>
      <c r="D12" s="169">
        <f>Monthly!D12-(Saturdays!D12+'Sundays &amp; Holidays'!D12)</f>
        <v>16277</v>
      </c>
      <c r="E12" s="170">
        <f>Monthly!E12-(Saturdays!E12+'Sundays &amp; Holidays'!E12)</f>
        <v>14212</v>
      </c>
      <c r="F12" s="167">
        <f>Monthly!F12-(Saturdays!F12+'Sundays &amp; Holidays'!F12)</f>
        <v>36891</v>
      </c>
      <c r="G12" s="171">
        <f>Monthly!G12-(Saturdays!G12+'Sundays &amp; Holidays'!G12)</f>
        <v>22815</v>
      </c>
      <c r="H12" s="169">
        <f>Monthly!H12-(Saturdays!H12+'Sundays &amp; Holidays'!H12)</f>
        <v>52605</v>
      </c>
      <c r="I12" s="170">
        <f>Monthly!I12-(Saturdays!I12+'Sundays &amp; Holidays'!I12)</f>
        <v>41480</v>
      </c>
      <c r="J12" s="167">
        <f>Monthly!J12-(Saturdays!J12+'Sundays &amp; Holidays'!J12)</f>
        <v>3479</v>
      </c>
      <c r="K12" s="171">
        <f>Monthly!K12-(Saturdays!K12+'Sundays &amp; Holidays'!K12)</f>
        <v>12347</v>
      </c>
      <c r="L12" s="169">
        <f>Monthly!L12-(Saturdays!L12+'Sundays &amp; Holidays'!L12)</f>
        <v>17063</v>
      </c>
      <c r="M12" s="167">
        <f>Monthly!M12-(Saturdays!M12+'Sundays &amp; Holidays'!M12)</f>
        <v>40921</v>
      </c>
      <c r="N12" s="172">
        <f>Monthly!N12-(Saturdays!N12+'Sundays &amp; Holidays'!N12)</f>
        <v>44069</v>
      </c>
      <c r="O12" s="173">
        <f>Monthly!O12-(Saturdays!O12+'Sundays &amp; Holidays'!O12)</f>
        <v>59969</v>
      </c>
      <c r="P12" s="167">
        <f>Monthly!P12-(Saturdays!P12+'Sundays &amp; Holidays'!P12)</f>
        <v>29852</v>
      </c>
      <c r="Q12" s="171">
        <f>Monthly!Q12-(Saturdays!Q12+'Sundays &amp; Holidays'!Q12)</f>
        <v>25840</v>
      </c>
      <c r="R12" s="169">
        <f>Monthly!R12-(Saturdays!R12+'Sundays &amp; Holidays'!R12)</f>
        <v>37077</v>
      </c>
      <c r="S12" s="170">
        <f>Monthly!S12-(Saturdays!S12+'Sundays &amp; Holidays'!S12)</f>
        <v>25960</v>
      </c>
      <c r="T12" s="167">
        <f>Monthly!T12-(Saturdays!T12+'Sundays &amp; Holidays'!T12)</f>
        <v>4802</v>
      </c>
      <c r="U12" s="171">
        <f>Monthly!U12-(Saturdays!U12+'Sundays &amp; Holidays'!U12)</f>
        <v>14222</v>
      </c>
      <c r="V12" s="169">
        <f>Monthly!V12-(Saturdays!V12+'Sundays &amp; Holidays'!V12)</f>
        <v>16370</v>
      </c>
      <c r="W12" s="170">
        <f>Monthly!W12-(Saturdays!W12+'Sundays &amp; Holidays'!W12)</f>
        <v>35562</v>
      </c>
      <c r="X12" s="167">
        <f>Monthly!X12-(Saturdays!X12+'Sundays &amp; Holidays'!X12)</f>
        <v>24139</v>
      </c>
      <c r="Y12" s="171">
        <f>Monthly!Y12-(Saturdays!Y12+'Sundays &amp; Holidays'!Y12)</f>
        <v>21578</v>
      </c>
      <c r="Z12" s="169">
        <f>Monthly!Z12-(Saturdays!Z12+'Sundays &amp; Holidays'!Z12)</f>
        <v>52523</v>
      </c>
      <c r="AA12" s="167">
        <f>Monthly!AA12-(Saturdays!AA12+'Sundays &amp; Holidays'!AA12)</f>
        <v>46469</v>
      </c>
      <c r="AB12" s="151">
        <f t="shared" si="0"/>
        <v>369201</v>
      </c>
      <c r="AC12" s="152">
        <f t="shared" si="0"/>
        <v>381267</v>
      </c>
    </row>
    <row r="13" spans="1:29" x14ac:dyDescent="0.2">
      <c r="A13" s="139" t="s">
        <v>22</v>
      </c>
      <c r="B13" s="174">
        <f>Monthly!B13-(Saturdays!B13+'Sundays &amp; Holidays'!B13)</f>
        <v>29443</v>
      </c>
      <c r="C13" s="175">
        <f>Monthly!C13-(Saturdays!C13+'Sundays &amp; Holidays'!C13)</f>
        <v>22894</v>
      </c>
      <c r="D13" s="176">
        <f>Monthly!D13-(Saturdays!D13+'Sundays &amp; Holidays'!D13)</f>
        <v>14366</v>
      </c>
      <c r="E13" s="177">
        <f>Monthly!E13-(Saturdays!E13+'Sundays &amp; Holidays'!E13)</f>
        <v>12298</v>
      </c>
      <c r="F13" s="174">
        <f>Monthly!F13-(Saturdays!F13+'Sundays &amp; Holidays'!F13)</f>
        <v>33107</v>
      </c>
      <c r="G13" s="178">
        <f>Monthly!G13-(Saturdays!G13+'Sundays &amp; Holidays'!G13)</f>
        <v>18949</v>
      </c>
      <c r="H13" s="176">
        <f>Monthly!H13-(Saturdays!H13+'Sundays &amp; Holidays'!H13)</f>
        <v>50848</v>
      </c>
      <c r="I13" s="177">
        <f>Monthly!I13-(Saturdays!I13+'Sundays &amp; Holidays'!I13)</f>
        <v>39852</v>
      </c>
      <c r="J13" s="174">
        <f>Monthly!J13-(Saturdays!J13+'Sundays &amp; Holidays'!J13)</f>
        <v>3809</v>
      </c>
      <c r="K13" s="178">
        <f>Monthly!K13-(Saturdays!K13+'Sundays &amp; Holidays'!K13)</f>
        <v>11340</v>
      </c>
      <c r="L13" s="176">
        <f>Monthly!L13-(Saturdays!L13+'Sundays &amp; Holidays'!L13)</f>
        <v>14657</v>
      </c>
      <c r="M13" s="174">
        <f>Monthly!M13-(Saturdays!M13+'Sundays &amp; Holidays'!M13)</f>
        <v>32321</v>
      </c>
      <c r="N13" s="179">
        <f>Monthly!N13-(Saturdays!N13+'Sundays &amp; Holidays'!N13)</f>
        <v>40471</v>
      </c>
      <c r="O13" s="180">
        <f>Monthly!O13-(Saturdays!O13+'Sundays &amp; Holidays'!O13)</f>
        <v>56085</v>
      </c>
      <c r="P13" s="174">
        <f>Monthly!P13-(Saturdays!P13+'Sundays &amp; Holidays'!P13)</f>
        <v>25282</v>
      </c>
      <c r="Q13" s="178">
        <f>Monthly!Q13-(Saturdays!Q13+'Sundays &amp; Holidays'!Q13)</f>
        <v>21196</v>
      </c>
      <c r="R13" s="176">
        <f>Monthly!R13-(Saturdays!R13+'Sundays &amp; Holidays'!R13)</f>
        <v>35005</v>
      </c>
      <c r="S13" s="177">
        <f>Monthly!S13-(Saturdays!S13+'Sundays &amp; Holidays'!S13)</f>
        <v>24782</v>
      </c>
      <c r="T13" s="174">
        <f>Monthly!T13-(Saturdays!T13+'Sundays &amp; Holidays'!T13)</f>
        <v>4318</v>
      </c>
      <c r="U13" s="178">
        <f>Monthly!U13-(Saturdays!U13+'Sundays &amp; Holidays'!U13)</f>
        <v>8450</v>
      </c>
      <c r="V13" s="176">
        <f>Monthly!V13-(Saturdays!V13+'Sundays &amp; Holidays'!V13)</f>
        <v>14202</v>
      </c>
      <c r="W13" s="177">
        <f>Monthly!W13-(Saturdays!W13+'Sundays &amp; Holidays'!W13)</f>
        <v>36471</v>
      </c>
      <c r="X13" s="174">
        <f>Monthly!X13-(Saturdays!X13+'Sundays &amp; Holidays'!X13)</f>
        <v>22218</v>
      </c>
      <c r="Y13" s="178">
        <f>Monthly!Y13-(Saturdays!Y13+'Sundays &amp; Holidays'!Y13)</f>
        <v>14355</v>
      </c>
      <c r="Z13" s="176">
        <f>Monthly!Z13-(Saturdays!Z13+'Sundays &amp; Holidays'!Z13)</f>
        <v>48969</v>
      </c>
      <c r="AA13" s="174">
        <f>Monthly!AA13-(Saturdays!AA13+'Sundays &amp; Holidays'!AA13)</f>
        <v>48989</v>
      </c>
      <c r="AB13" s="151">
        <f t="shared" si="0"/>
        <v>336695</v>
      </c>
      <c r="AC13" s="152">
        <f t="shared" si="0"/>
        <v>347982</v>
      </c>
    </row>
    <row r="14" spans="1:29" x14ac:dyDescent="0.2">
      <c r="A14" s="131" t="s">
        <v>23</v>
      </c>
      <c r="B14" s="167">
        <f>Monthly!B14-(Saturdays!B14+'Sundays &amp; Holidays'!B14)</f>
        <v>27583</v>
      </c>
      <c r="C14" s="168">
        <f>Monthly!C14-(Saturdays!C14+'Sundays &amp; Holidays'!C14)</f>
        <v>26054</v>
      </c>
      <c r="D14" s="169">
        <f>Monthly!D14-(Saturdays!D14+'Sundays &amp; Holidays'!D14)</f>
        <v>13871</v>
      </c>
      <c r="E14" s="170">
        <f>Monthly!E14-(Saturdays!E14+'Sundays &amp; Holidays'!E14)</f>
        <v>10185</v>
      </c>
      <c r="F14" s="167">
        <f>Monthly!F14-(Saturdays!F14+'Sundays &amp; Holidays'!F14)</f>
        <v>30747</v>
      </c>
      <c r="G14" s="171">
        <f>Monthly!G14-(Saturdays!G14+'Sundays &amp; Holidays'!G14)</f>
        <v>16107</v>
      </c>
      <c r="H14" s="169">
        <f>Monthly!H14-(Saturdays!H14+'Sundays &amp; Holidays'!H14)</f>
        <v>46349</v>
      </c>
      <c r="I14" s="170">
        <f>Monthly!I14-(Saturdays!I14+'Sundays &amp; Holidays'!I14)</f>
        <v>41243</v>
      </c>
      <c r="J14" s="167">
        <f>Monthly!J14-(Saturdays!J14+'Sundays &amp; Holidays'!J14)</f>
        <v>4025</v>
      </c>
      <c r="K14" s="171">
        <f>Monthly!K14-(Saturdays!K14+'Sundays &amp; Holidays'!K14)</f>
        <v>10298</v>
      </c>
      <c r="L14" s="169">
        <f>Monthly!L14-(Saturdays!L14+'Sundays &amp; Holidays'!L14)</f>
        <v>12640</v>
      </c>
      <c r="M14" s="167">
        <f>Monthly!M14-(Saturdays!M14+'Sundays &amp; Holidays'!M14)</f>
        <v>28340</v>
      </c>
      <c r="N14" s="172">
        <f>Monthly!N14-(Saturdays!N14+'Sundays &amp; Holidays'!N14)</f>
        <v>36923</v>
      </c>
      <c r="O14" s="173">
        <f>Monthly!O14-(Saturdays!O14+'Sundays &amp; Holidays'!O14)</f>
        <v>48317</v>
      </c>
      <c r="P14" s="167">
        <f>Monthly!P14-(Saturdays!P14+'Sundays &amp; Holidays'!P14)</f>
        <v>25068</v>
      </c>
      <c r="Q14" s="171">
        <f>Monthly!Q14-(Saturdays!Q14+'Sundays &amp; Holidays'!Q14)</f>
        <v>16296</v>
      </c>
      <c r="R14" s="169">
        <f>Monthly!R14-(Saturdays!R14+'Sundays &amp; Holidays'!R14)</f>
        <v>33718</v>
      </c>
      <c r="S14" s="170">
        <f>Monthly!S14-(Saturdays!S14+'Sundays &amp; Holidays'!S14)</f>
        <v>22479</v>
      </c>
      <c r="T14" s="167">
        <f>Monthly!T14-(Saturdays!T14+'Sundays &amp; Holidays'!T14)</f>
        <v>3888</v>
      </c>
      <c r="U14" s="171">
        <f>Monthly!U14-(Saturdays!U14+'Sundays &amp; Holidays'!U14)</f>
        <v>5742</v>
      </c>
      <c r="V14" s="169">
        <f>Monthly!V14-(Saturdays!V14+'Sundays &amp; Holidays'!V14)</f>
        <v>13764</v>
      </c>
      <c r="W14" s="170">
        <f>Monthly!W14-(Saturdays!W14+'Sundays &amp; Holidays'!W14)</f>
        <v>36154</v>
      </c>
      <c r="X14" s="167">
        <f>Monthly!X14-(Saturdays!X14+'Sundays &amp; Holidays'!X14)</f>
        <v>20708</v>
      </c>
      <c r="Y14" s="171">
        <f>Monthly!Y14-(Saturdays!Y14+'Sundays &amp; Holidays'!Y14)</f>
        <v>9621</v>
      </c>
      <c r="Z14" s="169">
        <f>Monthly!Z14-(Saturdays!Z14+'Sundays &amp; Holidays'!Z14)</f>
        <v>46975</v>
      </c>
      <c r="AA14" s="167">
        <f>Monthly!AA14-(Saturdays!AA14+'Sundays &amp; Holidays'!AA14)</f>
        <v>49317</v>
      </c>
      <c r="AB14" s="151">
        <f t="shared" si="0"/>
        <v>316259</v>
      </c>
      <c r="AC14" s="152">
        <f t="shared" si="0"/>
        <v>320153</v>
      </c>
    </row>
    <row r="15" spans="1:29" x14ac:dyDescent="0.2">
      <c r="A15" s="139" t="s">
        <v>24</v>
      </c>
      <c r="B15" s="181">
        <f>Monthly!B15-(Saturdays!B15+'Sundays &amp; Holidays'!B15)</f>
        <v>26841</v>
      </c>
      <c r="C15" s="175">
        <f>Monthly!C15-(Saturdays!C15+'Sundays &amp; Holidays'!C15)</f>
        <v>27953</v>
      </c>
      <c r="D15" s="176">
        <f>Monthly!D15-(Saturdays!D15+'Sundays &amp; Holidays'!D15)</f>
        <v>13365</v>
      </c>
      <c r="E15" s="177">
        <f>Monthly!E15-(Saturdays!E15+'Sundays &amp; Holidays'!E15)</f>
        <v>9741</v>
      </c>
      <c r="F15" s="174">
        <f>Monthly!F15-(Saturdays!F15+'Sundays &amp; Holidays'!F15)</f>
        <v>28620</v>
      </c>
      <c r="G15" s="178">
        <f>Monthly!G15-(Saturdays!G15+'Sundays &amp; Holidays'!G15)</f>
        <v>15241</v>
      </c>
      <c r="H15" s="176">
        <f>Monthly!H15-(Saturdays!H15+'Sundays &amp; Holidays'!H15)</f>
        <v>47174</v>
      </c>
      <c r="I15" s="177">
        <f>Monthly!I15-(Saturdays!I15+'Sundays &amp; Holidays'!I15)</f>
        <v>40952</v>
      </c>
      <c r="J15" s="174">
        <f>Monthly!J15-(Saturdays!J15+'Sundays &amp; Holidays'!J15)</f>
        <v>4251</v>
      </c>
      <c r="K15" s="178">
        <f>Monthly!K15-(Saturdays!K15+'Sundays &amp; Holidays'!K15)</f>
        <v>7918</v>
      </c>
      <c r="L15" s="176">
        <f>Monthly!L15-(Saturdays!L15+'Sundays &amp; Holidays'!L15)</f>
        <v>12784</v>
      </c>
      <c r="M15" s="174">
        <f>Monthly!M15-(Saturdays!M15+'Sundays &amp; Holidays'!M15)</f>
        <v>26922</v>
      </c>
      <c r="N15" s="179">
        <f>Monthly!N15-(Saturdays!N15+'Sundays &amp; Holidays'!N15)</f>
        <v>35386</v>
      </c>
      <c r="O15" s="182">
        <f>Monthly!O15-(Saturdays!O15+'Sundays &amp; Holidays'!O15)</f>
        <v>45205</v>
      </c>
      <c r="P15" s="174">
        <f>Monthly!P15-(Saturdays!P15+'Sundays &amp; Holidays'!P15)</f>
        <v>25140</v>
      </c>
      <c r="Q15" s="178">
        <f>Monthly!Q15-(Saturdays!Q15+'Sundays &amp; Holidays'!Q15)</f>
        <v>15079</v>
      </c>
      <c r="R15" s="176">
        <f>Monthly!R15-(Saturdays!R15+'Sundays &amp; Holidays'!R15)</f>
        <v>32631</v>
      </c>
      <c r="S15" s="177">
        <f>Monthly!S15-(Saturdays!S15+'Sundays &amp; Holidays'!S15)</f>
        <v>22484</v>
      </c>
      <c r="T15" s="174">
        <f>Monthly!T15-(Saturdays!T15+'Sundays &amp; Holidays'!T15)</f>
        <v>4966</v>
      </c>
      <c r="U15" s="178">
        <f>Monthly!U15-(Saturdays!U15+'Sundays &amp; Holidays'!U15)</f>
        <v>4844</v>
      </c>
      <c r="V15" s="176">
        <f>Monthly!V15-(Saturdays!V15+'Sundays &amp; Holidays'!V15)</f>
        <v>14554</v>
      </c>
      <c r="W15" s="183">
        <f>Monthly!W15-(Saturdays!W15+'Sundays &amp; Holidays'!W15)</f>
        <v>35926</v>
      </c>
      <c r="X15" s="174">
        <f>Monthly!X15-(Saturdays!X15+'Sundays &amp; Holidays'!X15)</f>
        <v>19280</v>
      </c>
      <c r="Y15" s="178">
        <f>Monthly!Y15-(Saturdays!Y15+'Sundays &amp; Holidays'!Y15)</f>
        <v>8646</v>
      </c>
      <c r="Z15" s="176">
        <f>Monthly!Z15-(Saturdays!Z15+'Sundays &amp; Holidays'!Z15)</f>
        <v>47323</v>
      </c>
      <c r="AA15" s="174">
        <f>Monthly!AA15-(Saturdays!AA15+'Sundays &amp; Holidays'!AA15)</f>
        <v>46949</v>
      </c>
      <c r="AB15" s="151">
        <f t="shared" si="0"/>
        <v>312315</v>
      </c>
      <c r="AC15" s="152">
        <f t="shared" si="0"/>
        <v>307860</v>
      </c>
    </row>
    <row r="16" spans="1:29" x14ac:dyDescent="0.2">
      <c r="A16" s="131" t="s">
        <v>25</v>
      </c>
      <c r="B16" s="184">
        <f>Monthly!B16-(Saturdays!B16+'Sundays &amp; Holidays'!B16)</f>
        <v>28284</v>
      </c>
      <c r="C16" s="168">
        <f>Monthly!C16-(Saturdays!C16+'Sundays &amp; Holidays'!C16)</f>
        <v>30904</v>
      </c>
      <c r="D16" s="169">
        <f>Monthly!D16-(Saturdays!D16+'Sundays &amp; Holidays'!D16)</f>
        <v>13360</v>
      </c>
      <c r="E16" s="170">
        <f>Monthly!E16-(Saturdays!E16+'Sundays &amp; Holidays'!E16)</f>
        <v>10713</v>
      </c>
      <c r="F16" s="167">
        <f>Monthly!F16-(Saturdays!F16+'Sundays &amp; Holidays'!F16)</f>
        <v>28148</v>
      </c>
      <c r="G16" s="171">
        <f>Monthly!G16-(Saturdays!G16+'Sundays &amp; Holidays'!G16)</f>
        <v>17445</v>
      </c>
      <c r="H16" s="169">
        <f>Monthly!H16-(Saturdays!H16+'Sundays &amp; Holidays'!H16)</f>
        <v>48546</v>
      </c>
      <c r="I16" s="170">
        <f>Monthly!I16-(Saturdays!I16+'Sundays &amp; Holidays'!I16)</f>
        <v>43778</v>
      </c>
      <c r="J16" s="167">
        <f>Monthly!J16-(Saturdays!J16+'Sundays &amp; Holidays'!J16)</f>
        <v>5099</v>
      </c>
      <c r="K16" s="168">
        <f>Monthly!K16-(Saturdays!K16+'Sundays &amp; Holidays'!K16)</f>
        <v>6195</v>
      </c>
      <c r="L16" s="169">
        <f>Monthly!L16-(Saturdays!L16+'Sundays &amp; Holidays'!L16)</f>
        <v>15418</v>
      </c>
      <c r="M16" s="167">
        <f>Monthly!M16-(Saturdays!M16+'Sundays &amp; Holidays'!M16)</f>
        <v>26472</v>
      </c>
      <c r="N16" s="172">
        <f>Monthly!N16-(Saturdays!N16+'Sundays &amp; Holidays'!N16)</f>
        <v>38590</v>
      </c>
      <c r="O16" s="185">
        <f>Monthly!O16-(Saturdays!O16+'Sundays &amp; Holidays'!O16)</f>
        <v>44434</v>
      </c>
      <c r="P16" s="167">
        <f>Monthly!P16-(Saturdays!P16+'Sundays &amp; Holidays'!P16)</f>
        <v>25018</v>
      </c>
      <c r="Q16" s="168">
        <f>Monthly!Q16-(Saturdays!Q16+'Sundays &amp; Holidays'!Q16)</f>
        <v>15945</v>
      </c>
      <c r="R16" s="169">
        <f>Monthly!R16-(Saturdays!R16+'Sundays &amp; Holidays'!R16)</f>
        <v>32098</v>
      </c>
      <c r="S16" s="170">
        <f>Monthly!S16-(Saturdays!S16+'Sundays &amp; Holidays'!S16)</f>
        <v>23711</v>
      </c>
      <c r="T16" s="176">
        <f>Monthly!T16-(Saturdays!T16+'Sundays &amp; Holidays'!T16)</f>
        <v>4640</v>
      </c>
      <c r="U16" s="167">
        <f>Monthly!U16-(Saturdays!U16+'Sundays &amp; Holidays'!U16)</f>
        <v>4975</v>
      </c>
      <c r="V16" s="169">
        <f>Monthly!V16-(Saturdays!V16+'Sundays &amp; Holidays'!V16)</f>
        <v>17642</v>
      </c>
      <c r="W16" s="186">
        <f>Monthly!W16-(Saturdays!W16+'Sundays &amp; Holidays'!W16)</f>
        <v>36228</v>
      </c>
      <c r="X16" s="167">
        <f>Monthly!X16-(Saturdays!X16+'Sundays &amp; Holidays'!X16)</f>
        <v>20283</v>
      </c>
      <c r="Y16" s="171">
        <f>Monthly!Y16-(Saturdays!Y16+'Sundays &amp; Holidays'!Y16)</f>
        <v>8622</v>
      </c>
      <c r="Z16" s="169">
        <f>Monthly!Z16-(Saturdays!Z16+'Sundays &amp; Holidays'!Z16)</f>
        <v>48986</v>
      </c>
      <c r="AA16" s="167">
        <f>Monthly!AA16-(Saturdays!AA16+'Sundays &amp; Holidays'!AA16)</f>
        <v>52753</v>
      </c>
      <c r="AB16" s="151">
        <f t="shared" si="0"/>
        <v>326112</v>
      </c>
      <c r="AC16" s="152">
        <f t="shared" si="0"/>
        <v>322175</v>
      </c>
    </row>
    <row r="17" spans="1:29" x14ac:dyDescent="0.2">
      <c r="A17" s="139" t="s">
        <v>26</v>
      </c>
      <c r="B17" s="181">
        <f>Monthly!B17-(Saturdays!B17+'Sundays &amp; Holidays'!B17)</f>
        <v>28298</v>
      </c>
      <c r="C17" s="175">
        <f>Monthly!C17-(Saturdays!C17+'Sundays &amp; Holidays'!C17)</f>
        <v>30229</v>
      </c>
      <c r="D17" s="176">
        <f>Monthly!D17-(Saturdays!D17+'Sundays &amp; Holidays'!D17)</f>
        <v>13240</v>
      </c>
      <c r="E17" s="177">
        <f>Monthly!E17-(Saturdays!E17+'Sundays &amp; Holidays'!E17)</f>
        <v>11320</v>
      </c>
      <c r="F17" s="174">
        <f>Monthly!F17-(Saturdays!F17+'Sundays &amp; Holidays'!F17)</f>
        <v>26043</v>
      </c>
      <c r="G17" s="178">
        <f>Monthly!G17-(Saturdays!G17+'Sundays &amp; Holidays'!G17)</f>
        <v>18503</v>
      </c>
      <c r="H17" s="176">
        <f>Monthly!H17-(Saturdays!H17+'Sundays &amp; Holidays'!H17)</f>
        <v>47455</v>
      </c>
      <c r="I17" s="177">
        <f>Monthly!I17-(Saturdays!I17+'Sundays &amp; Holidays'!I17)</f>
        <v>44422</v>
      </c>
      <c r="J17" s="174">
        <f>Monthly!J17-(Saturdays!J17+'Sundays &amp; Holidays'!J17)</f>
        <v>5388</v>
      </c>
      <c r="K17" s="175">
        <f>Monthly!K17-(Saturdays!K17+'Sundays &amp; Holidays'!K17)</f>
        <v>5698</v>
      </c>
      <c r="L17" s="176">
        <f>Monthly!L17-(Saturdays!L17+'Sundays &amp; Holidays'!L17)</f>
        <v>16228</v>
      </c>
      <c r="M17" s="174">
        <f>Monthly!M17-(Saturdays!M17+'Sundays &amp; Holidays'!M17)</f>
        <v>25185</v>
      </c>
      <c r="N17" s="179">
        <f>Monthly!N17-(Saturdays!N17+'Sundays &amp; Holidays'!N17)</f>
        <v>40027</v>
      </c>
      <c r="O17" s="182">
        <f>Monthly!O17-(Saturdays!O17+'Sundays &amp; Holidays'!O17)</f>
        <v>41924</v>
      </c>
      <c r="P17" s="174">
        <f>Monthly!P17-(Saturdays!P17+'Sundays &amp; Holidays'!P17)</f>
        <v>24350</v>
      </c>
      <c r="Q17" s="175">
        <f>Monthly!Q17-(Saturdays!Q17+'Sundays &amp; Holidays'!Q17)</f>
        <v>17070</v>
      </c>
      <c r="R17" s="176">
        <f>Monthly!R17-(Saturdays!R17+'Sundays &amp; Holidays'!R17)</f>
        <v>31954</v>
      </c>
      <c r="S17" s="177">
        <f>Monthly!S17-(Saturdays!S17+'Sundays &amp; Holidays'!S17)</f>
        <v>24306</v>
      </c>
      <c r="T17" s="174">
        <f>Monthly!T17-(Saturdays!T17+'Sundays &amp; Holidays'!T17)</f>
        <v>4251</v>
      </c>
      <c r="U17" s="178">
        <f>Monthly!U17-(Saturdays!U17+'Sundays &amp; Holidays'!U17)</f>
        <v>4773</v>
      </c>
      <c r="V17" s="176">
        <f>Monthly!V17-(Saturdays!V17+'Sundays &amp; Holidays'!V17)</f>
        <v>19382</v>
      </c>
      <c r="W17" s="183">
        <f>Monthly!W17-(Saturdays!W17+'Sundays &amp; Holidays'!W17)</f>
        <v>33138</v>
      </c>
      <c r="X17" s="174">
        <f>Monthly!X17-(Saturdays!X17+'Sundays &amp; Holidays'!X17)</f>
        <v>20371</v>
      </c>
      <c r="Y17" s="178">
        <f>Monthly!Y17-(Saturdays!Y17+'Sundays &amp; Holidays'!Y17)</f>
        <v>8700</v>
      </c>
      <c r="Z17" s="176">
        <f>Monthly!Z17-(Saturdays!Z17+'Sundays &amp; Holidays'!Z17)</f>
        <v>49258</v>
      </c>
      <c r="AA17" s="174">
        <f>Monthly!AA17-(Saturdays!AA17+'Sundays &amp; Holidays'!AA17)</f>
        <v>55035</v>
      </c>
      <c r="AB17" s="151">
        <f t="shared" si="0"/>
        <v>326245</v>
      </c>
      <c r="AC17" s="152">
        <f t="shared" si="0"/>
        <v>320303</v>
      </c>
    </row>
    <row r="18" spans="1:29" x14ac:dyDescent="0.2">
      <c r="A18" s="131" t="s">
        <v>27</v>
      </c>
      <c r="B18" s="184">
        <f>Monthly!B18-(Saturdays!B18+'Sundays &amp; Holidays'!B18)</f>
        <v>28311</v>
      </c>
      <c r="C18" s="168">
        <f>Monthly!C18-(Saturdays!C18+'Sundays &amp; Holidays'!C18)</f>
        <v>32667</v>
      </c>
      <c r="D18" s="169">
        <f>Monthly!D18-(Saturdays!D18+'Sundays &amp; Holidays'!D18)</f>
        <v>13926</v>
      </c>
      <c r="E18" s="170">
        <f>Monthly!E18-(Saturdays!E18+'Sundays &amp; Holidays'!E18)</f>
        <v>11692</v>
      </c>
      <c r="F18" s="167">
        <f>Monthly!F18-(Saturdays!F18+'Sundays &amp; Holidays'!F18)</f>
        <v>23640</v>
      </c>
      <c r="G18" s="171">
        <f>Monthly!G18-(Saturdays!G18+'Sundays &amp; Holidays'!G18)</f>
        <v>21550</v>
      </c>
      <c r="H18" s="169">
        <f>Monthly!H18-(Saturdays!H18+'Sundays &amp; Holidays'!H18)</f>
        <v>46850</v>
      </c>
      <c r="I18" s="170">
        <f>Monthly!I18-(Saturdays!I18+'Sundays &amp; Holidays'!I18)</f>
        <v>50021</v>
      </c>
      <c r="J18" s="167">
        <f>Monthly!J18-(Saturdays!J18+'Sundays &amp; Holidays'!J18)</f>
        <v>5922</v>
      </c>
      <c r="K18" s="168">
        <f>Monthly!K18-(Saturdays!K18+'Sundays &amp; Holidays'!K18)</f>
        <v>5415</v>
      </c>
      <c r="L18" s="169">
        <f>Monthly!L18-(Saturdays!L18+'Sundays &amp; Holidays'!L18)</f>
        <v>20165</v>
      </c>
      <c r="M18" s="167">
        <f>Monthly!M18-(Saturdays!M18+'Sundays &amp; Holidays'!M18)</f>
        <v>21712</v>
      </c>
      <c r="N18" s="172">
        <f>Monthly!N18-(Saturdays!N18+'Sundays &amp; Holidays'!N18)</f>
        <v>41603</v>
      </c>
      <c r="O18" s="185">
        <f>Monthly!O18-(Saturdays!O18+'Sundays &amp; Holidays'!O18)</f>
        <v>40180</v>
      </c>
      <c r="P18" s="167">
        <f>Monthly!P18-(Saturdays!P18+'Sundays &amp; Holidays'!P18)</f>
        <v>25895</v>
      </c>
      <c r="Q18" s="168">
        <f>Monthly!Q18-(Saturdays!Q18+'Sundays &amp; Holidays'!Q18)</f>
        <v>17271</v>
      </c>
      <c r="R18" s="169">
        <f>Monthly!R18-(Saturdays!R18+'Sundays &amp; Holidays'!R18)</f>
        <v>30772</v>
      </c>
      <c r="S18" s="170">
        <f>Monthly!S18-(Saturdays!S18+'Sundays &amp; Holidays'!S18)</f>
        <v>26414</v>
      </c>
      <c r="T18" s="167">
        <f>Monthly!T18-(Saturdays!T18+'Sundays &amp; Holidays'!T18)</f>
        <v>5173</v>
      </c>
      <c r="U18" s="171">
        <f>Monthly!U18-(Saturdays!U18+'Sundays &amp; Holidays'!U18)</f>
        <v>4459</v>
      </c>
      <c r="V18" s="169">
        <f>Monthly!V18-(Saturdays!V18+'Sundays &amp; Holidays'!V18)</f>
        <v>23553</v>
      </c>
      <c r="W18" s="186">
        <f>Monthly!W18-(Saturdays!W18+'Sundays &amp; Holidays'!W18)</f>
        <v>30285</v>
      </c>
      <c r="X18" s="167">
        <f>Monthly!X18-(Saturdays!X18+'Sundays &amp; Holidays'!X18)</f>
        <v>19531</v>
      </c>
      <c r="Y18" s="171">
        <f>Monthly!Y18-(Saturdays!Y18+'Sundays &amp; Holidays'!Y18)</f>
        <v>8740</v>
      </c>
      <c r="Z18" s="169">
        <f>Monthly!Z18-(Saturdays!Z18+'Sundays &amp; Holidays'!Z18)</f>
        <v>49305</v>
      </c>
      <c r="AA18" s="167">
        <f>Monthly!AA18-(Saturdays!AA18+'Sundays &amp; Holidays'!AA18)</f>
        <v>59090</v>
      </c>
      <c r="AB18" s="151">
        <f t="shared" si="0"/>
        <v>334646</v>
      </c>
      <c r="AC18" s="152">
        <f t="shared" si="0"/>
        <v>329496</v>
      </c>
    </row>
    <row r="19" spans="1:29" x14ac:dyDescent="0.2">
      <c r="A19" s="139" t="s">
        <v>28</v>
      </c>
      <c r="B19" s="181">
        <f>Monthly!B19-(Saturdays!B19+'Sundays &amp; Holidays'!B19)</f>
        <v>29769</v>
      </c>
      <c r="C19" s="175">
        <f>Monthly!C19-(Saturdays!C19+'Sundays &amp; Holidays'!C19)</f>
        <v>37021</v>
      </c>
      <c r="D19" s="176">
        <f>Monthly!D19-(Saturdays!D19+'Sundays &amp; Holidays'!D19)</f>
        <v>14896</v>
      </c>
      <c r="E19" s="177">
        <f>Monthly!E19-(Saturdays!E19+'Sundays &amp; Holidays'!E19)</f>
        <v>13100</v>
      </c>
      <c r="F19" s="174">
        <f>Monthly!F19-(Saturdays!F19+'Sundays &amp; Holidays'!F19)</f>
        <v>23322</v>
      </c>
      <c r="G19" s="178">
        <f>Monthly!G19-(Saturdays!G19+'Sundays &amp; Holidays'!G19)</f>
        <v>28004</v>
      </c>
      <c r="H19" s="176">
        <f>Monthly!H19-(Saturdays!H19+'Sundays &amp; Holidays'!H19)</f>
        <v>47934</v>
      </c>
      <c r="I19" s="177">
        <f>Monthly!I19-(Saturdays!I19+'Sundays &amp; Holidays'!I19)</f>
        <v>56616</v>
      </c>
      <c r="J19" s="174">
        <f>Monthly!J19-(Saturdays!J19+'Sundays &amp; Holidays'!J19)</f>
        <v>7384</v>
      </c>
      <c r="K19" s="175">
        <f>Monthly!K19-(Saturdays!K19+'Sundays &amp; Holidays'!K19)</f>
        <v>5031</v>
      </c>
      <c r="L19" s="176">
        <f>Monthly!L19-(Saturdays!L19+'Sundays &amp; Holidays'!L19)</f>
        <v>30483</v>
      </c>
      <c r="M19" s="174">
        <f>Monthly!M19-(Saturdays!M19+'Sundays &amp; Holidays'!M19)</f>
        <v>20310</v>
      </c>
      <c r="N19" s="179">
        <f>Monthly!N19-(Saturdays!N19+'Sundays &amp; Holidays'!N19)</f>
        <v>52144</v>
      </c>
      <c r="O19" s="182">
        <f>Monthly!O19-(Saturdays!O19+'Sundays &amp; Holidays'!O19)</f>
        <v>40228</v>
      </c>
      <c r="P19" s="174">
        <f>Monthly!P19-(Saturdays!P19+'Sundays &amp; Holidays'!P19)</f>
        <v>28203</v>
      </c>
      <c r="Q19" s="175">
        <f>Monthly!Q19-(Saturdays!Q19+'Sundays &amp; Holidays'!Q19)</f>
        <v>20304</v>
      </c>
      <c r="R19" s="176">
        <f>Monthly!R19-(Saturdays!R19+'Sundays &amp; Holidays'!R19)</f>
        <v>32129</v>
      </c>
      <c r="S19" s="177">
        <f>Monthly!S19-(Saturdays!S19+'Sundays &amp; Holidays'!S19)</f>
        <v>30929</v>
      </c>
      <c r="T19" s="174">
        <f>Monthly!T19-(Saturdays!T19+'Sundays &amp; Holidays'!T19)</f>
        <v>7098</v>
      </c>
      <c r="U19" s="178">
        <f>Monthly!U19-(Saturdays!U19+'Sundays &amp; Holidays'!U19)</f>
        <v>4124</v>
      </c>
      <c r="V19" s="176">
        <f>Monthly!V19-(Saturdays!V19+'Sundays &amp; Holidays'!V19)</f>
        <v>31595</v>
      </c>
      <c r="W19" s="183">
        <f>Monthly!W19-(Saturdays!W19+'Sundays &amp; Holidays'!W19)</f>
        <v>30883</v>
      </c>
      <c r="X19" s="174">
        <f>Monthly!X19-(Saturdays!X19+'Sundays &amp; Holidays'!X19)</f>
        <v>24011</v>
      </c>
      <c r="Y19" s="178">
        <f>Monthly!Y19-(Saturdays!Y19+'Sundays &amp; Holidays'!Y19)</f>
        <v>8995</v>
      </c>
      <c r="Z19" s="176">
        <f>Monthly!Z19-(Saturdays!Z19+'Sundays &amp; Holidays'!Z19)</f>
        <v>52497</v>
      </c>
      <c r="AA19" s="174">
        <f>Monthly!AA19-(Saturdays!AA19+'Sundays &amp; Holidays'!AA19)</f>
        <v>64181</v>
      </c>
      <c r="AB19" s="151">
        <f t="shared" si="0"/>
        <v>381465</v>
      </c>
      <c r="AC19" s="152">
        <f t="shared" si="0"/>
        <v>359726</v>
      </c>
    </row>
    <row r="20" spans="1:29" x14ac:dyDescent="0.2">
      <c r="A20" s="131" t="s">
        <v>29</v>
      </c>
      <c r="B20" s="184">
        <f>Monthly!B20-(Saturdays!B20+'Sundays &amp; Holidays'!B20)</f>
        <v>34047</v>
      </c>
      <c r="C20" s="168">
        <f>Monthly!C20-(Saturdays!C20+'Sundays &amp; Holidays'!C20)</f>
        <v>46295</v>
      </c>
      <c r="D20" s="169">
        <f>Monthly!D20-(Saturdays!D20+'Sundays &amp; Holidays'!D20)</f>
        <v>19366</v>
      </c>
      <c r="E20" s="170">
        <f>Monthly!E20-(Saturdays!E20+'Sundays &amp; Holidays'!E20)</f>
        <v>16357</v>
      </c>
      <c r="F20" s="167">
        <f>Monthly!F20-(Saturdays!F20+'Sundays &amp; Holidays'!F20)</f>
        <v>26373</v>
      </c>
      <c r="G20" s="171">
        <f>Monthly!G20-(Saturdays!G20+'Sundays &amp; Holidays'!G20)</f>
        <v>37980</v>
      </c>
      <c r="H20" s="169">
        <f>Monthly!H20-(Saturdays!H20+'Sundays &amp; Holidays'!H20)</f>
        <v>49986</v>
      </c>
      <c r="I20" s="170">
        <f>Monthly!I20-(Saturdays!I20+'Sundays &amp; Holidays'!I20)</f>
        <v>71312</v>
      </c>
      <c r="J20" s="167">
        <f>Monthly!J20-(Saturdays!J20+'Sundays &amp; Holidays'!J20)</f>
        <v>10876</v>
      </c>
      <c r="K20" s="168">
        <f>Monthly!K20-(Saturdays!K20+'Sundays &amp; Holidays'!K20)</f>
        <v>5405</v>
      </c>
      <c r="L20" s="169">
        <f>Monthly!L20-(Saturdays!L20+'Sundays &amp; Holidays'!L20)</f>
        <v>39357</v>
      </c>
      <c r="M20" s="167">
        <f>Monthly!M20-(Saturdays!M20+'Sundays &amp; Holidays'!M20)</f>
        <v>19664</v>
      </c>
      <c r="N20" s="172">
        <f>Monthly!N20-(Saturdays!N20+'Sundays &amp; Holidays'!N20)</f>
        <v>63334</v>
      </c>
      <c r="O20" s="185">
        <f>Monthly!O20-(Saturdays!O20+'Sundays &amp; Holidays'!O20)</f>
        <v>45687</v>
      </c>
      <c r="P20" s="167">
        <f>Monthly!P20-(Saturdays!P20+'Sundays &amp; Holidays'!P20)</f>
        <v>34119</v>
      </c>
      <c r="Q20" s="168">
        <f>Monthly!Q20-(Saturdays!Q20+'Sundays &amp; Holidays'!Q20)</f>
        <v>23353</v>
      </c>
      <c r="R20" s="169">
        <f>Monthly!R20-(Saturdays!R20+'Sundays &amp; Holidays'!R20)</f>
        <v>37615</v>
      </c>
      <c r="S20" s="170">
        <f>Monthly!S20-(Saturdays!S20+'Sundays &amp; Holidays'!S20)</f>
        <v>39229</v>
      </c>
      <c r="T20" s="167">
        <f>Monthly!T20-(Saturdays!T20+'Sundays &amp; Holidays'!T20)</f>
        <v>13338</v>
      </c>
      <c r="U20" s="171">
        <f>Monthly!U20-(Saturdays!U20+'Sundays &amp; Holidays'!U20)</f>
        <v>4586</v>
      </c>
      <c r="V20" s="169">
        <f>Monthly!V20-(Saturdays!V20+'Sundays &amp; Holidays'!V20)</f>
        <v>41397</v>
      </c>
      <c r="W20" s="186">
        <f>Monthly!W20-(Saturdays!W20+'Sundays &amp; Holidays'!W20)</f>
        <v>35017</v>
      </c>
      <c r="X20" s="167">
        <f>Monthly!X20-(Saturdays!X20+'Sundays &amp; Holidays'!X20)</f>
        <v>31567</v>
      </c>
      <c r="Y20" s="171">
        <f>Monthly!Y20-(Saturdays!Y20+'Sundays &amp; Holidays'!Y20)</f>
        <v>11260</v>
      </c>
      <c r="Z20" s="169">
        <f>Monthly!Z20-(Saturdays!Z20+'Sundays &amp; Holidays'!Z20)</f>
        <v>59132</v>
      </c>
      <c r="AA20" s="167">
        <f>Monthly!AA20-(Saturdays!AA20+'Sundays &amp; Holidays'!AA20)</f>
        <v>76602</v>
      </c>
      <c r="AB20" s="151">
        <f t="shared" si="0"/>
        <v>460507</v>
      </c>
      <c r="AC20" s="152">
        <f t="shared" si="0"/>
        <v>432747</v>
      </c>
    </row>
    <row r="21" spans="1:29" x14ac:dyDescent="0.2">
      <c r="A21" s="139" t="s">
        <v>30</v>
      </c>
      <c r="B21" s="181">
        <f>Monthly!B21-(Saturdays!B21+'Sundays &amp; Holidays'!B21)</f>
        <v>36160</v>
      </c>
      <c r="C21" s="175">
        <f>Monthly!C21-(Saturdays!C21+'Sundays &amp; Holidays'!C21)</f>
        <v>55956</v>
      </c>
      <c r="D21" s="176">
        <f>Monthly!D21-(Saturdays!D21+'Sundays &amp; Holidays'!D21)</f>
        <v>20878</v>
      </c>
      <c r="E21" s="177">
        <f>Monthly!E21-(Saturdays!E21+'Sundays &amp; Holidays'!E21)</f>
        <v>20035</v>
      </c>
      <c r="F21" s="174">
        <f>Monthly!F21-(Saturdays!F21+'Sundays &amp; Holidays'!F21)</f>
        <v>26430</v>
      </c>
      <c r="G21" s="178">
        <f>Monthly!G21-(Saturdays!G21+'Sundays &amp; Holidays'!G21)</f>
        <v>45539</v>
      </c>
      <c r="H21" s="176">
        <f>Monthly!H21-(Saturdays!H21+'Sundays &amp; Holidays'!H21)</f>
        <v>54280</v>
      </c>
      <c r="I21" s="177">
        <f>Monthly!I21-(Saturdays!I21+'Sundays &amp; Holidays'!I21)</f>
        <v>84048</v>
      </c>
      <c r="J21" s="174">
        <f>Monthly!J21-(Saturdays!J21+'Sundays &amp; Holidays'!J21)</f>
        <v>14164</v>
      </c>
      <c r="K21" s="175">
        <f>Monthly!K21-(Saturdays!K21+'Sundays &amp; Holidays'!K21)</f>
        <v>5194</v>
      </c>
      <c r="L21" s="176">
        <f>Monthly!L21-(Saturdays!L21+'Sundays &amp; Holidays'!L21)</f>
        <v>45445</v>
      </c>
      <c r="M21" s="174">
        <f>Monthly!M21-(Saturdays!M21+'Sundays &amp; Holidays'!M21)</f>
        <v>19782</v>
      </c>
      <c r="N21" s="179">
        <f>Monthly!N21-(Saturdays!N21+'Sundays &amp; Holidays'!N21)</f>
        <v>72042</v>
      </c>
      <c r="O21" s="182">
        <f>Monthly!O21-(Saturdays!O21+'Sundays &amp; Holidays'!O21)</f>
        <v>49409</v>
      </c>
      <c r="P21" s="174">
        <f>Monthly!P21-(Saturdays!P21+'Sundays &amp; Holidays'!P21)</f>
        <v>35137</v>
      </c>
      <c r="Q21" s="175">
        <f>Monthly!Q21-(Saturdays!Q21+'Sundays &amp; Holidays'!Q21)</f>
        <v>28226</v>
      </c>
      <c r="R21" s="176">
        <f>Monthly!R21-(Saturdays!R21+'Sundays &amp; Holidays'!R21)</f>
        <v>36855</v>
      </c>
      <c r="S21" s="177">
        <f>Monthly!S21-(Saturdays!S21+'Sundays &amp; Holidays'!S21)</f>
        <v>44762</v>
      </c>
      <c r="T21" s="174">
        <f>Monthly!T21-(Saturdays!T21+'Sundays &amp; Holidays'!T21)</f>
        <v>15122</v>
      </c>
      <c r="U21" s="178">
        <f>Monthly!U21-(Saturdays!U21+'Sundays &amp; Holidays'!U21)</f>
        <v>5239</v>
      </c>
      <c r="V21" s="176">
        <f>Monthly!V21-(Saturdays!V21+'Sundays &amp; Holidays'!V21)</f>
        <v>45435</v>
      </c>
      <c r="W21" s="183">
        <f>Monthly!W21-(Saturdays!W21+'Sundays &amp; Holidays'!W21)</f>
        <v>35122</v>
      </c>
      <c r="X21" s="174">
        <f>Monthly!X21-(Saturdays!X21+'Sundays &amp; Holidays'!X21)</f>
        <v>37297</v>
      </c>
      <c r="Y21" s="178">
        <f>Monthly!Y21-(Saturdays!Y21+'Sundays &amp; Holidays'!Y21)</f>
        <v>13273</v>
      </c>
      <c r="Z21" s="176">
        <f>Monthly!Z21-(Saturdays!Z21+'Sundays &amp; Holidays'!Z21)</f>
        <v>62883</v>
      </c>
      <c r="AA21" s="174">
        <f>Monthly!AA21-(Saturdays!AA21+'Sundays &amp; Holidays'!AA21)</f>
        <v>85601</v>
      </c>
      <c r="AB21" s="151">
        <f t="shared" si="0"/>
        <v>502128</v>
      </c>
      <c r="AC21" s="152">
        <f t="shared" si="0"/>
        <v>492186</v>
      </c>
    </row>
    <row r="22" spans="1:29" x14ac:dyDescent="0.2">
      <c r="A22" s="131" t="s">
        <v>31</v>
      </c>
      <c r="B22" s="184">
        <f>Monthly!B22-(Saturdays!B22+'Sundays &amp; Holidays'!B22)</f>
        <v>35134</v>
      </c>
      <c r="C22" s="168">
        <f>Monthly!C22-(Saturdays!C22+'Sundays &amp; Holidays'!C22)</f>
        <v>53870</v>
      </c>
      <c r="D22" s="169">
        <f>Monthly!D22-(Saturdays!D22+'Sundays &amp; Holidays'!D22)</f>
        <v>16304</v>
      </c>
      <c r="E22" s="170">
        <f>Monthly!E22-(Saturdays!E22+'Sundays &amp; Holidays'!E22)</f>
        <v>21065</v>
      </c>
      <c r="F22" s="167">
        <f>Monthly!F22-(Saturdays!F22+'Sundays &amp; Holidays'!F22)</f>
        <v>23151</v>
      </c>
      <c r="G22" s="171">
        <f>Monthly!G22-(Saturdays!G22+'Sundays &amp; Holidays'!G22)</f>
        <v>44040</v>
      </c>
      <c r="H22" s="169">
        <f>Monthly!H22-(Saturdays!H22+'Sundays &amp; Holidays'!H22)</f>
        <v>52032</v>
      </c>
      <c r="I22" s="170">
        <f>Monthly!I22-(Saturdays!I22+'Sundays &amp; Holidays'!I22)</f>
        <v>83285</v>
      </c>
      <c r="J22" s="167">
        <f>Monthly!J22-(Saturdays!J22+'Sundays &amp; Holidays'!J22)</f>
        <v>11200</v>
      </c>
      <c r="K22" s="168">
        <f>Monthly!K22-(Saturdays!K22+'Sundays &amp; Holidays'!K22)</f>
        <v>5277</v>
      </c>
      <c r="L22" s="169">
        <f>Monthly!L22-(Saturdays!L22+'Sundays &amp; Holidays'!L22)</f>
        <v>46000</v>
      </c>
      <c r="M22" s="167">
        <f>Monthly!M22-(Saturdays!M22+'Sundays &amp; Holidays'!M22)</f>
        <v>17627</v>
      </c>
      <c r="N22" s="172">
        <f>Monthly!N22-(Saturdays!N22+'Sundays &amp; Holidays'!N22)</f>
        <v>69029</v>
      </c>
      <c r="O22" s="185">
        <f>Monthly!O22-(Saturdays!O22+'Sundays &amp; Holidays'!O22)</f>
        <v>48986</v>
      </c>
      <c r="P22" s="167">
        <f>Monthly!P22-(Saturdays!P22+'Sundays &amp; Holidays'!P22)</f>
        <v>31975</v>
      </c>
      <c r="Q22" s="168">
        <f>Monthly!Q22-(Saturdays!Q22+'Sundays &amp; Holidays'!Q22)</f>
        <v>31335</v>
      </c>
      <c r="R22" s="169">
        <f>Monthly!R22-(Saturdays!R22+'Sundays &amp; Holidays'!R22)</f>
        <v>34557</v>
      </c>
      <c r="S22" s="170">
        <f>Monthly!S22-(Saturdays!S22+'Sundays &amp; Holidays'!S22)</f>
        <v>46594</v>
      </c>
      <c r="T22" s="167">
        <f>Monthly!T22-(Saturdays!T22+'Sundays &amp; Holidays'!T22)</f>
        <v>14807</v>
      </c>
      <c r="U22" s="171">
        <f>Monthly!U22-(Saturdays!U22+'Sundays &amp; Holidays'!U22)</f>
        <v>4727</v>
      </c>
      <c r="V22" s="169">
        <f>Monthly!V22-(Saturdays!V22+'Sundays &amp; Holidays'!V22)</f>
        <v>51128</v>
      </c>
      <c r="W22" s="186">
        <f>Monthly!W22-(Saturdays!W22+'Sundays &amp; Holidays'!W22)</f>
        <v>35220</v>
      </c>
      <c r="X22" s="167">
        <f>Monthly!X22-(Saturdays!X22+'Sundays &amp; Holidays'!X22)</f>
        <v>34855</v>
      </c>
      <c r="Y22" s="171">
        <f>Monthly!Y22-(Saturdays!Y22+'Sundays &amp; Holidays'!Y22)</f>
        <v>13540</v>
      </c>
      <c r="Z22" s="169">
        <f>Monthly!Z22-(Saturdays!Z22+'Sundays &amp; Holidays'!Z22)</f>
        <v>60852</v>
      </c>
      <c r="AA22" s="167">
        <f>Monthly!AA22-(Saturdays!AA22+'Sundays &amp; Holidays'!AA22)</f>
        <v>83724</v>
      </c>
      <c r="AB22" s="151">
        <f t="shared" si="0"/>
        <v>481024</v>
      </c>
      <c r="AC22" s="152">
        <f t="shared" si="0"/>
        <v>489290</v>
      </c>
    </row>
    <row r="23" spans="1:29" x14ac:dyDescent="0.2">
      <c r="A23" s="139" t="s">
        <v>32</v>
      </c>
      <c r="B23" s="181">
        <f>Monthly!B23-(Saturdays!B23+'Sundays &amp; Holidays'!B23)</f>
        <v>35075</v>
      </c>
      <c r="C23" s="175">
        <f>Monthly!C23-(Saturdays!C23+'Sundays &amp; Holidays'!C23)</f>
        <v>46435</v>
      </c>
      <c r="D23" s="176">
        <f>Monthly!D23-(Saturdays!D23+'Sundays &amp; Holidays'!D23)</f>
        <v>11778</v>
      </c>
      <c r="E23" s="177">
        <f>Monthly!E23-(Saturdays!E23+'Sundays &amp; Holidays'!E23)</f>
        <v>20425</v>
      </c>
      <c r="F23" s="174">
        <f>Monthly!F23-(Saturdays!F23+'Sundays &amp; Holidays'!F23)</f>
        <v>20047</v>
      </c>
      <c r="G23" s="178">
        <f>Monthly!G23-(Saturdays!G23+'Sundays &amp; Holidays'!G23)</f>
        <v>41784</v>
      </c>
      <c r="H23" s="176">
        <f>Monthly!H23-(Saturdays!H23+'Sundays &amp; Holidays'!H23)</f>
        <v>48395</v>
      </c>
      <c r="I23" s="177">
        <f>Monthly!I23-(Saturdays!I23+'Sundays &amp; Holidays'!I23)</f>
        <v>75945</v>
      </c>
      <c r="J23" s="174">
        <f>Monthly!J23-(Saturdays!J23+'Sundays &amp; Holidays'!J23)</f>
        <v>8410</v>
      </c>
      <c r="K23" s="175">
        <f>Monthly!K23-(Saturdays!K23+'Sundays &amp; Holidays'!K23)</f>
        <v>3904</v>
      </c>
      <c r="L23" s="176">
        <f>Monthly!L23-(Saturdays!L23+'Sundays &amp; Holidays'!L23)</f>
        <v>37729</v>
      </c>
      <c r="M23" s="174">
        <f>Monthly!M23-(Saturdays!M23+'Sundays &amp; Holidays'!M23)</f>
        <v>16241</v>
      </c>
      <c r="N23" s="179">
        <f>Monthly!N23-(Saturdays!N23+'Sundays &amp; Holidays'!N23)</f>
        <v>61438</v>
      </c>
      <c r="O23" s="182">
        <f>Monthly!O23-(Saturdays!O23+'Sundays &amp; Holidays'!O23)</f>
        <v>45942</v>
      </c>
      <c r="P23" s="174">
        <f>Monthly!P23-(Saturdays!P23+'Sundays &amp; Holidays'!P23)</f>
        <v>23400</v>
      </c>
      <c r="Q23" s="175">
        <f>Monthly!Q23-(Saturdays!Q23+'Sundays &amp; Holidays'!Q23)</f>
        <v>29955</v>
      </c>
      <c r="R23" s="176">
        <f>Monthly!R23-(Saturdays!R23+'Sundays &amp; Holidays'!R23)</f>
        <v>28832</v>
      </c>
      <c r="S23" s="177">
        <f>Monthly!S23-(Saturdays!S23+'Sundays &amp; Holidays'!S23)</f>
        <v>41083</v>
      </c>
      <c r="T23" s="174">
        <f>Monthly!T23-(Saturdays!T23+'Sundays &amp; Holidays'!T23)</f>
        <v>9258</v>
      </c>
      <c r="U23" s="178">
        <f>Monthly!U23-(Saturdays!U23+'Sundays &amp; Holidays'!U23)</f>
        <v>4465</v>
      </c>
      <c r="V23" s="176">
        <f>Monthly!V23-(Saturdays!V23+'Sundays &amp; Holidays'!V23)</f>
        <v>47706</v>
      </c>
      <c r="W23" s="183">
        <f>Monthly!W23-(Saturdays!W23+'Sundays &amp; Holidays'!W23)</f>
        <v>30979</v>
      </c>
      <c r="X23" s="174">
        <f>Monthly!X23-(Saturdays!X23+'Sundays &amp; Holidays'!X23)</f>
        <v>25858</v>
      </c>
      <c r="Y23" s="178">
        <f>Monthly!Y23-(Saturdays!Y23+'Sundays &amp; Holidays'!Y23)</f>
        <v>12620</v>
      </c>
      <c r="Z23" s="176">
        <f>Monthly!Z23-(Saturdays!Z23+'Sundays &amp; Holidays'!Z23)</f>
        <v>55283</v>
      </c>
      <c r="AA23" s="174">
        <f>Monthly!AA23-(Saturdays!AA23+'Sundays &amp; Holidays'!AA23)</f>
        <v>70046</v>
      </c>
      <c r="AB23" s="151">
        <f t="shared" si="0"/>
        <v>413209</v>
      </c>
      <c r="AC23" s="152">
        <f t="shared" si="0"/>
        <v>439824</v>
      </c>
    </row>
    <row r="24" spans="1:29" x14ac:dyDescent="0.2">
      <c r="A24" s="131" t="s">
        <v>33</v>
      </c>
      <c r="B24" s="184">
        <f>Monthly!B24-(Saturdays!B24+'Sundays &amp; Holidays'!B24)</f>
        <v>30511</v>
      </c>
      <c r="C24" s="168">
        <f>Monthly!C24-(Saturdays!C24+'Sundays &amp; Holidays'!C24)</f>
        <v>33975</v>
      </c>
      <c r="D24" s="169">
        <f>Monthly!D24-(Saturdays!D24+'Sundays &amp; Holidays'!D24)</f>
        <v>9168</v>
      </c>
      <c r="E24" s="170">
        <f>Monthly!E24-(Saturdays!E24+'Sundays &amp; Holidays'!E24)</f>
        <v>16096</v>
      </c>
      <c r="F24" s="167">
        <f>Monthly!F24-(Saturdays!F24+'Sundays &amp; Holidays'!F24)</f>
        <v>18561</v>
      </c>
      <c r="G24" s="171">
        <f>Monthly!G24-(Saturdays!G24+'Sundays &amp; Holidays'!G24)</f>
        <v>32262</v>
      </c>
      <c r="H24" s="169">
        <f>Monthly!H24-(Saturdays!H24+'Sundays &amp; Holidays'!H24)</f>
        <v>43694</v>
      </c>
      <c r="I24" s="170">
        <f>Monthly!I24-(Saturdays!I24+'Sundays &amp; Holidays'!I24)</f>
        <v>59495</v>
      </c>
      <c r="J24" s="167">
        <f>Monthly!J24-(Saturdays!J24+'Sundays &amp; Holidays'!J24)</f>
        <v>6526</v>
      </c>
      <c r="K24" s="168">
        <f>Monthly!K24-(Saturdays!K24+'Sundays &amp; Holidays'!K24)</f>
        <v>2787</v>
      </c>
      <c r="L24" s="169">
        <f>Monthly!L24-(Saturdays!L24+'Sundays &amp; Holidays'!L24)</f>
        <v>28904</v>
      </c>
      <c r="M24" s="167">
        <f>Monthly!M24-(Saturdays!M24+'Sundays &amp; Holidays'!M24)</f>
        <v>16386</v>
      </c>
      <c r="N24" s="172">
        <f>Monthly!N24-(Saturdays!N24+'Sundays &amp; Holidays'!N24)</f>
        <v>47128</v>
      </c>
      <c r="O24" s="185">
        <f>Monthly!O24-(Saturdays!O24+'Sundays &amp; Holidays'!O24)</f>
        <v>43081</v>
      </c>
      <c r="P24" s="167">
        <f>Monthly!P24-(Saturdays!P24+'Sundays &amp; Holidays'!P24)</f>
        <v>17358</v>
      </c>
      <c r="Q24" s="168">
        <f>Monthly!Q24-(Saturdays!Q24+'Sundays &amp; Holidays'!Q24)</f>
        <v>28580</v>
      </c>
      <c r="R24" s="169">
        <f>Monthly!R24-(Saturdays!R24+'Sundays &amp; Holidays'!R24)</f>
        <v>24152</v>
      </c>
      <c r="S24" s="170">
        <f>Monthly!S24-(Saturdays!S24+'Sundays &amp; Holidays'!S24)</f>
        <v>33489</v>
      </c>
      <c r="T24" s="167">
        <f>Monthly!T24-(Saturdays!T24+'Sundays &amp; Holidays'!T24)</f>
        <v>5797</v>
      </c>
      <c r="U24" s="171">
        <f>Monthly!U24-(Saturdays!U24+'Sundays &amp; Holidays'!U24)</f>
        <v>4963</v>
      </c>
      <c r="V24" s="169">
        <f>Monthly!V24-(Saturdays!V24+'Sundays &amp; Holidays'!V24)</f>
        <v>40630</v>
      </c>
      <c r="W24" s="186">
        <f>Monthly!W24-(Saturdays!W24+'Sundays &amp; Holidays'!W24)</f>
        <v>27030</v>
      </c>
      <c r="X24" s="167">
        <f>Monthly!X24-(Saturdays!X24+'Sundays &amp; Holidays'!X24)</f>
        <v>18547</v>
      </c>
      <c r="Y24" s="171">
        <f>Monthly!Y24-(Saturdays!Y24+'Sundays &amp; Holidays'!Y24)</f>
        <v>11100</v>
      </c>
      <c r="Z24" s="169">
        <f>Monthly!Z24-(Saturdays!Z24+'Sundays &amp; Holidays'!Z24)</f>
        <v>45849</v>
      </c>
      <c r="AA24" s="167">
        <f>Monthly!AA24-(Saturdays!AA24+'Sundays &amp; Holidays'!AA24)</f>
        <v>51553</v>
      </c>
      <c r="AB24" s="151">
        <f t="shared" si="0"/>
        <v>336825</v>
      </c>
      <c r="AC24" s="152">
        <f t="shared" si="0"/>
        <v>360797</v>
      </c>
    </row>
    <row r="25" spans="1:29" x14ac:dyDescent="0.2">
      <c r="A25" s="139" t="s">
        <v>34</v>
      </c>
      <c r="B25" s="181">
        <f>Monthly!B25-(Saturdays!B25+'Sundays &amp; Holidays'!B25)</f>
        <v>11912</v>
      </c>
      <c r="C25" s="175">
        <f>Monthly!C25-(Saturdays!C25+'Sundays &amp; Holidays'!C25)</f>
        <v>24157</v>
      </c>
      <c r="D25" s="176">
        <f>Monthly!D25-(Saturdays!D25+'Sundays &amp; Holidays'!D25)</f>
        <v>4237</v>
      </c>
      <c r="E25" s="177">
        <f>Monthly!E25-(Saturdays!E25+'Sundays &amp; Holidays'!E25)</f>
        <v>12822</v>
      </c>
      <c r="F25" s="174">
        <f>Monthly!F25-(Saturdays!F25+'Sundays &amp; Holidays'!F25)</f>
        <v>9168</v>
      </c>
      <c r="G25" s="178">
        <f>Monthly!G25-(Saturdays!G25+'Sundays &amp; Holidays'!G25)</f>
        <v>26774</v>
      </c>
      <c r="H25" s="176">
        <f>Monthly!H25-(Saturdays!H25+'Sundays &amp; Holidays'!H25)</f>
        <v>25365</v>
      </c>
      <c r="I25" s="177">
        <f>Monthly!I25-(Saturdays!I25+'Sundays &amp; Holidays'!I25)</f>
        <v>44344</v>
      </c>
      <c r="J25" s="174">
        <f>Monthly!J25-(Saturdays!J25+'Sundays &amp; Holidays'!J25)</f>
        <v>5840</v>
      </c>
      <c r="K25" s="175">
        <f>Monthly!K25-(Saturdays!K25+'Sundays &amp; Holidays'!K25)</f>
        <v>1776</v>
      </c>
      <c r="L25" s="176">
        <f>Monthly!L25-(Saturdays!L25+'Sundays &amp; Holidays'!L25)</f>
        <v>20838</v>
      </c>
      <c r="M25" s="174">
        <f>Monthly!M25-(Saturdays!M25+'Sundays &amp; Holidays'!M25)</f>
        <v>12393</v>
      </c>
      <c r="N25" s="179">
        <f>Monthly!N25-(Saturdays!N25+'Sundays &amp; Holidays'!N25)</f>
        <v>37460</v>
      </c>
      <c r="O25" s="182">
        <f>Monthly!O25-(Saturdays!O25+'Sundays &amp; Holidays'!O25)</f>
        <v>35559</v>
      </c>
      <c r="P25" s="174">
        <f>Monthly!P25-(Saturdays!P25+'Sundays &amp; Holidays'!P25)</f>
        <v>12293</v>
      </c>
      <c r="Q25" s="175">
        <f>Monthly!Q25-(Saturdays!Q25+'Sundays &amp; Holidays'!Q25)</f>
        <v>24966</v>
      </c>
      <c r="R25" s="176">
        <f>Monthly!R25-(Saturdays!R25+'Sundays &amp; Holidays'!R25)</f>
        <v>17817</v>
      </c>
      <c r="S25" s="177">
        <f>Monthly!S25-(Saturdays!S25+'Sundays &amp; Holidays'!S25)</f>
        <v>26336</v>
      </c>
      <c r="T25" s="174">
        <f>Monthly!T25-(Saturdays!T25+'Sundays &amp; Holidays'!T25)</f>
        <v>3895</v>
      </c>
      <c r="U25" s="178">
        <f>Monthly!U25-(Saturdays!U25+'Sundays &amp; Holidays'!U25)</f>
        <v>4685</v>
      </c>
      <c r="V25" s="176">
        <f>Monthly!V25-(Saturdays!V25+'Sundays &amp; Holidays'!V25)</f>
        <v>36068</v>
      </c>
      <c r="W25" s="183">
        <f>Monthly!W25-(Saturdays!W25+'Sundays &amp; Holidays'!W25)</f>
        <v>19641</v>
      </c>
      <c r="X25" s="174">
        <f>Monthly!X25-(Saturdays!X25+'Sundays &amp; Holidays'!X25)</f>
        <v>12087</v>
      </c>
      <c r="Y25" s="178">
        <f>Monthly!Y25-(Saturdays!Y25+'Sundays &amp; Holidays'!Y25)</f>
        <v>10533</v>
      </c>
      <c r="Z25" s="176">
        <f>Monthly!Z25-(Saturdays!Z25+'Sundays &amp; Holidays'!Z25)</f>
        <v>32463</v>
      </c>
      <c r="AA25" s="174">
        <f>Monthly!AA25-(Saturdays!AA25+'Sundays &amp; Holidays'!AA25)</f>
        <v>40529</v>
      </c>
      <c r="AB25" s="151">
        <f t="shared" si="0"/>
        <v>229443</v>
      </c>
      <c r="AC25" s="152">
        <f t="shared" si="0"/>
        <v>284515</v>
      </c>
    </row>
    <row r="26" spans="1:29" x14ac:dyDescent="0.2">
      <c r="A26" s="131" t="s">
        <v>35</v>
      </c>
      <c r="B26" s="184">
        <f>Monthly!B26-(Saturdays!B26+'Sundays &amp; Holidays'!B26)</f>
        <v>0</v>
      </c>
      <c r="C26" s="168">
        <f>Monthly!C26-(Saturdays!C26+'Sundays &amp; Holidays'!C26)</f>
        <v>11545</v>
      </c>
      <c r="D26" s="169">
        <f>Monthly!D26-(Saturdays!D26+'Sundays &amp; Holidays'!D26)</f>
        <v>92</v>
      </c>
      <c r="E26" s="170">
        <f>Monthly!E26-(Saturdays!E26+'Sundays &amp; Holidays'!E26)</f>
        <v>7356</v>
      </c>
      <c r="F26" s="167">
        <f>Monthly!F26-(Saturdays!F26+'Sundays &amp; Holidays'!F26)</f>
        <v>335</v>
      </c>
      <c r="G26" s="171">
        <f>Monthly!G26-(Saturdays!G26+'Sundays &amp; Holidays'!G26)</f>
        <v>15584</v>
      </c>
      <c r="H26" s="169">
        <f>Monthly!H26-(Saturdays!H26+'Sundays &amp; Holidays'!H26)</f>
        <v>2083</v>
      </c>
      <c r="I26" s="170">
        <f>Monthly!I26-(Saturdays!I26+'Sundays &amp; Holidays'!I26)</f>
        <v>19902</v>
      </c>
      <c r="J26" s="167">
        <f>Monthly!J26-(Saturdays!J26+'Sundays &amp; Holidays'!J26)</f>
        <v>1186</v>
      </c>
      <c r="K26" s="168">
        <f>Monthly!K26-(Saturdays!K26+'Sundays &amp; Holidays'!K26)</f>
        <v>1040</v>
      </c>
      <c r="L26" s="169">
        <f>Monthly!L26-(Saturdays!L26+'Sundays &amp; Holidays'!L26)</f>
        <v>8511</v>
      </c>
      <c r="M26" s="167">
        <f>Monthly!M26-(Saturdays!M26+'Sundays &amp; Holidays'!M26)</f>
        <v>3148</v>
      </c>
      <c r="N26" s="172">
        <f>Monthly!N26-(Saturdays!N26+'Sundays &amp; Holidays'!N26)</f>
        <v>11687</v>
      </c>
      <c r="O26" s="185">
        <f>Monthly!O26-(Saturdays!O26+'Sundays &amp; Holidays'!O26)</f>
        <v>7520</v>
      </c>
      <c r="P26" s="167">
        <f>Monthly!P26-(Saturdays!P26+'Sundays &amp; Holidays'!P26)</f>
        <v>2477</v>
      </c>
      <c r="Q26" s="168">
        <f>Monthly!Q26-(Saturdays!Q26+'Sundays &amp; Holidays'!Q26)</f>
        <v>5588</v>
      </c>
      <c r="R26" s="169">
        <f>Monthly!R26-(Saturdays!R26+'Sundays &amp; Holidays'!R26)</f>
        <v>3946</v>
      </c>
      <c r="S26" s="170">
        <f>Monthly!S26-(Saturdays!S26+'Sundays &amp; Holidays'!S26)</f>
        <v>3475</v>
      </c>
      <c r="T26" s="167">
        <f>Monthly!T26-(Saturdays!T26+'Sundays &amp; Holidays'!T26)</f>
        <v>476</v>
      </c>
      <c r="U26" s="171">
        <f>Monthly!U26-(Saturdays!U26+'Sundays &amp; Holidays'!U26)</f>
        <v>231</v>
      </c>
      <c r="V26" s="169">
        <f>Monthly!V26-(Saturdays!V26+'Sundays &amp; Holidays'!V26)</f>
        <v>7398</v>
      </c>
      <c r="W26" s="186">
        <f>Monthly!W26-(Saturdays!W26+'Sundays &amp; Holidays'!W26)</f>
        <v>793</v>
      </c>
      <c r="X26" s="167">
        <f>Monthly!X26-(Saturdays!X26+'Sundays &amp; Holidays'!X26)</f>
        <v>1315</v>
      </c>
      <c r="Y26" s="171">
        <f>Monthly!Y26-(Saturdays!Y26+'Sundays &amp; Holidays'!Y26)</f>
        <v>464</v>
      </c>
      <c r="Z26" s="169">
        <f>Monthly!Z26-(Saturdays!Z26+'Sundays &amp; Holidays'!Z26)</f>
        <v>1835</v>
      </c>
      <c r="AA26" s="167">
        <f>Monthly!AA26-(Saturdays!AA26+'Sundays &amp; Holidays'!AA26)</f>
        <v>2965</v>
      </c>
      <c r="AB26" s="151">
        <f t="shared" si="0"/>
        <v>41341</v>
      </c>
      <c r="AC26" s="152">
        <f t="shared" si="0"/>
        <v>79611</v>
      </c>
    </row>
    <row r="27" spans="1:29" x14ac:dyDescent="0.2">
      <c r="A27" s="139" t="s">
        <v>36</v>
      </c>
      <c r="B27" s="181">
        <f>Monthly!B27-(Saturdays!B27+'Sundays &amp; Holidays'!B27)</f>
        <v>0</v>
      </c>
      <c r="C27" s="175">
        <f>Monthly!C27-(Saturdays!C27+'Sundays &amp; Holidays'!C27)</f>
        <v>0</v>
      </c>
      <c r="D27" s="176">
        <f>Monthly!D27-(Saturdays!D27+'Sundays &amp; Holidays'!D27)</f>
        <v>0</v>
      </c>
      <c r="E27" s="177">
        <f>Monthly!E27-(Saturdays!E27+'Sundays &amp; Holidays'!E27)</f>
        <v>0</v>
      </c>
      <c r="F27" s="174">
        <f>Monthly!F27-(Saturdays!F27+'Sundays &amp; Holidays'!F27)</f>
        <v>0</v>
      </c>
      <c r="G27" s="178">
        <f>Monthly!G27-(Saturdays!G27+'Sundays &amp; Holidays'!G27)</f>
        <v>0</v>
      </c>
      <c r="H27" s="176">
        <f>Monthly!H27-(Saturdays!H27+'Sundays &amp; Holidays'!H27)</f>
        <v>0</v>
      </c>
      <c r="I27" s="177">
        <f>Monthly!I27-(Saturdays!I27+'Sundays &amp; Holidays'!I27)</f>
        <v>4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0</v>
      </c>
      <c r="M27" s="174">
        <f>Monthly!M27-(Saturdays!M27+'Sundays &amp; Holidays'!M27)</f>
        <v>0</v>
      </c>
      <c r="N27" s="179">
        <f>Monthly!N27-(Saturdays!N27+'Sundays &amp; Holidays'!N27)</f>
        <v>0</v>
      </c>
      <c r="O27" s="182">
        <f>Monthly!O27-(Saturdays!O27+'Sundays &amp; Holidays'!O27)</f>
        <v>1</v>
      </c>
      <c r="P27" s="174">
        <f>Monthly!P27-(Saturdays!P27+'Sundays &amp; Holidays'!P27)</f>
        <v>0</v>
      </c>
      <c r="Q27" s="178">
        <f>Monthly!Q27-(Saturdays!Q27+'Sundays &amp; Holidays'!Q27)</f>
        <v>0</v>
      </c>
      <c r="R27" s="176">
        <f>Monthly!R27-(Saturdays!R27+'Sundays &amp; Holidays'!R27)</f>
        <v>0</v>
      </c>
      <c r="S27" s="177">
        <f>Monthly!S27-(Saturdays!S27+'Sundays &amp; Holidays'!S27)</f>
        <v>0</v>
      </c>
      <c r="T27" s="174">
        <f>Monthly!T27-(Saturdays!T27+'Sundays &amp; Holidays'!T27)</f>
        <v>0</v>
      </c>
      <c r="U27" s="178">
        <f>Monthly!U27-(Saturdays!U27+'Sundays &amp; Holidays'!U27)</f>
        <v>0</v>
      </c>
      <c r="V27" s="176">
        <f>Monthly!V27-(Saturdays!V27+'Sundays &amp; Holidays'!V27)</f>
        <v>0</v>
      </c>
      <c r="W27" s="177">
        <f>Monthly!W27-(Saturdays!W27+'Sundays &amp; Holidays'!W27)</f>
        <v>0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0</v>
      </c>
      <c r="AC27" s="152">
        <f t="shared" si="0"/>
        <v>5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70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1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51">
        <f t="shared" si="0"/>
        <v>1</v>
      </c>
      <c r="AC28" s="152">
        <f t="shared" si="0"/>
        <v>0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>+C30+E30+G30+I30+K30+M30+O30+Q30+S30+U30+W30+Y30+AA30</f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513549</v>
      </c>
      <c r="C31" s="1">
        <f t="shared" si="1"/>
        <v>541502</v>
      </c>
      <c r="D31" s="42">
        <f t="shared" si="1"/>
        <v>246198</v>
      </c>
      <c r="E31" s="228">
        <f t="shared" si="1"/>
        <v>237230</v>
      </c>
      <c r="F31" s="14">
        <f t="shared" si="1"/>
        <v>478330</v>
      </c>
      <c r="G31" s="1">
        <f t="shared" si="1"/>
        <v>454793</v>
      </c>
      <c r="H31" s="42">
        <f t="shared" si="1"/>
        <v>807489</v>
      </c>
      <c r="I31" s="228">
        <f t="shared" si="1"/>
        <v>883256</v>
      </c>
      <c r="J31" s="14">
        <f t="shared" si="1"/>
        <v>105084</v>
      </c>
      <c r="K31" s="1">
        <f t="shared" si="1"/>
        <v>115985</v>
      </c>
      <c r="L31" s="42">
        <f t="shared" si="1"/>
        <v>411826</v>
      </c>
      <c r="M31" s="228">
        <f t="shared" si="1"/>
        <v>412888</v>
      </c>
      <c r="N31" s="14">
        <f t="shared" si="1"/>
        <v>816570</v>
      </c>
      <c r="O31" s="1">
        <f t="shared" si="1"/>
        <v>795306</v>
      </c>
      <c r="P31" s="42">
        <f t="shared" si="1"/>
        <v>437558</v>
      </c>
      <c r="Q31" s="228">
        <f t="shared" si="1"/>
        <v>389951</v>
      </c>
      <c r="R31" s="14">
        <f t="shared" si="1"/>
        <v>534561</v>
      </c>
      <c r="S31" s="1">
        <f t="shared" si="1"/>
        <v>502942</v>
      </c>
      <c r="T31" s="42">
        <f t="shared" si="1"/>
        <v>114749</v>
      </c>
      <c r="U31" s="228">
        <f t="shared" si="1"/>
        <v>117382</v>
      </c>
      <c r="V31" s="14">
        <f t="shared" si="1"/>
        <v>465516</v>
      </c>
      <c r="W31" s="1">
        <f t="shared" si="1"/>
        <v>547597</v>
      </c>
      <c r="X31" s="42">
        <f t="shared" si="1"/>
        <v>398186</v>
      </c>
      <c r="Y31" s="228">
        <f t="shared" si="1"/>
        <v>213393</v>
      </c>
      <c r="Z31" s="14">
        <f t="shared" si="1"/>
        <v>842997</v>
      </c>
      <c r="AA31" s="1">
        <f t="shared" si="1"/>
        <v>937155</v>
      </c>
      <c r="AB31" s="42">
        <f>SUM(AB7:AB30)</f>
        <v>6172613</v>
      </c>
      <c r="AC31" s="1">
        <f>SUM(AC7:AC30)</f>
        <v>6149380</v>
      </c>
    </row>
    <row r="32" spans="1:29" ht="15.75" thickTop="1" x14ac:dyDescent="0.2">
      <c r="AB32" s="162" t="str">
        <f>IF(AB31='Daily Total'!D44,"Correct","Wrong")</f>
        <v>Wrong</v>
      </c>
      <c r="AC32" s="162" t="str">
        <f>IF(AC31='Daily Total'!E44,"Correct","Wrong")</f>
        <v>Wrong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29" ht="15" thickTop="1" thickBot="1" x14ac:dyDescent="0.3">
      <c r="A38" s="288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0</v>
      </c>
      <c r="C39" s="164">
        <f t="shared" ref="C39:AA39" si="2">+C7/$B$65</f>
        <v>0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0</v>
      </c>
      <c r="AC39" s="150">
        <f>+C39+E39+G39+I39+K39+M39+O39+Q39+S39+U39+W39+Y39+AA39</f>
        <v>0</v>
      </c>
    </row>
    <row r="40" spans="1:29" x14ac:dyDescent="0.2">
      <c r="A40" s="131" t="s">
        <v>17</v>
      </c>
      <c r="B40" s="167">
        <f t="shared" ref="B40:AA40" si="3">+B8/$B$65</f>
        <v>190.9</v>
      </c>
      <c r="C40" s="168">
        <f t="shared" si="3"/>
        <v>0</v>
      </c>
      <c r="D40" s="169">
        <f t="shared" si="3"/>
        <v>166.55</v>
      </c>
      <c r="E40" s="170">
        <f t="shared" si="3"/>
        <v>2.2000000000000002</v>
      </c>
      <c r="F40" s="167">
        <f t="shared" si="3"/>
        <v>405.95</v>
      </c>
      <c r="G40" s="171">
        <f t="shared" si="3"/>
        <v>5.8</v>
      </c>
      <c r="H40" s="169">
        <f t="shared" si="3"/>
        <v>350.8</v>
      </c>
      <c r="I40" s="170">
        <f t="shared" si="3"/>
        <v>31.95</v>
      </c>
      <c r="J40" s="167">
        <f t="shared" si="3"/>
        <v>6.65</v>
      </c>
      <c r="K40" s="171">
        <f t="shared" si="3"/>
        <v>19.05</v>
      </c>
      <c r="L40" s="169">
        <f t="shared" si="3"/>
        <v>47.4</v>
      </c>
      <c r="M40" s="167">
        <f t="shared" si="3"/>
        <v>61.85</v>
      </c>
      <c r="N40" s="172">
        <f t="shared" si="3"/>
        <v>167.5</v>
      </c>
      <c r="O40" s="173">
        <f t="shared" si="3"/>
        <v>116.85</v>
      </c>
      <c r="P40" s="167">
        <f t="shared" si="3"/>
        <v>71.25</v>
      </c>
      <c r="Q40" s="171">
        <f t="shared" si="3"/>
        <v>45.35</v>
      </c>
      <c r="R40" s="169">
        <f t="shared" si="3"/>
        <v>27.5</v>
      </c>
      <c r="S40" s="170">
        <f t="shared" si="3"/>
        <v>64.95</v>
      </c>
      <c r="T40" s="167">
        <f t="shared" si="3"/>
        <v>2</v>
      </c>
      <c r="U40" s="171">
        <f t="shared" si="3"/>
        <v>23.25</v>
      </c>
      <c r="V40" s="169">
        <f t="shared" si="3"/>
        <v>7</v>
      </c>
      <c r="W40" s="170">
        <f t="shared" si="3"/>
        <v>27.25</v>
      </c>
      <c r="X40" s="167">
        <f t="shared" si="3"/>
        <v>3.05</v>
      </c>
      <c r="Y40" s="171">
        <f t="shared" si="3"/>
        <v>2.65</v>
      </c>
      <c r="Z40" s="169">
        <f t="shared" si="3"/>
        <v>0</v>
      </c>
      <c r="AA40" s="167">
        <f t="shared" si="3"/>
        <v>0</v>
      </c>
      <c r="AB40" s="151">
        <f>+B40+D40+F40+H40+J40+L40+N40+P40+R40+T40+V40+X40+Z40</f>
        <v>1446.5500000000002</v>
      </c>
      <c r="AC40" s="152">
        <f>+C40+E40+G40+I40+K40+M40+O40+Q40+S40+U40+W40+Y40+AA40</f>
        <v>401.15</v>
      </c>
    </row>
    <row r="41" spans="1:29" x14ac:dyDescent="0.2">
      <c r="A41" s="139" t="s">
        <v>18</v>
      </c>
      <c r="B41" s="174">
        <f t="shared" ref="B41:AA41" si="4">+B9/$B$65</f>
        <v>886.45</v>
      </c>
      <c r="C41" s="175">
        <f t="shared" si="4"/>
        <v>219.4</v>
      </c>
      <c r="D41" s="176">
        <f t="shared" si="4"/>
        <v>587.75</v>
      </c>
      <c r="E41" s="177">
        <f t="shared" si="4"/>
        <v>177.3</v>
      </c>
      <c r="F41" s="174">
        <f t="shared" si="4"/>
        <v>1579.65</v>
      </c>
      <c r="G41" s="178">
        <f t="shared" si="4"/>
        <v>335.35</v>
      </c>
      <c r="H41" s="176">
        <f t="shared" si="4"/>
        <v>1486.85</v>
      </c>
      <c r="I41" s="177">
        <f t="shared" si="4"/>
        <v>619.35</v>
      </c>
      <c r="J41" s="174">
        <f t="shared" si="4"/>
        <v>59.1</v>
      </c>
      <c r="K41" s="178">
        <f t="shared" si="4"/>
        <v>188.1</v>
      </c>
      <c r="L41" s="176">
        <f t="shared" si="4"/>
        <v>389.5</v>
      </c>
      <c r="M41" s="174">
        <f t="shared" si="4"/>
        <v>680.25</v>
      </c>
      <c r="N41" s="179">
        <f t="shared" si="4"/>
        <v>1195.9000000000001</v>
      </c>
      <c r="O41" s="180">
        <f t="shared" si="4"/>
        <v>1425.9</v>
      </c>
      <c r="P41" s="174">
        <f t="shared" si="4"/>
        <v>599.1</v>
      </c>
      <c r="Q41" s="178">
        <f t="shared" si="4"/>
        <v>691.8</v>
      </c>
      <c r="R41" s="176">
        <f t="shared" si="4"/>
        <v>752.8</v>
      </c>
      <c r="S41" s="177">
        <f t="shared" si="4"/>
        <v>658.15</v>
      </c>
      <c r="T41" s="174">
        <f t="shared" si="4"/>
        <v>98.15</v>
      </c>
      <c r="U41" s="178">
        <f t="shared" si="4"/>
        <v>306.39999999999998</v>
      </c>
      <c r="V41" s="176">
        <f t="shared" si="4"/>
        <v>374</v>
      </c>
      <c r="W41" s="177">
        <f t="shared" si="4"/>
        <v>849.15</v>
      </c>
      <c r="X41" s="174">
        <f t="shared" si="4"/>
        <v>676.95</v>
      </c>
      <c r="Y41" s="178">
        <f t="shared" si="4"/>
        <v>487.6</v>
      </c>
      <c r="Z41" s="176">
        <f t="shared" si="4"/>
        <v>1409.75</v>
      </c>
      <c r="AA41" s="174">
        <f t="shared" si="4"/>
        <v>1036.55</v>
      </c>
      <c r="AB41" s="151">
        <f t="shared" ref="AB41:AB62" si="5">+B41+D41+F41+H41+J41+L41+N41+P41+R41+T41+V41+X41+Z41</f>
        <v>10095.950000000001</v>
      </c>
      <c r="AC41" s="152">
        <f t="shared" ref="AC41:AC62" si="6">+C41+E41+G41+I41+K41+M41+O41+Q41+S41+U41+W41+Y41+AA41</f>
        <v>7675.2999999999993</v>
      </c>
    </row>
    <row r="42" spans="1:29" x14ac:dyDescent="0.2">
      <c r="A42" s="131" t="s">
        <v>19</v>
      </c>
      <c r="B42" s="167">
        <f t="shared" ref="B42:AA42" si="7">+B10/$B$65</f>
        <v>1721.3</v>
      </c>
      <c r="C42" s="168">
        <f t="shared" si="7"/>
        <v>820.2</v>
      </c>
      <c r="D42" s="169">
        <f t="shared" si="7"/>
        <v>881.35</v>
      </c>
      <c r="E42" s="170">
        <f t="shared" si="7"/>
        <v>555.70000000000005</v>
      </c>
      <c r="F42" s="167">
        <f t="shared" si="7"/>
        <v>2030.7</v>
      </c>
      <c r="G42" s="171">
        <f t="shared" si="7"/>
        <v>1008.3</v>
      </c>
      <c r="H42" s="169">
        <f t="shared" si="7"/>
        <v>2430.25</v>
      </c>
      <c r="I42" s="170">
        <f t="shared" si="7"/>
        <v>1612.9</v>
      </c>
      <c r="J42" s="167">
        <f t="shared" si="7"/>
        <v>121.1</v>
      </c>
      <c r="K42" s="171">
        <f t="shared" si="7"/>
        <v>452.5</v>
      </c>
      <c r="L42" s="169">
        <f t="shared" si="7"/>
        <v>848.15</v>
      </c>
      <c r="M42" s="167">
        <f t="shared" si="7"/>
        <v>1362.9</v>
      </c>
      <c r="N42" s="172">
        <f t="shared" si="7"/>
        <v>2266.65</v>
      </c>
      <c r="O42" s="173">
        <f t="shared" si="7"/>
        <v>2470.9499999999998</v>
      </c>
      <c r="P42" s="167">
        <f t="shared" si="7"/>
        <v>1288.3</v>
      </c>
      <c r="Q42" s="171">
        <f t="shared" si="7"/>
        <v>1252</v>
      </c>
      <c r="R42" s="169">
        <f t="shared" si="7"/>
        <v>1502.7</v>
      </c>
      <c r="S42" s="170">
        <f t="shared" si="7"/>
        <v>1163.9000000000001</v>
      </c>
      <c r="T42" s="167">
        <f t="shared" si="7"/>
        <v>238.75</v>
      </c>
      <c r="U42" s="171">
        <f t="shared" si="7"/>
        <v>610.4</v>
      </c>
      <c r="V42" s="169">
        <f t="shared" si="7"/>
        <v>902.95</v>
      </c>
      <c r="W42" s="170">
        <f t="shared" si="7"/>
        <v>1567.3</v>
      </c>
      <c r="X42" s="167">
        <f t="shared" si="7"/>
        <v>1200</v>
      </c>
      <c r="Y42" s="171">
        <f t="shared" si="7"/>
        <v>851.95</v>
      </c>
      <c r="Z42" s="169">
        <f t="shared" si="7"/>
        <v>2224.3000000000002</v>
      </c>
      <c r="AA42" s="167">
        <f t="shared" si="7"/>
        <v>1726.25</v>
      </c>
      <c r="AB42" s="151">
        <f t="shared" si="5"/>
        <v>17656.5</v>
      </c>
      <c r="AC42" s="152">
        <f t="shared" si="6"/>
        <v>15455.25</v>
      </c>
    </row>
    <row r="43" spans="1:29" x14ac:dyDescent="0.2">
      <c r="A43" s="139" t="s">
        <v>20</v>
      </c>
      <c r="B43" s="174">
        <f t="shared" ref="B43:AA43" si="8">+B11/$B$65</f>
        <v>2107.6999999999998</v>
      </c>
      <c r="C43" s="175">
        <f t="shared" si="8"/>
        <v>1043.1500000000001</v>
      </c>
      <c r="D43" s="176">
        <f t="shared" si="8"/>
        <v>918.05</v>
      </c>
      <c r="E43" s="177">
        <f t="shared" si="8"/>
        <v>755.45</v>
      </c>
      <c r="F43" s="174">
        <f t="shared" si="8"/>
        <v>2171.0500000000002</v>
      </c>
      <c r="G43" s="178">
        <f t="shared" si="8"/>
        <v>1261.3499999999999</v>
      </c>
      <c r="H43" s="176">
        <f t="shared" si="8"/>
        <v>2926.75</v>
      </c>
      <c r="I43" s="177">
        <f t="shared" si="8"/>
        <v>2063.65</v>
      </c>
      <c r="J43" s="174">
        <f t="shared" si="8"/>
        <v>189.4</v>
      </c>
      <c r="K43" s="178">
        <f t="shared" si="8"/>
        <v>658.35</v>
      </c>
      <c r="L43" s="176">
        <f t="shared" si="8"/>
        <v>995.15</v>
      </c>
      <c r="M43" s="174">
        <f t="shared" si="8"/>
        <v>2168.1999999999998</v>
      </c>
      <c r="N43" s="179">
        <f t="shared" si="8"/>
        <v>2631.9</v>
      </c>
      <c r="O43" s="180">
        <f t="shared" si="8"/>
        <v>3125.25</v>
      </c>
      <c r="P43" s="174">
        <f t="shared" si="8"/>
        <v>1640.9</v>
      </c>
      <c r="Q43" s="178">
        <f t="shared" si="8"/>
        <v>1458.2</v>
      </c>
      <c r="R43" s="176">
        <f t="shared" si="8"/>
        <v>1987.15</v>
      </c>
      <c r="S43" s="177">
        <f t="shared" si="8"/>
        <v>1458.45</v>
      </c>
      <c r="T43" s="174">
        <f t="shared" si="8"/>
        <v>307.10000000000002</v>
      </c>
      <c r="U43" s="178">
        <f t="shared" si="8"/>
        <v>904.8</v>
      </c>
      <c r="V43" s="176">
        <f t="shared" si="8"/>
        <v>950.65</v>
      </c>
      <c r="W43" s="177">
        <f t="shared" si="8"/>
        <v>2013.7</v>
      </c>
      <c r="X43" s="174">
        <f t="shared" si="8"/>
        <v>1425.9</v>
      </c>
      <c r="Y43" s="178">
        <f t="shared" si="8"/>
        <v>1225.0999999999999</v>
      </c>
      <c r="Z43" s="176">
        <f t="shared" si="8"/>
        <v>2809.15</v>
      </c>
      <c r="AA43" s="174">
        <f t="shared" si="8"/>
        <v>2404.8000000000002</v>
      </c>
      <c r="AB43" s="151">
        <f t="shared" si="5"/>
        <v>21060.850000000002</v>
      </c>
      <c r="AC43" s="152">
        <f t="shared" si="6"/>
        <v>20540.45</v>
      </c>
    </row>
    <row r="44" spans="1:29" x14ac:dyDescent="0.2">
      <c r="A44" s="131" t="s">
        <v>21</v>
      </c>
      <c r="B44" s="167">
        <f t="shared" ref="B44:AA44" si="9">+B12/$B$65</f>
        <v>1702.7</v>
      </c>
      <c r="C44" s="168">
        <f t="shared" si="9"/>
        <v>994.6</v>
      </c>
      <c r="D44" s="169">
        <f t="shared" si="9"/>
        <v>813.85</v>
      </c>
      <c r="E44" s="170">
        <f t="shared" si="9"/>
        <v>710.6</v>
      </c>
      <c r="F44" s="167">
        <f t="shared" si="9"/>
        <v>1844.55</v>
      </c>
      <c r="G44" s="171">
        <f t="shared" si="9"/>
        <v>1140.75</v>
      </c>
      <c r="H44" s="169">
        <f t="shared" si="9"/>
        <v>2630.25</v>
      </c>
      <c r="I44" s="170">
        <f t="shared" si="9"/>
        <v>2074</v>
      </c>
      <c r="J44" s="167">
        <f t="shared" si="9"/>
        <v>173.95</v>
      </c>
      <c r="K44" s="171">
        <f t="shared" si="9"/>
        <v>617.35</v>
      </c>
      <c r="L44" s="169">
        <f t="shared" si="9"/>
        <v>853.15</v>
      </c>
      <c r="M44" s="167">
        <f t="shared" si="9"/>
        <v>2046.05</v>
      </c>
      <c r="N44" s="172">
        <f t="shared" si="9"/>
        <v>2203.4499999999998</v>
      </c>
      <c r="O44" s="173">
        <f t="shared" si="9"/>
        <v>2998.45</v>
      </c>
      <c r="P44" s="167">
        <f t="shared" si="9"/>
        <v>1492.6</v>
      </c>
      <c r="Q44" s="171">
        <f t="shared" si="9"/>
        <v>1292</v>
      </c>
      <c r="R44" s="169">
        <f t="shared" si="9"/>
        <v>1853.85</v>
      </c>
      <c r="S44" s="170">
        <f t="shared" si="9"/>
        <v>1298</v>
      </c>
      <c r="T44" s="167">
        <f t="shared" si="9"/>
        <v>240.1</v>
      </c>
      <c r="U44" s="171">
        <f t="shared" si="9"/>
        <v>711.1</v>
      </c>
      <c r="V44" s="169">
        <f t="shared" si="9"/>
        <v>818.5</v>
      </c>
      <c r="W44" s="170">
        <f t="shared" si="9"/>
        <v>1778.1</v>
      </c>
      <c r="X44" s="167">
        <f t="shared" si="9"/>
        <v>1206.95</v>
      </c>
      <c r="Y44" s="171">
        <f t="shared" si="9"/>
        <v>1078.9000000000001</v>
      </c>
      <c r="Z44" s="169">
        <f t="shared" si="9"/>
        <v>2626.15</v>
      </c>
      <c r="AA44" s="167">
        <f t="shared" si="9"/>
        <v>2323.4499999999998</v>
      </c>
      <c r="AB44" s="151">
        <f t="shared" si="5"/>
        <v>18460.050000000003</v>
      </c>
      <c r="AC44" s="152">
        <f t="shared" si="6"/>
        <v>19063.350000000002</v>
      </c>
    </row>
    <row r="45" spans="1:29" x14ac:dyDescent="0.2">
      <c r="A45" s="139" t="s">
        <v>22</v>
      </c>
      <c r="B45" s="174">
        <f t="shared" ref="B45:AA45" si="10">+B13/$B$65</f>
        <v>1472.15</v>
      </c>
      <c r="C45" s="175">
        <f t="shared" si="10"/>
        <v>1144.7</v>
      </c>
      <c r="D45" s="176">
        <f t="shared" si="10"/>
        <v>718.3</v>
      </c>
      <c r="E45" s="177">
        <f t="shared" si="10"/>
        <v>614.9</v>
      </c>
      <c r="F45" s="174">
        <f t="shared" si="10"/>
        <v>1655.35</v>
      </c>
      <c r="G45" s="178">
        <f t="shared" si="10"/>
        <v>947.45</v>
      </c>
      <c r="H45" s="176">
        <f t="shared" si="10"/>
        <v>2542.4</v>
      </c>
      <c r="I45" s="177">
        <f t="shared" si="10"/>
        <v>1992.6</v>
      </c>
      <c r="J45" s="174">
        <f t="shared" si="10"/>
        <v>190.45</v>
      </c>
      <c r="K45" s="178">
        <f t="shared" si="10"/>
        <v>567</v>
      </c>
      <c r="L45" s="176">
        <f t="shared" si="10"/>
        <v>732.85</v>
      </c>
      <c r="M45" s="174">
        <f t="shared" si="10"/>
        <v>1616.05</v>
      </c>
      <c r="N45" s="179">
        <f t="shared" si="10"/>
        <v>2023.55</v>
      </c>
      <c r="O45" s="180">
        <f t="shared" si="10"/>
        <v>2804.25</v>
      </c>
      <c r="P45" s="174">
        <f t="shared" si="10"/>
        <v>1264.0999999999999</v>
      </c>
      <c r="Q45" s="178">
        <f t="shared" si="10"/>
        <v>1059.8</v>
      </c>
      <c r="R45" s="176">
        <f t="shared" si="10"/>
        <v>1750.25</v>
      </c>
      <c r="S45" s="177">
        <f t="shared" si="10"/>
        <v>1239.0999999999999</v>
      </c>
      <c r="T45" s="174">
        <f t="shared" si="10"/>
        <v>215.9</v>
      </c>
      <c r="U45" s="178">
        <f t="shared" si="10"/>
        <v>422.5</v>
      </c>
      <c r="V45" s="176">
        <f t="shared" si="10"/>
        <v>710.1</v>
      </c>
      <c r="W45" s="177">
        <f t="shared" si="10"/>
        <v>1823.55</v>
      </c>
      <c r="X45" s="174">
        <f t="shared" si="10"/>
        <v>1110.9000000000001</v>
      </c>
      <c r="Y45" s="178">
        <f t="shared" si="10"/>
        <v>717.75</v>
      </c>
      <c r="Z45" s="176">
        <f t="shared" si="10"/>
        <v>2448.4499999999998</v>
      </c>
      <c r="AA45" s="174">
        <f t="shared" si="10"/>
        <v>2449.4499999999998</v>
      </c>
      <c r="AB45" s="151">
        <f t="shared" si="5"/>
        <v>16834.75</v>
      </c>
      <c r="AC45" s="152">
        <f t="shared" si="6"/>
        <v>17399.099999999999</v>
      </c>
    </row>
    <row r="46" spans="1:29" x14ac:dyDescent="0.2">
      <c r="A46" s="131" t="s">
        <v>23</v>
      </c>
      <c r="B46" s="167">
        <f t="shared" ref="B46:AA46" si="11">+B14/$B$65</f>
        <v>1379.15</v>
      </c>
      <c r="C46" s="168">
        <f t="shared" si="11"/>
        <v>1302.7</v>
      </c>
      <c r="D46" s="169">
        <f t="shared" si="11"/>
        <v>693.55</v>
      </c>
      <c r="E46" s="170">
        <f t="shared" si="11"/>
        <v>509.25</v>
      </c>
      <c r="F46" s="167">
        <f t="shared" si="11"/>
        <v>1537.35</v>
      </c>
      <c r="G46" s="171">
        <f t="shared" si="11"/>
        <v>805.35</v>
      </c>
      <c r="H46" s="169">
        <f t="shared" si="11"/>
        <v>2317.4499999999998</v>
      </c>
      <c r="I46" s="170">
        <f t="shared" si="11"/>
        <v>2062.15</v>
      </c>
      <c r="J46" s="167">
        <f t="shared" si="11"/>
        <v>201.25</v>
      </c>
      <c r="K46" s="171">
        <f t="shared" si="11"/>
        <v>514.9</v>
      </c>
      <c r="L46" s="169">
        <f t="shared" si="11"/>
        <v>632</v>
      </c>
      <c r="M46" s="167">
        <f t="shared" si="11"/>
        <v>1417</v>
      </c>
      <c r="N46" s="172">
        <f t="shared" si="11"/>
        <v>1846.15</v>
      </c>
      <c r="O46" s="173">
        <f t="shared" si="11"/>
        <v>2415.85</v>
      </c>
      <c r="P46" s="167">
        <f t="shared" si="11"/>
        <v>1253.4000000000001</v>
      </c>
      <c r="Q46" s="171">
        <f t="shared" si="11"/>
        <v>814.8</v>
      </c>
      <c r="R46" s="169">
        <f t="shared" si="11"/>
        <v>1685.9</v>
      </c>
      <c r="S46" s="170">
        <f t="shared" si="11"/>
        <v>1123.95</v>
      </c>
      <c r="T46" s="167">
        <f t="shared" si="11"/>
        <v>194.4</v>
      </c>
      <c r="U46" s="171">
        <f t="shared" si="11"/>
        <v>287.10000000000002</v>
      </c>
      <c r="V46" s="169">
        <f t="shared" si="11"/>
        <v>688.2</v>
      </c>
      <c r="W46" s="170">
        <f t="shared" si="11"/>
        <v>1807.7</v>
      </c>
      <c r="X46" s="167">
        <f t="shared" si="11"/>
        <v>1035.4000000000001</v>
      </c>
      <c r="Y46" s="171">
        <f t="shared" si="11"/>
        <v>481.05</v>
      </c>
      <c r="Z46" s="169">
        <f t="shared" si="11"/>
        <v>2348.75</v>
      </c>
      <c r="AA46" s="167">
        <f t="shared" si="11"/>
        <v>2465.85</v>
      </c>
      <c r="AB46" s="151">
        <f t="shared" si="5"/>
        <v>15812.949999999999</v>
      </c>
      <c r="AC46" s="152">
        <f t="shared" si="6"/>
        <v>16007.650000000001</v>
      </c>
    </row>
    <row r="47" spans="1:29" x14ac:dyDescent="0.2">
      <c r="A47" s="139" t="s">
        <v>24</v>
      </c>
      <c r="B47" s="181">
        <f t="shared" ref="B47:AA47" si="12">+B15/$B$65</f>
        <v>1342.05</v>
      </c>
      <c r="C47" s="175">
        <f t="shared" si="12"/>
        <v>1397.65</v>
      </c>
      <c r="D47" s="176">
        <f t="shared" si="12"/>
        <v>668.25</v>
      </c>
      <c r="E47" s="177">
        <f t="shared" si="12"/>
        <v>487.05</v>
      </c>
      <c r="F47" s="174">
        <f t="shared" si="12"/>
        <v>1431</v>
      </c>
      <c r="G47" s="178">
        <f t="shared" si="12"/>
        <v>762.05</v>
      </c>
      <c r="H47" s="176">
        <f t="shared" si="12"/>
        <v>2358.6999999999998</v>
      </c>
      <c r="I47" s="177">
        <f t="shared" si="12"/>
        <v>2047.6</v>
      </c>
      <c r="J47" s="174">
        <f t="shared" si="12"/>
        <v>212.55</v>
      </c>
      <c r="K47" s="178">
        <f t="shared" si="12"/>
        <v>395.9</v>
      </c>
      <c r="L47" s="176">
        <f t="shared" si="12"/>
        <v>639.20000000000005</v>
      </c>
      <c r="M47" s="174">
        <f t="shared" si="12"/>
        <v>1346.1</v>
      </c>
      <c r="N47" s="179">
        <f t="shared" si="12"/>
        <v>1769.3</v>
      </c>
      <c r="O47" s="182">
        <f t="shared" si="12"/>
        <v>2260.25</v>
      </c>
      <c r="P47" s="174">
        <f t="shared" si="12"/>
        <v>1257</v>
      </c>
      <c r="Q47" s="178">
        <f t="shared" si="12"/>
        <v>753.95</v>
      </c>
      <c r="R47" s="176">
        <f t="shared" si="12"/>
        <v>1631.55</v>
      </c>
      <c r="S47" s="177">
        <f t="shared" si="12"/>
        <v>1124.2</v>
      </c>
      <c r="T47" s="174">
        <f t="shared" si="12"/>
        <v>248.3</v>
      </c>
      <c r="U47" s="178">
        <f t="shared" si="12"/>
        <v>242.2</v>
      </c>
      <c r="V47" s="176">
        <f t="shared" si="12"/>
        <v>727.7</v>
      </c>
      <c r="W47" s="183">
        <f t="shared" si="12"/>
        <v>1796.3</v>
      </c>
      <c r="X47" s="174">
        <f t="shared" si="12"/>
        <v>964</v>
      </c>
      <c r="Y47" s="178">
        <f t="shared" si="12"/>
        <v>432.3</v>
      </c>
      <c r="Z47" s="176">
        <f t="shared" si="12"/>
        <v>2366.15</v>
      </c>
      <c r="AA47" s="174">
        <f t="shared" si="12"/>
        <v>2347.4499999999998</v>
      </c>
      <c r="AB47" s="151">
        <f t="shared" si="5"/>
        <v>15615.749999999998</v>
      </c>
      <c r="AC47" s="152">
        <f t="shared" si="6"/>
        <v>15393</v>
      </c>
    </row>
    <row r="48" spans="1:29" x14ac:dyDescent="0.2">
      <c r="A48" s="131" t="s">
        <v>25</v>
      </c>
      <c r="B48" s="184">
        <f t="shared" ref="B48:AA48" si="13">+B16/$B$65</f>
        <v>1414.2</v>
      </c>
      <c r="C48" s="168">
        <f t="shared" si="13"/>
        <v>1545.2</v>
      </c>
      <c r="D48" s="169">
        <f t="shared" si="13"/>
        <v>668</v>
      </c>
      <c r="E48" s="170">
        <f t="shared" si="13"/>
        <v>535.65</v>
      </c>
      <c r="F48" s="167">
        <f t="shared" si="13"/>
        <v>1407.4</v>
      </c>
      <c r="G48" s="171">
        <f t="shared" si="13"/>
        <v>872.25</v>
      </c>
      <c r="H48" s="169">
        <f t="shared" si="13"/>
        <v>2427.3000000000002</v>
      </c>
      <c r="I48" s="170">
        <f t="shared" si="13"/>
        <v>2188.9</v>
      </c>
      <c r="J48" s="167">
        <f t="shared" si="13"/>
        <v>254.95</v>
      </c>
      <c r="K48" s="168">
        <f t="shared" si="13"/>
        <v>309.75</v>
      </c>
      <c r="L48" s="169">
        <f t="shared" si="13"/>
        <v>770.9</v>
      </c>
      <c r="M48" s="167">
        <f t="shared" si="13"/>
        <v>1323.6</v>
      </c>
      <c r="N48" s="172">
        <f t="shared" si="13"/>
        <v>1929.5</v>
      </c>
      <c r="O48" s="185">
        <f t="shared" si="13"/>
        <v>2221.6999999999998</v>
      </c>
      <c r="P48" s="167">
        <f t="shared" si="13"/>
        <v>1250.9000000000001</v>
      </c>
      <c r="Q48" s="168">
        <f t="shared" si="13"/>
        <v>797.25</v>
      </c>
      <c r="R48" s="169">
        <f t="shared" si="13"/>
        <v>1604.9</v>
      </c>
      <c r="S48" s="170">
        <f t="shared" si="13"/>
        <v>1185.55</v>
      </c>
      <c r="T48" s="176">
        <f t="shared" si="13"/>
        <v>232</v>
      </c>
      <c r="U48" s="167">
        <f t="shared" si="13"/>
        <v>248.75</v>
      </c>
      <c r="V48" s="169">
        <f t="shared" si="13"/>
        <v>882.1</v>
      </c>
      <c r="W48" s="186">
        <f t="shared" si="13"/>
        <v>1811.4</v>
      </c>
      <c r="X48" s="167">
        <f t="shared" si="13"/>
        <v>1014.15</v>
      </c>
      <c r="Y48" s="171">
        <f t="shared" si="13"/>
        <v>431.1</v>
      </c>
      <c r="Z48" s="169">
        <f t="shared" si="13"/>
        <v>2449.3000000000002</v>
      </c>
      <c r="AA48" s="167">
        <f t="shared" si="13"/>
        <v>2637.65</v>
      </c>
      <c r="AB48" s="151">
        <f t="shared" si="5"/>
        <v>16305.599999999999</v>
      </c>
      <c r="AC48" s="152">
        <f t="shared" si="6"/>
        <v>16108.749999999998</v>
      </c>
    </row>
    <row r="49" spans="1:29" x14ac:dyDescent="0.2">
      <c r="A49" s="139" t="s">
        <v>26</v>
      </c>
      <c r="B49" s="181">
        <f t="shared" ref="B49:AA49" si="14">+B17/$B$65</f>
        <v>1414.9</v>
      </c>
      <c r="C49" s="175">
        <f t="shared" si="14"/>
        <v>1511.45</v>
      </c>
      <c r="D49" s="176">
        <f t="shared" si="14"/>
        <v>662</v>
      </c>
      <c r="E49" s="177">
        <f t="shared" si="14"/>
        <v>566</v>
      </c>
      <c r="F49" s="174">
        <f t="shared" si="14"/>
        <v>1302.1500000000001</v>
      </c>
      <c r="G49" s="178">
        <f t="shared" si="14"/>
        <v>925.15</v>
      </c>
      <c r="H49" s="176">
        <f t="shared" si="14"/>
        <v>2372.75</v>
      </c>
      <c r="I49" s="177">
        <f t="shared" si="14"/>
        <v>2221.1</v>
      </c>
      <c r="J49" s="174">
        <f t="shared" si="14"/>
        <v>269.39999999999998</v>
      </c>
      <c r="K49" s="175">
        <f t="shared" si="14"/>
        <v>284.89999999999998</v>
      </c>
      <c r="L49" s="176">
        <f t="shared" si="14"/>
        <v>811.4</v>
      </c>
      <c r="M49" s="174">
        <f t="shared" si="14"/>
        <v>1259.25</v>
      </c>
      <c r="N49" s="179">
        <f t="shared" si="14"/>
        <v>2001.35</v>
      </c>
      <c r="O49" s="182">
        <f t="shared" si="14"/>
        <v>2096.1999999999998</v>
      </c>
      <c r="P49" s="174">
        <f t="shared" si="14"/>
        <v>1217.5</v>
      </c>
      <c r="Q49" s="175">
        <f t="shared" si="14"/>
        <v>853.5</v>
      </c>
      <c r="R49" s="176">
        <f t="shared" si="14"/>
        <v>1597.7</v>
      </c>
      <c r="S49" s="177">
        <f t="shared" si="14"/>
        <v>1215.3</v>
      </c>
      <c r="T49" s="174">
        <f t="shared" si="14"/>
        <v>212.55</v>
      </c>
      <c r="U49" s="178">
        <f t="shared" si="14"/>
        <v>238.65</v>
      </c>
      <c r="V49" s="176">
        <f t="shared" si="14"/>
        <v>969.1</v>
      </c>
      <c r="W49" s="183">
        <f t="shared" si="14"/>
        <v>1656.9</v>
      </c>
      <c r="X49" s="174">
        <f t="shared" si="14"/>
        <v>1018.55</v>
      </c>
      <c r="Y49" s="178">
        <f t="shared" si="14"/>
        <v>435</v>
      </c>
      <c r="Z49" s="176">
        <f t="shared" si="14"/>
        <v>2462.9</v>
      </c>
      <c r="AA49" s="174">
        <f t="shared" si="14"/>
        <v>2751.75</v>
      </c>
      <c r="AB49" s="151">
        <f t="shared" si="5"/>
        <v>16312.249999999998</v>
      </c>
      <c r="AC49" s="152">
        <f t="shared" si="6"/>
        <v>16015.149999999998</v>
      </c>
    </row>
    <row r="50" spans="1:29" x14ac:dyDescent="0.2">
      <c r="A50" s="131" t="s">
        <v>27</v>
      </c>
      <c r="B50" s="184">
        <f t="shared" ref="B50:AA50" si="15">+B18/$B$65</f>
        <v>1415.55</v>
      </c>
      <c r="C50" s="168">
        <f t="shared" si="15"/>
        <v>1633.35</v>
      </c>
      <c r="D50" s="169">
        <f t="shared" si="15"/>
        <v>696.3</v>
      </c>
      <c r="E50" s="170">
        <f t="shared" si="15"/>
        <v>584.6</v>
      </c>
      <c r="F50" s="167">
        <f t="shared" si="15"/>
        <v>1182</v>
      </c>
      <c r="G50" s="171">
        <f t="shared" si="15"/>
        <v>1077.5</v>
      </c>
      <c r="H50" s="169">
        <f t="shared" si="15"/>
        <v>2342.5</v>
      </c>
      <c r="I50" s="170">
        <f t="shared" si="15"/>
        <v>2501.0500000000002</v>
      </c>
      <c r="J50" s="167">
        <f t="shared" si="15"/>
        <v>296.10000000000002</v>
      </c>
      <c r="K50" s="168">
        <f t="shared" si="15"/>
        <v>270.75</v>
      </c>
      <c r="L50" s="169">
        <f t="shared" si="15"/>
        <v>1008.25</v>
      </c>
      <c r="M50" s="167">
        <f t="shared" si="15"/>
        <v>1085.5999999999999</v>
      </c>
      <c r="N50" s="172">
        <f t="shared" si="15"/>
        <v>2080.15</v>
      </c>
      <c r="O50" s="185">
        <f t="shared" si="15"/>
        <v>2009</v>
      </c>
      <c r="P50" s="167">
        <f t="shared" si="15"/>
        <v>1294.75</v>
      </c>
      <c r="Q50" s="168">
        <f t="shared" si="15"/>
        <v>863.55</v>
      </c>
      <c r="R50" s="169">
        <f t="shared" si="15"/>
        <v>1538.6</v>
      </c>
      <c r="S50" s="170">
        <f t="shared" si="15"/>
        <v>1320.7</v>
      </c>
      <c r="T50" s="167">
        <f t="shared" si="15"/>
        <v>258.64999999999998</v>
      </c>
      <c r="U50" s="171">
        <f t="shared" si="15"/>
        <v>222.95</v>
      </c>
      <c r="V50" s="169">
        <f t="shared" si="15"/>
        <v>1177.6500000000001</v>
      </c>
      <c r="W50" s="186">
        <f t="shared" si="15"/>
        <v>1514.25</v>
      </c>
      <c r="X50" s="167">
        <f t="shared" si="15"/>
        <v>976.55</v>
      </c>
      <c r="Y50" s="171">
        <f t="shared" si="15"/>
        <v>437</v>
      </c>
      <c r="Z50" s="169">
        <f t="shared" si="15"/>
        <v>2465.25</v>
      </c>
      <c r="AA50" s="167">
        <f t="shared" si="15"/>
        <v>2954.5</v>
      </c>
      <c r="AB50" s="151">
        <f t="shared" si="5"/>
        <v>16732.3</v>
      </c>
      <c r="AC50" s="152">
        <f t="shared" si="6"/>
        <v>16474.800000000003</v>
      </c>
    </row>
    <row r="51" spans="1:29" x14ac:dyDescent="0.2">
      <c r="A51" s="139" t="s">
        <v>28</v>
      </c>
      <c r="B51" s="181">
        <f t="shared" ref="B51:AA51" si="16">+B19/$B$65</f>
        <v>1488.45</v>
      </c>
      <c r="C51" s="175">
        <f t="shared" si="16"/>
        <v>1851.05</v>
      </c>
      <c r="D51" s="176">
        <f t="shared" si="16"/>
        <v>744.8</v>
      </c>
      <c r="E51" s="177">
        <f t="shared" si="16"/>
        <v>655</v>
      </c>
      <c r="F51" s="174">
        <f t="shared" si="16"/>
        <v>1166.0999999999999</v>
      </c>
      <c r="G51" s="178">
        <f t="shared" si="16"/>
        <v>1400.2</v>
      </c>
      <c r="H51" s="176">
        <f t="shared" si="16"/>
        <v>2396.6999999999998</v>
      </c>
      <c r="I51" s="177">
        <f t="shared" si="16"/>
        <v>2830.8</v>
      </c>
      <c r="J51" s="174">
        <f t="shared" si="16"/>
        <v>369.2</v>
      </c>
      <c r="K51" s="175">
        <f t="shared" si="16"/>
        <v>251.55</v>
      </c>
      <c r="L51" s="176">
        <f t="shared" si="16"/>
        <v>1524.15</v>
      </c>
      <c r="M51" s="174">
        <f t="shared" si="16"/>
        <v>1015.5</v>
      </c>
      <c r="N51" s="179">
        <f t="shared" si="16"/>
        <v>2607.1999999999998</v>
      </c>
      <c r="O51" s="182">
        <f t="shared" si="16"/>
        <v>2011.4</v>
      </c>
      <c r="P51" s="174">
        <f t="shared" si="16"/>
        <v>1410.15</v>
      </c>
      <c r="Q51" s="175">
        <f t="shared" si="16"/>
        <v>1015.2</v>
      </c>
      <c r="R51" s="176">
        <f t="shared" si="16"/>
        <v>1606.45</v>
      </c>
      <c r="S51" s="177">
        <f t="shared" si="16"/>
        <v>1546.45</v>
      </c>
      <c r="T51" s="174">
        <f t="shared" si="16"/>
        <v>354.9</v>
      </c>
      <c r="U51" s="178">
        <f t="shared" si="16"/>
        <v>206.2</v>
      </c>
      <c r="V51" s="176">
        <f t="shared" si="16"/>
        <v>1579.75</v>
      </c>
      <c r="W51" s="183">
        <f t="shared" si="16"/>
        <v>1544.15</v>
      </c>
      <c r="X51" s="174">
        <f t="shared" si="16"/>
        <v>1200.55</v>
      </c>
      <c r="Y51" s="178">
        <f t="shared" si="16"/>
        <v>449.75</v>
      </c>
      <c r="Z51" s="176">
        <f t="shared" si="16"/>
        <v>2624.85</v>
      </c>
      <c r="AA51" s="174">
        <f t="shared" si="16"/>
        <v>3209.05</v>
      </c>
      <c r="AB51" s="151">
        <f t="shared" si="5"/>
        <v>19073.249999999996</v>
      </c>
      <c r="AC51" s="152">
        <f t="shared" si="6"/>
        <v>17986.300000000003</v>
      </c>
    </row>
    <row r="52" spans="1:29" x14ac:dyDescent="0.2">
      <c r="A52" s="131" t="s">
        <v>29</v>
      </c>
      <c r="B52" s="184">
        <f t="shared" ref="B52:AA52" si="17">+B20/$B$65</f>
        <v>1702.35</v>
      </c>
      <c r="C52" s="168">
        <f t="shared" si="17"/>
        <v>2314.75</v>
      </c>
      <c r="D52" s="169">
        <f t="shared" si="17"/>
        <v>968.3</v>
      </c>
      <c r="E52" s="170">
        <f t="shared" si="17"/>
        <v>817.85</v>
      </c>
      <c r="F52" s="167">
        <f t="shared" si="17"/>
        <v>1318.65</v>
      </c>
      <c r="G52" s="171">
        <f t="shared" si="17"/>
        <v>1899</v>
      </c>
      <c r="H52" s="169">
        <f t="shared" si="17"/>
        <v>2499.3000000000002</v>
      </c>
      <c r="I52" s="170">
        <f t="shared" si="17"/>
        <v>3565.6</v>
      </c>
      <c r="J52" s="167">
        <f t="shared" si="17"/>
        <v>543.79999999999995</v>
      </c>
      <c r="K52" s="168">
        <f t="shared" si="17"/>
        <v>270.25</v>
      </c>
      <c r="L52" s="169">
        <f t="shared" si="17"/>
        <v>1967.85</v>
      </c>
      <c r="M52" s="167">
        <f t="shared" si="17"/>
        <v>983.2</v>
      </c>
      <c r="N52" s="172">
        <f t="shared" si="17"/>
        <v>3166.7</v>
      </c>
      <c r="O52" s="185">
        <f t="shared" si="17"/>
        <v>2284.35</v>
      </c>
      <c r="P52" s="167">
        <f t="shared" si="17"/>
        <v>1705.95</v>
      </c>
      <c r="Q52" s="168">
        <f t="shared" si="17"/>
        <v>1167.6500000000001</v>
      </c>
      <c r="R52" s="169">
        <f t="shared" si="17"/>
        <v>1880.75</v>
      </c>
      <c r="S52" s="170">
        <f t="shared" si="17"/>
        <v>1961.45</v>
      </c>
      <c r="T52" s="167">
        <f t="shared" si="17"/>
        <v>666.9</v>
      </c>
      <c r="U52" s="171">
        <f t="shared" si="17"/>
        <v>229.3</v>
      </c>
      <c r="V52" s="169">
        <f t="shared" si="17"/>
        <v>2069.85</v>
      </c>
      <c r="W52" s="186">
        <f t="shared" si="17"/>
        <v>1750.85</v>
      </c>
      <c r="X52" s="167">
        <f t="shared" si="17"/>
        <v>1578.35</v>
      </c>
      <c r="Y52" s="171">
        <f t="shared" si="17"/>
        <v>563</v>
      </c>
      <c r="Z52" s="169">
        <f t="shared" si="17"/>
        <v>2956.6</v>
      </c>
      <c r="AA52" s="167">
        <f t="shared" si="17"/>
        <v>3830.1</v>
      </c>
      <c r="AB52" s="151">
        <f t="shared" si="5"/>
        <v>23025.35</v>
      </c>
      <c r="AC52" s="152">
        <f t="shared" si="6"/>
        <v>21637.35</v>
      </c>
    </row>
    <row r="53" spans="1:29" x14ac:dyDescent="0.2">
      <c r="A53" s="139" t="s">
        <v>30</v>
      </c>
      <c r="B53" s="181">
        <f t="shared" ref="B53:AA53" si="18">+B21/$B$65</f>
        <v>1808</v>
      </c>
      <c r="C53" s="175">
        <f t="shared" si="18"/>
        <v>2797.8</v>
      </c>
      <c r="D53" s="176">
        <f t="shared" si="18"/>
        <v>1043.9000000000001</v>
      </c>
      <c r="E53" s="177">
        <f t="shared" si="18"/>
        <v>1001.75</v>
      </c>
      <c r="F53" s="174">
        <f t="shared" si="18"/>
        <v>1321.5</v>
      </c>
      <c r="G53" s="178">
        <f t="shared" si="18"/>
        <v>2276.9499999999998</v>
      </c>
      <c r="H53" s="176">
        <f t="shared" si="18"/>
        <v>2714</v>
      </c>
      <c r="I53" s="177">
        <f t="shared" si="18"/>
        <v>4202.3999999999996</v>
      </c>
      <c r="J53" s="174">
        <f t="shared" si="18"/>
        <v>708.2</v>
      </c>
      <c r="K53" s="175">
        <f t="shared" si="18"/>
        <v>259.7</v>
      </c>
      <c r="L53" s="176">
        <f t="shared" si="18"/>
        <v>2272.25</v>
      </c>
      <c r="M53" s="174">
        <f t="shared" si="18"/>
        <v>989.1</v>
      </c>
      <c r="N53" s="179">
        <f t="shared" si="18"/>
        <v>3602.1</v>
      </c>
      <c r="O53" s="182">
        <f t="shared" si="18"/>
        <v>2470.4499999999998</v>
      </c>
      <c r="P53" s="174">
        <f t="shared" si="18"/>
        <v>1756.85</v>
      </c>
      <c r="Q53" s="175">
        <f t="shared" si="18"/>
        <v>1411.3</v>
      </c>
      <c r="R53" s="176">
        <f t="shared" si="18"/>
        <v>1842.75</v>
      </c>
      <c r="S53" s="177">
        <f t="shared" si="18"/>
        <v>2238.1</v>
      </c>
      <c r="T53" s="174">
        <f t="shared" si="18"/>
        <v>756.1</v>
      </c>
      <c r="U53" s="178">
        <f t="shared" si="18"/>
        <v>261.95</v>
      </c>
      <c r="V53" s="176">
        <f t="shared" si="18"/>
        <v>2271.75</v>
      </c>
      <c r="W53" s="183">
        <f t="shared" si="18"/>
        <v>1756.1</v>
      </c>
      <c r="X53" s="174">
        <f t="shared" si="18"/>
        <v>1864.85</v>
      </c>
      <c r="Y53" s="178">
        <f t="shared" si="18"/>
        <v>663.65</v>
      </c>
      <c r="Z53" s="176">
        <f t="shared" si="18"/>
        <v>3144.15</v>
      </c>
      <c r="AA53" s="174">
        <f t="shared" si="18"/>
        <v>4280.05</v>
      </c>
      <c r="AB53" s="151">
        <f t="shared" si="5"/>
        <v>25106.399999999998</v>
      </c>
      <c r="AC53" s="152">
        <f t="shared" si="6"/>
        <v>24609.3</v>
      </c>
    </row>
    <row r="54" spans="1:29" x14ac:dyDescent="0.2">
      <c r="A54" s="131" t="s">
        <v>31</v>
      </c>
      <c r="B54" s="184">
        <f t="shared" ref="B54:AA54" si="19">+B22/$B$65</f>
        <v>1756.7</v>
      </c>
      <c r="C54" s="168">
        <f t="shared" si="19"/>
        <v>2693.5</v>
      </c>
      <c r="D54" s="169">
        <f t="shared" si="19"/>
        <v>815.2</v>
      </c>
      <c r="E54" s="170">
        <f t="shared" si="19"/>
        <v>1053.25</v>
      </c>
      <c r="F54" s="167">
        <f t="shared" si="19"/>
        <v>1157.55</v>
      </c>
      <c r="G54" s="171">
        <f t="shared" si="19"/>
        <v>2202</v>
      </c>
      <c r="H54" s="169">
        <f t="shared" si="19"/>
        <v>2601.6</v>
      </c>
      <c r="I54" s="170">
        <f t="shared" si="19"/>
        <v>4164.25</v>
      </c>
      <c r="J54" s="167">
        <f t="shared" si="19"/>
        <v>560</v>
      </c>
      <c r="K54" s="168">
        <f t="shared" si="19"/>
        <v>263.85000000000002</v>
      </c>
      <c r="L54" s="169">
        <f t="shared" si="19"/>
        <v>2300</v>
      </c>
      <c r="M54" s="167">
        <f t="shared" si="19"/>
        <v>881.35</v>
      </c>
      <c r="N54" s="172">
        <f t="shared" si="19"/>
        <v>3451.45</v>
      </c>
      <c r="O54" s="185">
        <f t="shared" si="19"/>
        <v>2449.3000000000002</v>
      </c>
      <c r="P54" s="167">
        <f t="shared" si="19"/>
        <v>1598.75</v>
      </c>
      <c r="Q54" s="168">
        <f t="shared" si="19"/>
        <v>1566.75</v>
      </c>
      <c r="R54" s="169">
        <f t="shared" si="19"/>
        <v>1727.85</v>
      </c>
      <c r="S54" s="170">
        <f t="shared" si="19"/>
        <v>2329.6999999999998</v>
      </c>
      <c r="T54" s="167">
        <f t="shared" si="19"/>
        <v>740.35</v>
      </c>
      <c r="U54" s="171">
        <f t="shared" si="19"/>
        <v>236.35</v>
      </c>
      <c r="V54" s="169">
        <f t="shared" si="19"/>
        <v>2556.4</v>
      </c>
      <c r="W54" s="186">
        <f t="shared" si="19"/>
        <v>1761</v>
      </c>
      <c r="X54" s="167">
        <f t="shared" si="19"/>
        <v>1742.75</v>
      </c>
      <c r="Y54" s="171">
        <f t="shared" si="19"/>
        <v>677</v>
      </c>
      <c r="Z54" s="169">
        <f t="shared" si="19"/>
        <v>3042.6</v>
      </c>
      <c r="AA54" s="167">
        <f t="shared" si="19"/>
        <v>4186.2</v>
      </c>
      <c r="AB54" s="151">
        <f t="shared" si="5"/>
        <v>24051.200000000001</v>
      </c>
      <c r="AC54" s="152">
        <f t="shared" si="6"/>
        <v>24464.5</v>
      </c>
    </row>
    <row r="55" spans="1:29" x14ac:dyDescent="0.2">
      <c r="A55" s="139" t="s">
        <v>32</v>
      </c>
      <c r="B55" s="181">
        <f t="shared" ref="B55:AA55" si="20">+B23/$B$65</f>
        <v>1753.75</v>
      </c>
      <c r="C55" s="175">
        <f t="shared" si="20"/>
        <v>2321.75</v>
      </c>
      <c r="D55" s="176">
        <f t="shared" si="20"/>
        <v>588.9</v>
      </c>
      <c r="E55" s="177">
        <f t="shared" si="20"/>
        <v>1021.25</v>
      </c>
      <c r="F55" s="174">
        <f t="shared" si="20"/>
        <v>1002.35</v>
      </c>
      <c r="G55" s="178">
        <f t="shared" si="20"/>
        <v>2089.1999999999998</v>
      </c>
      <c r="H55" s="176">
        <f t="shared" si="20"/>
        <v>2419.75</v>
      </c>
      <c r="I55" s="177">
        <f t="shared" si="20"/>
        <v>3797.25</v>
      </c>
      <c r="J55" s="174">
        <f t="shared" si="20"/>
        <v>420.5</v>
      </c>
      <c r="K55" s="175">
        <f t="shared" si="20"/>
        <v>195.2</v>
      </c>
      <c r="L55" s="176">
        <f t="shared" si="20"/>
        <v>1886.45</v>
      </c>
      <c r="M55" s="174">
        <f t="shared" si="20"/>
        <v>812.05</v>
      </c>
      <c r="N55" s="179">
        <f t="shared" si="20"/>
        <v>3071.9</v>
      </c>
      <c r="O55" s="182">
        <f t="shared" si="20"/>
        <v>2297.1</v>
      </c>
      <c r="P55" s="174">
        <f t="shared" si="20"/>
        <v>1170</v>
      </c>
      <c r="Q55" s="175">
        <f t="shared" si="20"/>
        <v>1497.75</v>
      </c>
      <c r="R55" s="176">
        <f t="shared" si="20"/>
        <v>1441.6</v>
      </c>
      <c r="S55" s="177">
        <f t="shared" si="20"/>
        <v>2054.15</v>
      </c>
      <c r="T55" s="174">
        <f t="shared" si="20"/>
        <v>462.9</v>
      </c>
      <c r="U55" s="178">
        <f t="shared" si="20"/>
        <v>223.25</v>
      </c>
      <c r="V55" s="176">
        <f t="shared" si="20"/>
        <v>2385.3000000000002</v>
      </c>
      <c r="W55" s="183">
        <f t="shared" si="20"/>
        <v>1548.95</v>
      </c>
      <c r="X55" s="174">
        <f t="shared" si="20"/>
        <v>1292.9000000000001</v>
      </c>
      <c r="Y55" s="178">
        <f t="shared" si="20"/>
        <v>631</v>
      </c>
      <c r="Z55" s="176">
        <f t="shared" si="20"/>
        <v>2764.15</v>
      </c>
      <c r="AA55" s="174">
        <f t="shared" si="20"/>
        <v>3502.3</v>
      </c>
      <c r="AB55" s="151">
        <f t="shared" si="5"/>
        <v>20660.450000000004</v>
      </c>
      <c r="AC55" s="152">
        <f t="shared" si="6"/>
        <v>21991.200000000001</v>
      </c>
    </row>
    <row r="56" spans="1:29" x14ac:dyDescent="0.2">
      <c r="A56" s="131" t="s">
        <v>33</v>
      </c>
      <c r="B56" s="184">
        <f t="shared" ref="B56:AA56" si="21">+B24/$B$65</f>
        <v>1525.55</v>
      </c>
      <c r="C56" s="168">
        <f t="shared" si="21"/>
        <v>1698.75</v>
      </c>
      <c r="D56" s="169">
        <f t="shared" si="21"/>
        <v>458.4</v>
      </c>
      <c r="E56" s="170">
        <f t="shared" si="21"/>
        <v>804.8</v>
      </c>
      <c r="F56" s="167">
        <f t="shared" si="21"/>
        <v>928.05</v>
      </c>
      <c r="G56" s="171">
        <f t="shared" si="21"/>
        <v>1613.1</v>
      </c>
      <c r="H56" s="169">
        <f t="shared" si="21"/>
        <v>2184.6999999999998</v>
      </c>
      <c r="I56" s="170">
        <f t="shared" si="21"/>
        <v>2974.75</v>
      </c>
      <c r="J56" s="167">
        <f t="shared" si="21"/>
        <v>326.3</v>
      </c>
      <c r="K56" s="168">
        <f t="shared" si="21"/>
        <v>139.35</v>
      </c>
      <c r="L56" s="169">
        <f t="shared" si="21"/>
        <v>1445.2</v>
      </c>
      <c r="M56" s="167">
        <f t="shared" si="21"/>
        <v>819.3</v>
      </c>
      <c r="N56" s="172">
        <f t="shared" si="21"/>
        <v>2356.4</v>
      </c>
      <c r="O56" s="185">
        <f t="shared" si="21"/>
        <v>2154.0500000000002</v>
      </c>
      <c r="P56" s="167">
        <f t="shared" si="21"/>
        <v>867.9</v>
      </c>
      <c r="Q56" s="168">
        <f t="shared" si="21"/>
        <v>1429</v>
      </c>
      <c r="R56" s="169">
        <f t="shared" si="21"/>
        <v>1207.5999999999999</v>
      </c>
      <c r="S56" s="170">
        <f t="shared" si="21"/>
        <v>1674.45</v>
      </c>
      <c r="T56" s="167">
        <f t="shared" si="21"/>
        <v>289.85000000000002</v>
      </c>
      <c r="U56" s="171">
        <f t="shared" si="21"/>
        <v>248.15</v>
      </c>
      <c r="V56" s="169">
        <f t="shared" si="21"/>
        <v>2031.5</v>
      </c>
      <c r="W56" s="186">
        <f t="shared" si="21"/>
        <v>1351.5</v>
      </c>
      <c r="X56" s="167">
        <f t="shared" si="21"/>
        <v>927.35</v>
      </c>
      <c r="Y56" s="171">
        <f t="shared" si="21"/>
        <v>555</v>
      </c>
      <c r="Z56" s="169">
        <f t="shared" si="21"/>
        <v>2292.4499999999998</v>
      </c>
      <c r="AA56" s="167">
        <f t="shared" si="21"/>
        <v>2577.65</v>
      </c>
      <c r="AB56" s="151">
        <f t="shared" si="5"/>
        <v>16841.25</v>
      </c>
      <c r="AC56" s="152">
        <f t="shared" si="6"/>
        <v>18039.850000000002</v>
      </c>
    </row>
    <row r="57" spans="1:29" x14ac:dyDescent="0.2">
      <c r="A57" s="139" t="s">
        <v>34</v>
      </c>
      <c r="B57" s="181">
        <f t="shared" ref="B57:AA57" si="22">+B25/$B$65</f>
        <v>595.6</v>
      </c>
      <c r="C57" s="175">
        <f t="shared" si="22"/>
        <v>1207.8499999999999</v>
      </c>
      <c r="D57" s="176">
        <f t="shared" si="22"/>
        <v>211.85</v>
      </c>
      <c r="E57" s="177">
        <f t="shared" si="22"/>
        <v>641.1</v>
      </c>
      <c r="F57" s="174">
        <f t="shared" si="22"/>
        <v>458.4</v>
      </c>
      <c r="G57" s="178">
        <f t="shared" si="22"/>
        <v>1338.7</v>
      </c>
      <c r="H57" s="176">
        <f t="shared" si="22"/>
        <v>1268.25</v>
      </c>
      <c r="I57" s="177">
        <f t="shared" si="22"/>
        <v>2217.1999999999998</v>
      </c>
      <c r="J57" s="174">
        <f t="shared" si="22"/>
        <v>292</v>
      </c>
      <c r="K57" s="175">
        <f t="shared" si="22"/>
        <v>88.8</v>
      </c>
      <c r="L57" s="176">
        <f t="shared" si="22"/>
        <v>1041.9000000000001</v>
      </c>
      <c r="M57" s="174">
        <f t="shared" si="22"/>
        <v>619.65</v>
      </c>
      <c r="N57" s="179">
        <f t="shared" si="22"/>
        <v>1873</v>
      </c>
      <c r="O57" s="182">
        <f t="shared" si="22"/>
        <v>1777.95</v>
      </c>
      <c r="P57" s="174">
        <f t="shared" si="22"/>
        <v>614.65</v>
      </c>
      <c r="Q57" s="175">
        <f t="shared" si="22"/>
        <v>1248.3</v>
      </c>
      <c r="R57" s="176">
        <f t="shared" si="22"/>
        <v>890.85</v>
      </c>
      <c r="S57" s="177">
        <f t="shared" si="22"/>
        <v>1316.8</v>
      </c>
      <c r="T57" s="174">
        <f t="shared" si="22"/>
        <v>194.75</v>
      </c>
      <c r="U57" s="178">
        <f t="shared" si="22"/>
        <v>234.25</v>
      </c>
      <c r="V57" s="176">
        <f t="shared" si="22"/>
        <v>1803.4</v>
      </c>
      <c r="W57" s="183">
        <f t="shared" si="22"/>
        <v>982.05</v>
      </c>
      <c r="X57" s="174">
        <f t="shared" si="22"/>
        <v>604.35</v>
      </c>
      <c r="Y57" s="178">
        <f t="shared" si="22"/>
        <v>526.65</v>
      </c>
      <c r="Z57" s="176">
        <f t="shared" si="22"/>
        <v>1623.15</v>
      </c>
      <c r="AA57" s="174">
        <f t="shared" si="22"/>
        <v>2026.45</v>
      </c>
      <c r="AB57" s="151">
        <f t="shared" si="5"/>
        <v>11472.15</v>
      </c>
      <c r="AC57" s="152">
        <f t="shared" si="6"/>
        <v>14225.749999999998</v>
      </c>
    </row>
    <row r="58" spans="1:29" x14ac:dyDescent="0.2">
      <c r="A58" s="131" t="s">
        <v>35</v>
      </c>
      <c r="B58" s="184">
        <f t="shared" ref="B58:AA58" si="23">+B26/$B$65</f>
        <v>0</v>
      </c>
      <c r="C58" s="168">
        <f t="shared" si="23"/>
        <v>577.25</v>
      </c>
      <c r="D58" s="169">
        <f t="shared" si="23"/>
        <v>4.5999999999999996</v>
      </c>
      <c r="E58" s="170">
        <f t="shared" si="23"/>
        <v>367.8</v>
      </c>
      <c r="F58" s="167">
        <f t="shared" si="23"/>
        <v>16.75</v>
      </c>
      <c r="G58" s="171">
        <f t="shared" si="23"/>
        <v>779.2</v>
      </c>
      <c r="H58" s="169">
        <f t="shared" si="23"/>
        <v>104.15</v>
      </c>
      <c r="I58" s="170">
        <f t="shared" si="23"/>
        <v>995.1</v>
      </c>
      <c r="J58" s="167">
        <f t="shared" si="23"/>
        <v>59.3</v>
      </c>
      <c r="K58" s="168">
        <f t="shared" si="23"/>
        <v>52</v>
      </c>
      <c r="L58" s="169">
        <f t="shared" si="23"/>
        <v>425.55</v>
      </c>
      <c r="M58" s="167">
        <f t="shared" si="23"/>
        <v>157.4</v>
      </c>
      <c r="N58" s="172">
        <f t="shared" si="23"/>
        <v>584.35</v>
      </c>
      <c r="O58" s="185">
        <f t="shared" si="23"/>
        <v>376</v>
      </c>
      <c r="P58" s="167">
        <f t="shared" si="23"/>
        <v>123.85</v>
      </c>
      <c r="Q58" s="168">
        <f t="shared" si="23"/>
        <v>279.39999999999998</v>
      </c>
      <c r="R58" s="169">
        <f t="shared" si="23"/>
        <v>197.3</v>
      </c>
      <c r="S58" s="170">
        <f t="shared" si="23"/>
        <v>173.75</v>
      </c>
      <c r="T58" s="167">
        <f t="shared" si="23"/>
        <v>23.8</v>
      </c>
      <c r="U58" s="171">
        <f t="shared" si="23"/>
        <v>11.55</v>
      </c>
      <c r="V58" s="169">
        <f t="shared" si="23"/>
        <v>369.9</v>
      </c>
      <c r="W58" s="186">
        <f t="shared" si="23"/>
        <v>39.65</v>
      </c>
      <c r="X58" s="167">
        <f t="shared" si="23"/>
        <v>65.75</v>
      </c>
      <c r="Y58" s="171">
        <f t="shared" si="23"/>
        <v>23.2</v>
      </c>
      <c r="Z58" s="169">
        <f t="shared" si="23"/>
        <v>91.75</v>
      </c>
      <c r="AA58" s="167">
        <f t="shared" si="23"/>
        <v>148.25</v>
      </c>
      <c r="AB58" s="151">
        <f t="shared" si="5"/>
        <v>2067.0499999999997</v>
      </c>
      <c r="AC58" s="152">
        <f t="shared" si="6"/>
        <v>3980.55</v>
      </c>
    </row>
    <row r="59" spans="1:29" x14ac:dyDescent="0.2">
      <c r="A59" s="139" t="s">
        <v>36</v>
      </c>
      <c r="B59" s="181">
        <f t="shared" ref="B59:AA59" si="24">+B27/$B$65</f>
        <v>0</v>
      </c>
      <c r="C59" s="175">
        <f t="shared" si="24"/>
        <v>0</v>
      </c>
      <c r="D59" s="176">
        <f t="shared" si="24"/>
        <v>0</v>
      </c>
      <c r="E59" s="177">
        <f t="shared" si="24"/>
        <v>0</v>
      </c>
      <c r="F59" s="174">
        <f t="shared" si="24"/>
        <v>0</v>
      </c>
      <c r="G59" s="178">
        <f t="shared" si="24"/>
        <v>0</v>
      </c>
      <c r="H59" s="176">
        <f t="shared" si="24"/>
        <v>0</v>
      </c>
      <c r="I59" s="177">
        <f t="shared" si="24"/>
        <v>0.2</v>
      </c>
      <c r="J59" s="174">
        <f t="shared" si="24"/>
        <v>0</v>
      </c>
      <c r="K59" s="178">
        <f t="shared" si="24"/>
        <v>0</v>
      </c>
      <c r="L59" s="176">
        <f t="shared" si="24"/>
        <v>0</v>
      </c>
      <c r="M59" s="174">
        <f t="shared" si="24"/>
        <v>0</v>
      </c>
      <c r="N59" s="179">
        <f t="shared" si="24"/>
        <v>0</v>
      </c>
      <c r="O59" s="182">
        <f t="shared" si="24"/>
        <v>0.05</v>
      </c>
      <c r="P59" s="174">
        <f t="shared" si="24"/>
        <v>0</v>
      </c>
      <c r="Q59" s="178">
        <f t="shared" si="24"/>
        <v>0</v>
      </c>
      <c r="R59" s="176">
        <f t="shared" si="24"/>
        <v>0</v>
      </c>
      <c r="S59" s="177">
        <f t="shared" si="24"/>
        <v>0</v>
      </c>
      <c r="T59" s="174">
        <f t="shared" si="24"/>
        <v>0</v>
      </c>
      <c r="U59" s="178">
        <f t="shared" si="24"/>
        <v>0</v>
      </c>
      <c r="V59" s="176">
        <f t="shared" si="24"/>
        <v>0</v>
      </c>
      <c r="W59" s="177">
        <f t="shared" si="24"/>
        <v>0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</v>
      </c>
      <c r="AC59" s="152">
        <f t="shared" si="6"/>
        <v>0.25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70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0.05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51">
        <f t="shared" si="5"/>
        <v>0.05</v>
      </c>
      <c r="AC60" s="152">
        <f t="shared" si="6"/>
        <v>0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25677.449999999997</v>
      </c>
      <c r="C63" s="1">
        <f t="shared" si="27"/>
        <v>27075.1</v>
      </c>
      <c r="D63" s="42">
        <f t="shared" si="27"/>
        <v>12309.9</v>
      </c>
      <c r="E63" s="228">
        <f t="shared" si="27"/>
        <v>11861.5</v>
      </c>
      <c r="F63" s="14">
        <f t="shared" si="27"/>
        <v>23916.5</v>
      </c>
      <c r="G63" s="1">
        <f t="shared" si="27"/>
        <v>22739.65</v>
      </c>
      <c r="H63" s="42">
        <f t="shared" si="27"/>
        <v>40374.449999999997</v>
      </c>
      <c r="I63" s="228">
        <f t="shared" si="27"/>
        <v>44162.799999999988</v>
      </c>
      <c r="J63" s="14">
        <f t="shared" si="27"/>
        <v>5254.2</v>
      </c>
      <c r="K63" s="1">
        <f t="shared" si="27"/>
        <v>5799.2500000000009</v>
      </c>
      <c r="L63" s="42">
        <f t="shared" si="27"/>
        <v>20591.3</v>
      </c>
      <c r="M63" s="228">
        <f t="shared" si="27"/>
        <v>20644.400000000001</v>
      </c>
      <c r="N63" s="14">
        <f t="shared" si="27"/>
        <v>40828.5</v>
      </c>
      <c r="O63" s="1">
        <f t="shared" si="27"/>
        <v>39765.300000000003</v>
      </c>
      <c r="P63" s="42">
        <f t="shared" si="27"/>
        <v>21877.9</v>
      </c>
      <c r="Q63" s="228">
        <f t="shared" si="27"/>
        <v>19497.55</v>
      </c>
      <c r="R63" s="14">
        <f t="shared" si="27"/>
        <v>26728.049999999992</v>
      </c>
      <c r="S63" s="1">
        <f t="shared" si="27"/>
        <v>25147.100000000002</v>
      </c>
      <c r="T63" s="42">
        <f t="shared" si="27"/>
        <v>5737.4500000000007</v>
      </c>
      <c r="U63" s="228">
        <f t="shared" si="27"/>
        <v>5869.0999999999995</v>
      </c>
      <c r="V63" s="14">
        <f t="shared" si="27"/>
        <v>23275.800000000003</v>
      </c>
      <c r="W63" s="1">
        <f t="shared" si="27"/>
        <v>27379.85</v>
      </c>
      <c r="X63" s="42">
        <f t="shared" si="27"/>
        <v>19909.299999999996</v>
      </c>
      <c r="Y63" s="228">
        <f t="shared" si="27"/>
        <v>10669.650000000001</v>
      </c>
      <c r="Z63" s="14">
        <f t="shared" si="27"/>
        <v>42149.85</v>
      </c>
      <c r="AA63" s="1">
        <f t="shared" si="27"/>
        <v>46857.75</v>
      </c>
      <c r="AB63" s="42">
        <f>AB31/B65</f>
        <v>308630.65000000002</v>
      </c>
      <c r="AC63" s="1">
        <f>AC31/B65</f>
        <v>307469</v>
      </c>
    </row>
    <row r="64" spans="1:29" ht="15.75" thickTop="1" x14ac:dyDescent="0.2">
      <c r="A64" s="8"/>
      <c r="AB64" s="162" t="str">
        <f>IF(AB63='Daily Total'!D45,"Correct","Wrong")</f>
        <v>Wrong</v>
      </c>
      <c r="AC64" s="162" t="str">
        <f>IF(AC63='Daily Total'!E45,"Correct","Wrong")</f>
        <v>Wrong</v>
      </c>
    </row>
    <row r="65" spans="1:30" x14ac:dyDescent="0.2">
      <c r="A65" t="s">
        <v>82</v>
      </c>
      <c r="B65">
        <f>COUNTIF('Daily Total'!$G$7:$G$37,1)</f>
        <v>20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0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0</v>
      </c>
      <c r="C71" s="198">
        <f t="shared" ref="C71:AC71" si="28">C7/C31</f>
        <v>0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0</v>
      </c>
      <c r="AC71" s="204">
        <f t="shared" si="28"/>
        <v>0</v>
      </c>
      <c r="AD71" s="18"/>
    </row>
    <row r="72" spans="1:30" s="8" customFormat="1" x14ac:dyDescent="0.2">
      <c r="A72" s="205" t="s">
        <v>17</v>
      </c>
      <c r="B72" s="206">
        <f>B8/B31</f>
        <v>7.4345388658141678E-3</v>
      </c>
      <c r="C72" s="207">
        <f t="shared" ref="C72:AC72" si="29">C8/C31</f>
        <v>0</v>
      </c>
      <c r="D72" s="208">
        <f t="shared" si="29"/>
        <v>1.352976059919252E-2</v>
      </c>
      <c r="E72" s="209">
        <f t="shared" si="29"/>
        <v>1.8547401256164902E-4</v>
      </c>
      <c r="F72" s="206">
        <f t="shared" si="29"/>
        <v>1.6973637446950851E-2</v>
      </c>
      <c r="G72" s="207">
        <f t="shared" si="29"/>
        <v>2.5506109372835554E-4</v>
      </c>
      <c r="H72" s="208">
        <f t="shared" si="29"/>
        <v>8.6886632511402623E-3</v>
      </c>
      <c r="I72" s="209">
        <f t="shared" si="29"/>
        <v>7.2345956325233006E-4</v>
      </c>
      <c r="J72" s="206">
        <f t="shared" si="29"/>
        <v>1.2656541433519852E-3</v>
      </c>
      <c r="K72" s="207">
        <f t="shared" si="29"/>
        <v>3.284907531146269E-3</v>
      </c>
      <c r="L72" s="208">
        <f t="shared" si="29"/>
        <v>2.3019430536197327E-3</v>
      </c>
      <c r="M72" s="206">
        <f t="shared" si="29"/>
        <v>2.99596985138827E-3</v>
      </c>
      <c r="N72" s="210">
        <f t="shared" si="29"/>
        <v>4.1025264214947892E-3</v>
      </c>
      <c r="O72" s="211">
        <f t="shared" si="29"/>
        <v>2.9384915994598304E-3</v>
      </c>
      <c r="P72" s="206">
        <f t="shared" si="29"/>
        <v>3.2567111102985206E-3</v>
      </c>
      <c r="Q72" s="207">
        <f t="shared" si="29"/>
        <v>2.3259332582811687E-3</v>
      </c>
      <c r="R72" s="208">
        <f t="shared" si="29"/>
        <v>1.0288816430678632E-3</v>
      </c>
      <c r="S72" s="209">
        <f t="shared" si="29"/>
        <v>2.5828027883930951E-3</v>
      </c>
      <c r="T72" s="206">
        <f t="shared" si="29"/>
        <v>3.4858691579011579E-4</v>
      </c>
      <c r="U72" s="207">
        <f t="shared" si="29"/>
        <v>3.9614250907294138E-3</v>
      </c>
      <c r="V72" s="208">
        <f t="shared" si="29"/>
        <v>3.0074154271818798E-4</v>
      </c>
      <c r="W72" s="209">
        <f t="shared" si="29"/>
        <v>9.9525746123517835E-4</v>
      </c>
      <c r="X72" s="206">
        <f t="shared" si="29"/>
        <v>1.5319473813745334E-4</v>
      </c>
      <c r="Y72" s="207">
        <f t="shared" si="29"/>
        <v>2.4836803456533253E-4</v>
      </c>
      <c r="Z72" s="208">
        <f t="shared" si="29"/>
        <v>0</v>
      </c>
      <c r="AA72" s="206">
        <f t="shared" si="29"/>
        <v>0</v>
      </c>
      <c r="AB72" s="212">
        <f t="shared" si="29"/>
        <v>4.6869939845572695E-3</v>
      </c>
      <c r="AC72" s="213">
        <f t="shared" si="29"/>
        <v>1.3046843746849276E-3</v>
      </c>
      <c r="AD72" s="18"/>
    </row>
    <row r="73" spans="1:30" s="8" customFormat="1" x14ac:dyDescent="0.2">
      <c r="A73" s="214" t="s">
        <v>18</v>
      </c>
      <c r="B73" s="215">
        <f>B9/B31</f>
        <v>3.4522509049769348E-2</v>
      </c>
      <c r="C73" s="216">
        <f t="shared" ref="C73:AC73" si="30">C9/C31</f>
        <v>8.103386506421029E-3</v>
      </c>
      <c r="D73" s="217">
        <f t="shared" si="30"/>
        <v>4.7746123039179848E-2</v>
      </c>
      <c r="E73" s="218">
        <f t="shared" si="30"/>
        <v>1.4947519285081989E-2</v>
      </c>
      <c r="F73" s="215">
        <f t="shared" si="30"/>
        <v>6.6048543892291936E-2</v>
      </c>
      <c r="G73" s="216">
        <f t="shared" si="30"/>
        <v>1.4747368583069661E-2</v>
      </c>
      <c r="H73" s="217">
        <f t="shared" si="30"/>
        <v>3.6826507853357754E-2</v>
      </c>
      <c r="I73" s="218">
        <f t="shared" si="30"/>
        <v>1.4024246651027562E-2</v>
      </c>
      <c r="J73" s="215">
        <f t="shared" si="30"/>
        <v>1.1248144341669522E-2</v>
      </c>
      <c r="K73" s="216">
        <f t="shared" si="30"/>
        <v>3.2435228693365521E-2</v>
      </c>
      <c r="L73" s="217">
        <f t="shared" si="30"/>
        <v>1.8915755683225441E-2</v>
      </c>
      <c r="M73" s="215">
        <f t="shared" si="30"/>
        <v>3.2950824436651101E-2</v>
      </c>
      <c r="N73" s="219">
        <f t="shared" si="30"/>
        <v>2.9290814014720109E-2</v>
      </c>
      <c r="O73" s="220">
        <f t="shared" si="30"/>
        <v>3.5857896205988636E-2</v>
      </c>
      <c r="P73" s="215">
        <f t="shared" si="30"/>
        <v>2.7383798262173242E-2</v>
      </c>
      <c r="Q73" s="216">
        <f t="shared" si="30"/>
        <v>3.5481380994022323E-2</v>
      </c>
      <c r="R73" s="217">
        <f t="shared" si="30"/>
        <v>2.8165167305508634E-2</v>
      </c>
      <c r="S73" s="218">
        <f t="shared" si="30"/>
        <v>2.6172003928882456E-2</v>
      </c>
      <c r="T73" s="215">
        <f t="shared" si="30"/>
        <v>1.7106902892399935E-2</v>
      </c>
      <c r="U73" s="216">
        <f t="shared" si="30"/>
        <v>5.2205619260193216E-2</v>
      </c>
      <c r="V73" s="217">
        <f t="shared" si="30"/>
        <v>1.6068190996657471E-2</v>
      </c>
      <c r="W73" s="218">
        <f t="shared" si="30"/>
        <v>3.1013683420471623E-2</v>
      </c>
      <c r="X73" s="215">
        <f t="shared" si="30"/>
        <v>3.4001697699065261E-2</v>
      </c>
      <c r="Y73" s="216">
        <f t="shared" si="30"/>
        <v>4.569971836002118E-2</v>
      </c>
      <c r="Z73" s="217">
        <f t="shared" si="30"/>
        <v>3.3446145122699132E-2</v>
      </c>
      <c r="AA73" s="215">
        <f t="shared" si="30"/>
        <v>2.2121207270942373E-2</v>
      </c>
      <c r="AB73" s="212">
        <f t="shared" si="30"/>
        <v>3.2712078337002501E-2</v>
      </c>
      <c r="AC73" s="213">
        <f t="shared" si="30"/>
        <v>2.4962841782423594E-2</v>
      </c>
      <c r="AD73" s="18"/>
    </row>
    <row r="74" spans="1:30" s="8" customFormat="1" x14ac:dyDescent="0.2">
      <c r="A74" s="205" t="s">
        <v>19</v>
      </c>
      <c r="B74" s="206">
        <f>B10/B31</f>
        <v>6.703547275917196E-2</v>
      </c>
      <c r="C74" s="207">
        <f t="shared" ref="C74:AC74" si="31">C10/C31</f>
        <v>3.0293516921451814E-2</v>
      </c>
      <c r="D74" s="208">
        <f t="shared" si="31"/>
        <v>7.1596844815961139E-2</v>
      </c>
      <c r="E74" s="209">
        <f t="shared" si="31"/>
        <v>4.6849049445685624E-2</v>
      </c>
      <c r="F74" s="206">
        <f t="shared" si="31"/>
        <v>8.4907908765914739E-2</v>
      </c>
      <c r="G74" s="207">
        <f t="shared" si="31"/>
        <v>4.4341051863155324E-2</v>
      </c>
      <c r="H74" s="208">
        <f t="shared" si="31"/>
        <v>6.0192770427832457E-2</v>
      </c>
      <c r="I74" s="209">
        <f t="shared" si="31"/>
        <v>3.6521687936453308E-2</v>
      </c>
      <c r="J74" s="206">
        <f t="shared" si="31"/>
        <v>2.3048228084199308E-2</v>
      </c>
      <c r="K74" s="207">
        <f t="shared" si="31"/>
        <v>7.8027331120403498E-2</v>
      </c>
      <c r="L74" s="208">
        <f t="shared" si="31"/>
        <v>4.1189725757965742E-2</v>
      </c>
      <c r="M74" s="206">
        <f t="shared" si="31"/>
        <v>6.6017903160179026E-2</v>
      </c>
      <c r="N74" s="210">
        <f t="shared" si="31"/>
        <v>5.5516367243469637E-2</v>
      </c>
      <c r="O74" s="211">
        <f t="shared" si="31"/>
        <v>6.2138346749553E-2</v>
      </c>
      <c r="P74" s="206">
        <f t="shared" si="31"/>
        <v>5.8885907696808196E-2</v>
      </c>
      <c r="Q74" s="207">
        <f t="shared" si="31"/>
        <v>6.4213196016935467E-2</v>
      </c>
      <c r="R74" s="208">
        <f t="shared" si="31"/>
        <v>5.6221834365021019E-2</v>
      </c>
      <c r="S74" s="209">
        <f t="shared" si="31"/>
        <v>4.6283666903937232E-2</v>
      </c>
      <c r="T74" s="206">
        <f t="shared" si="31"/>
        <v>4.1612563072445076E-2</v>
      </c>
      <c r="U74" s="207">
        <f t="shared" si="31"/>
        <v>0.10400231722069823</v>
      </c>
      <c r="V74" s="208">
        <f t="shared" si="31"/>
        <v>3.8793510856769693E-2</v>
      </c>
      <c r="W74" s="209">
        <f t="shared" si="31"/>
        <v>5.7242826385097069E-2</v>
      </c>
      <c r="X74" s="206">
        <f t="shared" si="31"/>
        <v>6.0273339595063612E-2</v>
      </c>
      <c r="Y74" s="207">
        <f t="shared" si="31"/>
        <v>7.9847980018088696E-2</v>
      </c>
      <c r="Z74" s="208">
        <f t="shared" si="31"/>
        <v>5.2771243551281911E-2</v>
      </c>
      <c r="AA74" s="206">
        <f t="shared" si="31"/>
        <v>3.6840223869050476E-2</v>
      </c>
      <c r="AB74" s="212">
        <f t="shared" si="31"/>
        <v>5.7209159232888891E-2</v>
      </c>
      <c r="AC74" s="213">
        <f t="shared" si="31"/>
        <v>5.0266043080765863E-2</v>
      </c>
      <c r="AD74" s="18"/>
    </row>
    <row r="75" spans="1:30" s="8" customFormat="1" x14ac:dyDescent="0.2">
      <c r="A75" s="214" t="s">
        <v>20</v>
      </c>
      <c r="B75" s="215">
        <f>B11/B31</f>
        <v>8.2083696005639195E-2</v>
      </c>
      <c r="C75" s="216">
        <f t="shared" ref="C75:AC75" si="32">C11/C31</f>
        <v>3.8528020210451673E-2</v>
      </c>
      <c r="D75" s="217">
        <f t="shared" si="32"/>
        <v>7.4578185038058797E-2</v>
      </c>
      <c r="E75" s="218">
        <f t="shared" si="32"/>
        <v>6.3689246722589896E-2</v>
      </c>
      <c r="F75" s="215">
        <f t="shared" si="32"/>
        <v>9.0776242343152222E-2</v>
      </c>
      <c r="G75" s="216">
        <f t="shared" si="32"/>
        <v>5.5469191478320905E-2</v>
      </c>
      <c r="H75" s="217">
        <f t="shared" si="32"/>
        <v>7.2490151568628175E-2</v>
      </c>
      <c r="I75" s="218">
        <f t="shared" si="32"/>
        <v>4.6728241868722091E-2</v>
      </c>
      <c r="J75" s="215">
        <f t="shared" si="32"/>
        <v>3.6047352594115185E-2</v>
      </c>
      <c r="K75" s="216">
        <f t="shared" si="32"/>
        <v>0.11352330042677933</v>
      </c>
      <c r="L75" s="217">
        <f t="shared" si="32"/>
        <v>4.8328663076153522E-2</v>
      </c>
      <c r="M75" s="215">
        <f t="shared" si="32"/>
        <v>0.10502606033597489</v>
      </c>
      <c r="N75" s="219">
        <f t="shared" si="32"/>
        <v>6.4462324111833641E-2</v>
      </c>
      <c r="O75" s="220">
        <f t="shared" si="32"/>
        <v>7.8592390853331931E-2</v>
      </c>
      <c r="P75" s="215">
        <f t="shared" si="32"/>
        <v>7.50026282230013E-2</v>
      </c>
      <c r="Q75" s="216">
        <f t="shared" si="32"/>
        <v>7.4788883731545755E-2</v>
      </c>
      <c r="R75" s="217">
        <f t="shared" si="32"/>
        <v>7.4346987528083788E-2</v>
      </c>
      <c r="S75" s="218">
        <f t="shared" si="32"/>
        <v>5.7996747139829247E-2</v>
      </c>
      <c r="T75" s="215">
        <f t="shared" si="32"/>
        <v>5.3525520919572286E-2</v>
      </c>
      <c r="U75" s="216">
        <f t="shared" si="32"/>
        <v>0.15416332998245047</v>
      </c>
      <c r="V75" s="217">
        <f t="shared" si="32"/>
        <v>4.0842849655006487E-2</v>
      </c>
      <c r="W75" s="218">
        <f t="shared" si="32"/>
        <v>7.3546787144560685E-2</v>
      </c>
      <c r="X75" s="215">
        <f t="shared" si="32"/>
        <v>7.1619795773834344E-2</v>
      </c>
      <c r="Y75" s="216">
        <f t="shared" si="32"/>
        <v>0.11482101099848636</v>
      </c>
      <c r="Z75" s="217">
        <f t="shared" si="32"/>
        <v>6.6646737770122547E-2</v>
      </c>
      <c r="AA75" s="215">
        <f t="shared" si="32"/>
        <v>5.1321286233333867E-2</v>
      </c>
      <c r="AB75" s="212">
        <f t="shared" si="32"/>
        <v>6.8239657986010144E-2</v>
      </c>
      <c r="AC75" s="213">
        <f t="shared" si="32"/>
        <v>6.6804946189697179E-2</v>
      </c>
      <c r="AD75" s="18"/>
    </row>
    <row r="76" spans="1:30" s="8" customFormat="1" x14ac:dyDescent="0.2">
      <c r="A76" s="205" t="s">
        <v>21</v>
      </c>
      <c r="B76" s="206">
        <f>B12/B31</f>
        <v>6.6311101764388591E-2</v>
      </c>
      <c r="C76" s="207">
        <f t="shared" ref="C76:AC76" si="33">C12/C31</f>
        <v>3.6734859705042644E-2</v>
      </c>
      <c r="D76" s="208">
        <f t="shared" si="33"/>
        <v>6.6113453399296501E-2</v>
      </c>
      <c r="E76" s="209">
        <f t="shared" si="33"/>
        <v>5.990810605741264E-2</v>
      </c>
      <c r="F76" s="206">
        <f t="shared" si="33"/>
        <v>7.7124579265360732E-2</v>
      </c>
      <c r="G76" s="207">
        <f t="shared" si="33"/>
        <v>5.0165679770796827E-2</v>
      </c>
      <c r="H76" s="208">
        <f t="shared" si="33"/>
        <v>6.5146398279109688E-2</v>
      </c>
      <c r="I76" s="209">
        <f t="shared" si="33"/>
        <v>4.6962602008930592E-2</v>
      </c>
      <c r="J76" s="206">
        <f t="shared" si="33"/>
        <v>3.3106847855049297E-2</v>
      </c>
      <c r="K76" s="207">
        <f t="shared" si="33"/>
        <v>0.10645342070095271</v>
      </c>
      <c r="L76" s="208">
        <f t="shared" si="33"/>
        <v>4.1432546755183014E-2</v>
      </c>
      <c r="M76" s="206">
        <f t="shared" si="33"/>
        <v>9.9109201526806301E-2</v>
      </c>
      <c r="N76" s="210">
        <f t="shared" si="33"/>
        <v>5.3968428916075784E-2</v>
      </c>
      <c r="O76" s="211">
        <f t="shared" si="33"/>
        <v>7.5403681098847486E-2</v>
      </c>
      <c r="P76" s="206">
        <f t="shared" si="33"/>
        <v>6.8224098290969426E-2</v>
      </c>
      <c r="Q76" s="207">
        <f t="shared" si="33"/>
        <v>6.6264735825783239E-2</v>
      </c>
      <c r="R76" s="208">
        <f t="shared" si="33"/>
        <v>6.9359717600049386E-2</v>
      </c>
      <c r="S76" s="209">
        <f t="shared" si="33"/>
        <v>5.1616289751104501E-2</v>
      </c>
      <c r="T76" s="206">
        <f t="shared" si="33"/>
        <v>4.1847859240603406E-2</v>
      </c>
      <c r="U76" s="207">
        <f t="shared" si="33"/>
        <v>0.12115997342011552</v>
      </c>
      <c r="V76" s="208">
        <f t="shared" si="33"/>
        <v>3.5165278959262407E-2</v>
      </c>
      <c r="W76" s="209">
        <f t="shared" si="33"/>
        <v>6.4941918965954887E-2</v>
      </c>
      <c r="X76" s="206">
        <f t="shared" si="33"/>
        <v>6.0622422686885023E-2</v>
      </c>
      <c r="Y76" s="207">
        <f t="shared" si="33"/>
        <v>0.10111859339341028</v>
      </c>
      <c r="Z76" s="208">
        <f t="shared" si="33"/>
        <v>6.2305085308725888E-2</v>
      </c>
      <c r="AA76" s="206">
        <f t="shared" si="33"/>
        <v>4.958518067982351E-2</v>
      </c>
      <c r="AB76" s="212">
        <f t="shared" si="33"/>
        <v>5.9812756769296892E-2</v>
      </c>
      <c r="AC76" s="213">
        <f t="shared" si="33"/>
        <v>6.200088464202895E-2</v>
      </c>
      <c r="AD76" s="18"/>
    </row>
    <row r="77" spans="1:30" s="8" customFormat="1" x14ac:dyDescent="0.2">
      <c r="A77" s="214" t="s">
        <v>22</v>
      </c>
      <c r="B77" s="215">
        <f>B13/B31</f>
        <v>5.7332406450017429E-2</v>
      </c>
      <c r="C77" s="216">
        <f t="shared" ref="C77:AC77" si="34">C13/C31</f>
        <v>4.2278698878305161E-2</v>
      </c>
      <c r="D77" s="217">
        <f t="shared" si="34"/>
        <v>5.8351408216151229E-2</v>
      </c>
      <c r="E77" s="218">
        <f t="shared" si="34"/>
        <v>5.1839986510980908E-2</v>
      </c>
      <c r="F77" s="215">
        <f t="shared" si="34"/>
        <v>6.92137227437125E-2</v>
      </c>
      <c r="G77" s="216">
        <f t="shared" si="34"/>
        <v>4.1665109181539733E-2</v>
      </c>
      <c r="H77" s="217">
        <f t="shared" si="34"/>
        <v>6.2970517245436161E-2</v>
      </c>
      <c r="I77" s="218">
        <f t="shared" si="34"/>
        <v>4.51194217757932E-2</v>
      </c>
      <c r="J77" s="215">
        <f t="shared" si="34"/>
        <v>3.6247192722012864E-2</v>
      </c>
      <c r="K77" s="216">
        <f t="shared" si="34"/>
        <v>9.7771263525455884E-2</v>
      </c>
      <c r="L77" s="217">
        <f t="shared" si="34"/>
        <v>3.5590273562135462E-2</v>
      </c>
      <c r="M77" s="215">
        <f t="shared" si="34"/>
        <v>7.8280308461374515E-2</v>
      </c>
      <c r="N77" s="219">
        <f t="shared" si="34"/>
        <v>4.9562193075915105E-2</v>
      </c>
      <c r="O77" s="220">
        <f t="shared" si="34"/>
        <v>7.0520026254045617E-2</v>
      </c>
      <c r="P77" s="215">
        <f t="shared" si="34"/>
        <v>5.7779768624959434E-2</v>
      </c>
      <c r="Q77" s="216">
        <f t="shared" si="34"/>
        <v>5.4355547235421887E-2</v>
      </c>
      <c r="R77" s="217">
        <f t="shared" si="34"/>
        <v>6.5483639846528274E-2</v>
      </c>
      <c r="S77" s="218">
        <f t="shared" si="34"/>
        <v>4.9274071364093674E-2</v>
      </c>
      <c r="T77" s="215">
        <f t="shared" si="34"/>
        <v>3.7629957559543001E-2</v>
      </c>
      <c r="U77" s="216">
        <f t="shared" si="34"/>
        <v>7.1987187132609765E-2</v>
      </c>
      <c r="V77" s="217">
        <f t="shared" si="34"/>
        <v>3.0508081354883611E-2</v>
      </c>
      <c r="W77" s="218">
        <f t="shared" si="34"/>
        <v>6.660189884166641E-2</v>
      </c>
      <c r="X77" s="215">
        <f t="shared" si="34"/>
        <v>5.5798044130130141E-2</v>
      </c>
      <c r="Y77" s="216">
        <f t="shared" si="34"/>
        <v>6.7270247852553741E-2</v>
      </c>
      <c r="Z77" s="217">
        <f t="shared" si="34"/>
        <v>5.8089174694571866E-2</v>
      </c>
      <c r="AA77" s="215">
        <f t="shared" si="34"/>
        <v>5.2274170227977229E-2</v>
      </c>
      <c r="AB77" s="212">
        <f t="shared" si="34"/>
        <v>5.4546591532629696E-2</v>
      </c>
      <c r="AC77" s="213">
        <f t="shared" si="34"/>
        <v>5.6588143845395796E-2</v>
      </c>
      <c r="AD77" s="18"/>
    </row>
    <row r="78" spans="1:30" s="8" customFormat="1" x14ac:dyDescent="0.2">
      <c r="A78" s="205" t="s">
        <v>23</v>
      </c>
      <c r="B78" s="206">
        <f>B14/B31</f>
        <v>5.3710551476100626E-2</v>
      </c>
      <c r="C78" s="207">
        <f t="shared" ref="C78:AC78" si="35">C14/C31</f>
        <v>4.8114319060686757E-2</v>
      </c>
      <c r="D78" s="208">
        <f t="shared" si="35"/>
        <v>5.6340831363374193E-2</v>
      </c>
      <c r="E78" s="209">
        <f t="shared" si="35"/>
        <v>4.2933018589554443E-2</v>
      </c>
      <c r="F78" s="206">
        <f t="shared" si="35"/>
        <v>6.4279890452198271E-2</v>
      </c>
      <c r="G78" s="207">
        <f t="shared" si="35"/>
        <v>3.5416112385195021E-2</v>
      </c>
      <c r="H78" s="208">
        <f t="shared" si="35"/>
        <v>5.7398924319712094E-2</v>
      </c>
      <c r="I78" s="209">
        <f t="shared" si="35"/>
        <v>4.6694276631010716E-2</v>
      </c>
      <c r="J78" s="206">
        <f t="shared" si="35"/>
        <v>3.8302691180389023E-2</v>
      </c>
      <c r="K78" s="207">
        <f t="shared" si="35"/>
        <v>8.878734319092986E-2</v>
      </c>
      <c r="L78" s="208">
        <f t="shared" si="35"/>
        <v>3.0692574048263102E-2</v>
      </c>
      <c r="M78" s="206">
        <f t="shared" si="35"/>
        <v>6.8638468543527537E-2</v>
      </c>
      <c r="N78" s="210">
        <f t="shared" si="35"/>
        <v>4.5217188973388688E-2</v>
      </c>
      <c r="O78" s="211">
        <f t="shared" si="35"/>
        <v>6.075271656444186E-2</v>
      </c>
      <c r="P78" s="206">
        <f t="shared" si="35"/>
        <v>5.7290690605588286E-2</v>
      </c>
      <c r="Q78" s="207">
        <f t="shared" si="35"/>
        <v>4.1789865906229247E-2</v>
      </c>
      <c r="R78" s="208">
        <f t="shared" si="35"/>
        <v>6.3076056801749478E-2</v>
      </c>
      <c r="S78" s="209">
        <f t="shared" si="35"/>
        <v>4.4695014534479126E-2</v>
      </c>
      <c r="T78" s="206">
        <f t="shared" si="35"/>
        <v>3.3882648214799256E-2</v>
      </c>
      <c r="U78" s="207">
        <f t="shared" si="35"/>
        <v>4.8917210475200625E-2</v>
      </c>
      <c r="V78" s="208">
        <f t="shared" si="35"/>
        <v>2.9567189956950995E-2</v>
      </c>
      <c r="W78" s="209">
        <f t="shared" si="35"/>
        <v>6.6023005969718607E-2</v>
      </c>
      <c r="X78" s="206">
        <f t="shared" si="35"/>
        <v>5.2005846513940718E-2</v>
      </c>
      <c r="Y78" s="207">
        <f t="shared" si="35"/>
        <v>4.5085827557604985E-2</v>
      </c>
      <c r="Z78" s="208">
        <f t="shared" si="35"/>
        <v>5.5723804473800029E-2</v>
      </c>
      <c r="AA78" s="206">
        <f t="shared" si="35"/>
        <v>5.2624165692975018E-2</v>
      </c>
      <c r="AB78" s="212">
        <f t="shared" si="35"/>
        <v>5.1235838047841327E-2</v>
      </c>
      <c r="AC78" s="213">
        <f t="shared" si="35"/>
        <v>5.2062646966035603E-2</v>
      </c>
      <c r="AD78" s="18"/>
    </row>
    <row r="79" spans="1:30" s="8" customFormat="1" x14ac:dyDescent="0.2">
      <c r="A79" s="214" t="s">
        <v>24</v>
      </c>
      <c r="B79" s="215">
        <f>B15/B31</f>
        <v>5.2265703954247796E-2</v>
      </c>
      <c r="C79" s="216">
        <f t="shared" ref="C79:AC79" si="36">C15/C31</f>
        <v>5.1621231315858482E-2</v>
      </c>
      <c r="D79" s="217">
        <f t="shared" si="36"/>
        <v>5.4285575024979896E-2</v>
      </c>
      <c r="E79" s="218">
        <f t="shared" si="36"/>
        <v>4.1061417190068707E-2</v>
      </c>
      <c r="F79" s="215">
        <f t="shared" si="36"/>
        <v>5.9833169569125919E-2</v>
      </c>
      <c r="G79" s="216">
        <f t="shared" si="36"/>
        <v>3.3511949392360921E-2</v>
      </c>
      <c r="H79" s="217">
        <f t="shared" si="36"/>
        <v>5.8420610064038023E-2</v>
      </c>
      <c r="I79" s="218">
        <f t="shared" si="36"/>
        <v>4.6364813825210356E-2</v>
      </c>
      <c r="J79" s="215">
        <f t="shared" si="36"/>
        <v>4.045335160443074E-2</v>
      </c>
      <c r="K79" s="216">
        <f t="shared" si="36"/>
        <v>6.8267448376945289E-2</v>
      </c>
      <c r="L79" s="217">
        <f t="shared" si="36"/>
        <v>3.1042236284255974E-2</v>
      </c>
      <c r="M79" s="215">
        <f t="shared" si="36"/>
        <v>6.520412315204123E-2</v>
      </c>
      <c r="N79" s="219">
        <f t="shared" si="36"/>
        <v>4.3334925358511821E-2</v>
      </c>
      <c r="O79" s="220">
        <f t="shared" si="36"/>
        <v>5.6839757275815847E-2</v>
      </c>
      <c r="P79" s="215">
        <f t="shared" si="36"/>
        <v>5.7455240219582315E-2</v>
      </c>
      <c r="Q79" s="216">
        <f t="shared" si="36"/>
        <v>3.8668960972019564E-2</v>
      </c>
      <c r="R79" s="217">
        <f t="shared" si="36"/>
        <v>6.1042612536268075E-2</v>
      </c>
      <c r="S79" s="218">
        <f t="shared" si="36"/>
        <v>4.4704956038668475E-2</v>
      </c>
      <c r="T79" s="215">
        <f t="shared" si="36"/>
        <v>4.3277065595342876E-2</v>
      </c>
      <c r="U79" s="216">
        <f t="shared" si="36"/>
        <v>4.1266974493533934E-2</v>
      </c>
      <c r="V79" s="217">
        <f t="shared" si="36"/>
        <v>3.1264231519432202E-2</v>
      </c>
      <c r="W79" s="218">
        <f t="shared" si="36"/>
        <v>6.5606641380431235E-2</v>
      </c>
      <c r="X79" s="215">
        <f t="shared" si="36"/>
        <v>4.8419582808034434E-2</v>
      </c>
      <c r="Y79" s="216">
        <f t="shared" si="36"/>
        <v>4.0516792959469146E-2</v>
      </c>
      <c r="Z79" s="217">
        <f t="shared" si="36"/>
        <v>5.6136617330785281E-2</v>
      </c>
      <c r="AA79" s="215">
        <f t="shared" si="36"/>
        <v>5.0097369165186124E-2</v>
      </c>
      <c r="AB79" s="212">
        <f t="shared" si="36"/>
        <v>5.0596886602156978E-2</v>
      </c>
      <c r="AC79" s="213">
        <f t="shared" si="36"/>
        <v>5.006358364583096E-2</v>
      </c>
      <c r="AD79" s="18"/>
    </row>
    <row r="80" spans="1:30" s="8" customFormat="1" x14ac:dyDescent="0.2">
      <c r="A80" s="205" t="s">
        <v>25</v>
      </c>
      <c r="B80" s="206">
        <f>B16/B31</f>
        <v>5.5075562409818729E-2</v>
      </c>
      <c r="C80" s="207">
        <f t="shared" ref="C80:AC80" si="37">C16/C31</f>
        <v>5.7070888011493959E-2</v>
      </c>
      <c r="D80" s="208">
        <f t="shared" si="37"/>
        <v>5.4265266167881139E-2</v>
      </c>
      <c r="E80" s="209">
        <f t="shared" si="37"/>
        <v>4.5158706740294229E-2</v>
      </c>
      <c r="F80" s="206">
        <f t="shared" si="37"/>
        <v>5.8846403110823071E-2</v>
      </c>
      <c r="G80" s="207">
        <f t="shared" si="37"/>
        <v>3.8358110173199678E-2</v>
      </c>
      <c r="H80" s="208">
        <f t="shared" si="37"/>
        <v>6.0119704417026111E-2</v>
      </c>
      <c r="I80" s="209">
        <f t="shared" si="37"/>
        <v>4.9564339217622072E-2</v>
      </c>
      <c r="J80" s="206">
        <f t="shared" si="37"/>
        <v>4.8523086292870464E-2</v>
      </c>
      <c r="K80" s="207">
        <f t="shared" si="37"/>
        <v>5.341207914816571E-2</v>
      </c>
      <c r="L80" s="208">
        <f t="shared" si="37"/>
        <v>3.7438141350958902E-2</v>
      </c>
      <c r="M80" s="206">
        <f t="shared" si="37"/>
        <v>6.4114239212570964E-2</v>
      </c>
      <c r="N80" s="210">
        <f t="shared" si="37"/>
        <v>4.72586551061146E-2</v>
      </c>
      <c r="O80" s="211">
        <f t="shared" si="37"/>
        <v>5.5870319097303431E-2</v>
      </c>
      <c r="P80" s="206">
        <f t="shared" si="37"/>
        <v>5.7176420040314653E-2</v>
      </c>
      <c r="Q80" s="207">
        <f t="shared" si="37"/>
        <v>4.0889752815097283E-2</v>
      </c>
      <c r="R80" s="208">
        <f t="shared" si="37"/>
        <v>6.0045532689440496E-2</v>
      </c>
      <c r="S80" s="209">
        <f t="shared" si="37"/>
        <v>4.7144601166734933E-2</v>
      </c>
      <c r="T80" s="217">
        <f t="shared" si="37"/>
        <v>4.0436082231653438E-2</v>
      </c>
      <c r="U80" s="206">
        <f t="shared" si="37"/>
        <v>4.2382988873932971E-2</v>
      </c>
      <c r="V80" s="208">
        <f t="shared" si="37"/>
        <v>3.7897730690244803E-2</v>
      </c>
      <c r="W80" s="209">
        <f t="shared" si="37"/>
        <v>6.6158141845189075E-2</v>
      </c>
      <c r="X80" s="206">
        <f t="shared" si="37"/>
        <v>5.0938506125278137E-2</v>
      </c>
      <c r="Y80" s="207">
        <f t="shared" si="37"/>
        <v>4.0404324415515037E-2</v>
      </c>
      <c r="Z80" s="208">
        <f t="shared" si="37"/>
        <v>5.8109340839884366E-2</v>
      </c>
      <c r="AA80" s="206">
        <f t="shared" si="37"/>
        <v>5.6290581600695722E-2</v>
      </c>
      <c r="AB80" s="212">
        <f t="shared" si="37"/>
        <v>5.2832082620439674E-2</v>
      </c>
      <c r="AC80" s="213">
        <f t="shared" si="37"/>
        <v>5.2391460602532289E-2</v>
      </c>
      <c r="AD80" s="18"/>
    </row>
    <row r="81" spans="1:30" s="8" customFormat="1" x14ac:dyDescent="0.2">
      <c r="A81" s="214" t="s">
        <v>26</v>
      </c>
      <c r="B81" s="215">
        <f>B17/B31</f>
        <v>5.5102823683815957E-2</v>
      </c>
      <c r="C81" s="216">
        <f t="shared" ref="C81:AC81" si="38">C17/C31</f>
        <v>5.5824355219371305E-2</v>
      </c>
      <c r="D81" s="217">
        <f t="shared" si="38"/>
        <v>5.3777853597510944E-2</v>
      </c>
      <c r="E81" s="218">
        <f t="shared" si="38"/>
        <v>4.7717405049951526E-2</v>
      </c>
      <c r="F81" s="215">
        <f t="shared" si="38"/>
        <v>5.4445675579620767E-2</v>
      </c>
      <c r="G81" s="216">
        <f t="shared" si="38"/>
        <v>4.0684443252204848E-2</v>
      </c>
      <c r="H81" s="217">
        <f t="shared" si="38"/>
        <v>5.8768602420590246E-2</v>
      </c>
      <c r="I81" s="218">
        <f t="shared" si="38"/>
        <v>5.0293459653826297E-2</v>
      </c>
      <c r="J81" s="215">
        <f t="shared" si="38"/>
        <v>5.127326710060523E-2</v>
      </c>
      <c r="K81" s="216">
        <f t="shared" si="38"/>
        <v>4.9127042289951288E-2</v>
      </c>
      <c r="L81" s="217">
        <f t="shared" si="38"/>
        <v>3.9404991428418801E-2</v>
      </c>
      <c r="M81" s="215">
        <f t="shared" si="38"/>
        <v>6.0997171145685994E-2</v>
      </c>
      <c r="N81" s="219">
        <f t="shared" si="38"/>
        <v>4.9018455245722965E-2</v>
      </c>
      <c r="O81" s="220">
        <f t="shared" si="38"/>
        <v>5.2714301162068433E-2</v>
      </c>
      <c r="P81" s="215">
        <f t="shared" si="38"/>
        <v>5.5649765288258927E-2</v>
      </c>
      <c r="Q81" s="216">
        <f t="shared" si="38"/>
        <v>4.3774730671289466E-2</v>
      </c>
      <c r="R81" s="217">
        <f t="shared" si="38"/>
        <v>5.9776152768346365E-2</v>
      </c>
      <c r="S81" s="218">
        <f t="shared" si="38"/>
        <v>4.8327640165267569E-2</v>
      </c>
      <c r="T81" s="215">
        <f t="shared" si="38"/>
        <v>3.7046074475594562E-2</v>
      </c>
      <c r="U81" s="216">
        <f t="shared" si="38"/>
        <v>4.0662111737745137E-2</v>
      </c>
      <c r="V81" s="217">
        <f t="shared" si="38"/>
        <v>4.163551843545657E-2</v>
      </c>
      <c r="W81" s="218">
        <f t="shared" si="38"/>
        <v>6.0515305964057513E-2</v>
      </c>
      <c r="X81" s="215">
        <f t="shared" si="38"/>
        <v>5.1159508370460037E-2</v>
      </c>
      <c r="Y81" s="216">
        <f t="shared" si="38"/>
        <v>4.0769847183365904E-2</v>
      </c>
      <c r="Z81" s="217">
        <f t="shared" si="38"/>
        <v>5.8431999164884334E-2</v>
      </c>
      <c r="AA81" s="215">
        <f t="shared" si="38"/>
        <v>5.8725611024857148E-2</v>
      </c>
      <c r="AB81" s="212">
        <f t="shared" si="38"/>
        <v>5.2853629411077609E-2</v>
      </c>
      <c r="AC81" s="213">
        <f t="shared" si="38"/>
        <v>5.2087039669039804E-2</v>
      </c>
      <c r="AD81" s="18"/>
    </row>
    <row r="82" spans="1:30" s="8" customFormat="1" x14ac:dyDescent="0.2">
      <c r="A82" s="205" t="s">
        <v>27</v>
      </c>
      <c r="B82" s="206">
        <f>B18/B31</f>
        <v>5.5128137723956236E-2</v>
      </c>
      <c r="C82" s="207">
        <f t="shared" ref="C82:AC82" si="39">C18/C31</f>
        <v>6.032664699299356E-2</v>
      </c>
      <c r="D82" s="208">
        <f t="shared" si="39"/>
        <v>5.656422879146053E-2</v>
      </c>
      <c r="E82" s="209">
        <f t="shared" si="39"/>
        <v>4.928550351979092E-2</v>
      </c>
      <c r="F82" s="206">
        <f t="shared" si="39"/>
        <v>4.9421947191269626E-2</v>
      </c>
      <c r="G82" s="207">
        <f t="shared" si="39"/>
        <v>4.7384194567638462E-2</v>
      </c>
      <c r="H82" s="208">
        <f t="shared" si="39"/>
        <v>5.8019366208084566E-2</v>
      </c>
      <c r="I82" s="209">
        <f t="shared" si="39"/>
        <v>5.6632505185359623E-2</v>
      </c>
      <c r="J82" s="206">
        <f t="shared" si="39"/>
        <v>5.635491606714628E-2</v>
      </c>
      <c r="K82" s="207">
        <f t="shared" si="39"/>
        <v>4.6687071604086736E-2</v>
      </c>
      <c r="L82" s="208">
        <f t="shared" si="39"/>
        <v>4.8964854088862773E-2</v>
      </c>
      <c r="M82" s="206">
        <f t="shared" si="39"/>
        <v>5.2585689097285462E-2</v>
      </c>
      <c r="N82" s="210">
        <f t="shared" si="39"/>
        <v>5.0948479615954542E-2</v>
      </c>
      <c r="O82" s="211">
        <f t="shared" si="39"/>
        <v>5.0521434517028667E-2</v>
      </c>
      <c r="P82" s="206">
        <f t="shared" si="39"/>
        <v>5.9180725755214166E-2</v>
      </c>
      <c r="Q82" s="207">
        <f t="shared" si="39"/>
        <v>4.4290180048262476E-2</v>
      </c>
      <c r="R82" s="208">
        <f t="shared" si="39"/>
        <v>5.7564992582698697E-2</v>
      </c>
      <c r="S82" s="209">
        <f t="shared" si="39"/>
        <v>5.2518978331497469E-2</v>
      </c>
      <c r="T82" s="206">
        <f t="shared" si="39"/>
        <v>4.5081002884556728E-2</v>
      </c>
      <c r="U82" s="207">
        <f t="shared" si="39"/>
        <v>3.7987084902284848E-2</v>
      </c>
      <c r="V82" s="208">
        <f t="shared" si="39"/>
        <v>5.0595468254582013E-2</v>
      </c>
      <c r="W82" s="209">
        <f t="shared" si="39"/>
        <v>5.5305270116527298E-2</v>
      </c>
      <c r="X82" s="206">
        <f t="shared" si="39"/>
        <v>4.9049941484632813E-2</v>
      </c>
      <c r="Y82" s="207">
        <f t="shared" si="39"/>
        <v>4.0957294756622756E-2</v>
      </c>
      <c r="Z82" s="208">
        <f t="shared" si="39"/>
        <v>5.8487752625454185E-2</v>
      </c>
      <c r="AA82" s="206">
        <f t="shared" si="39"/>
        <v>6.3052536666826725E-2</v>
      </c>
      <c r="AB82" s="212">
        <f t="shared" si="39"/>
        <v>5.4214641352049772E-2</v>
      </c>
      <c r="AC82" s="213">
        <f t="shared" si="39"/>
        <v>5.3581987127157532E-2</v>
      </c>
      <c r="AD82" s="18"/>
    </row>
    <row r="83" spans="1:30" s="8" customFormat="1" x14ac:dyDescent="0.2">
      <c r="A83" s="214" t="s">
        <v>28</v>
      </c>
      <c r="B83" s="215">
        <f>B19/B31</f>
        <v>5.7967204687381341E-2</v>
      </c>
      <c r="C83" s="216">
        <f t="shared" ref="C83:AC83" si="40">C19/C31</f>
        <v>6.8367245180996558E-2</v>
      </c>
      <c r="D83" s="217">
        <f t="shared" si="40"/>
        <v>6.050414706861957E-2</v>
      </c>
      <c r="E83" s="218">
        <f t="shared" si="40"/>
        <v>5.5220671921763692E-2</v>
      </c>
      <c r="F83" s="215">
        <f t="shared" si="40"/>
        <v>4.8757134196057116E-2</v>
      </c>
      <c r="G83" s="216">
        <f t="shared" si="40"/>
        <v>6.1575266110076451E-2</v>
      </c>
      <c r="H83" s="217">
        <f t="shared" si="40"/>
        <v>5.9361799355780696E-2</v>
      </c>
      <c r="I83" s="218">
        <f t="shared" si="40"/>
        <v>6.4099196608910669E-2</v>
      </c>
      <c r="J83" s="215">
        <f t="shared" si="40"/>
        <v>7.0267595447451564E-2</v>
      </c>
      <c r="K83" s="216">
        <f t="shared" si="40"/>
        <v>4.3376298659309392E-2</v>
      </c>
      <c r="L83" s="217">
        <f t="shared" si="40"/>
        <v>7.4019124581740828E-2</v>
      </c>
      <c r="M83" s="215">
        <f t="shared" si="40"/>
        <v>4.9190095134758097E-2</v>
      </c>
      <c r="N83" s="219">
        <f t="shared" si="40"/>
        <v>6.3857354544007247E-2</v>
      </c>
      <c r="O83" s="220">
        <f t="shared" si="40"/>
        <v>5.0581788644873796E-2</v>
      </c>
      <c r="P83" s="215">
        <f t="shared" si="40"/>
        <v>6.4455455048245028E-2</v>
      </c>
      <c r="Q83" s="216">
        <f t="shared" si="40"/>
        <v>5.2068080348556617E-2</v>
      </c>
      <c r="R83" s="217">
        <f t="shared" si="40"/>
        <v>6.0103524200231594E-2</v>
      </c>
      <c r="S83" s="218">
        <f t="shared" si="40"/>
        <v>6.14961566144804E-2</v>
      </c>
      <c r="T83" s="215">
        <f t="shared" si="40"/>
        <v>6.1856748206956053E-2</v>
      </c>
      <c r="U83" s="216">
        <f t="shared" si="40"/>
        <v>3.5133154998210972E-2</v>
      </c>
      <c r="V83" s="217">
        <f t="shared" si="40"/>
        <v>6.7870921729865349E-2</v>
      </c>
      <c r="W83" s="218">
        <f t="shared" si="40"/>
        <v>5.6397314083166998E-2</v>
      </c>
      <c r="X83" s="215">
        <f t="shared" si="40"/>
        <v>6.0300964875711349E-2</v>
      </c>
      <c r="Y83" s="216">
        <f t="shared" si="40"/>
        <v>4.2152273036135203E-2</v>
      </c>
      <c r="Z83" s="217">
        <f t="shared" si="40"/>
        <v>6.2274242968836185E-2</v>
      </c>
      <c r="AA83" s="215">
        <f t="shared" si="40"/>
        <v>6.8484935789703938E-2</v>
      </c>
      <c r="AB83" s="212">
        <f t="shared" si="40"/>
        <v>6.1799597674437066E-2</v>
      </c>
      <c r="AC83" s="213">
        <f t="shared" si="40"/>
        <v>5.8497929872605041E-2</v>
      </c>
      <c r="AD83" s="18"/>
    </row>
    <row r="84" spans="1:30" s="8" customFormat="1" x14ac:dyDescent="0.2">
      <c r="A84" s="205" t="s">
        <v>29</v>
      </c>
      <c r="B84" s="206">
        <f>B20/B31</f>
        <v>6.6297471127389984E-2</v>
      </c>
      <c r="C84" s="207">
        <f t="shared" ref="C84:AC84" si="41">C20/C31</f>
        <v>8.5493682387138004E-2</v>
      </c>
      <c r="D84" s="208">
        <f t="shared" si="41"/>
        <v>7.8660265314909134E-2</v>
      </c>
      <c r="E84" s="209">
        <f t="shared" si="41"/>
        <v>6.8949964169793029E-2</v>
      </c>
      <c r="F84" s="206">
        <f t="shared" si="41"/>
        <v>5.5135575857671482E-2</v>
      </c>
      <c r="G84" s="207">
        <f t="shared" si="41"/>
        <v>8.351052017071503E-2</v>
      </c>
      <c r="H84" s="208">
        <f t="shared" si="41"/>
        <v>6.1903010443485916E-2</v>
      </c>
      <c r="I84" s="209">
        <f t="shared" si="41"/>
        <v>8.0737634389123875E-2</v>
      </c>
      <c r="J84" s="206">
        <f t="shared" si="41"/>
        <v>0.10349815385786609</v>
      </c>
      <c r="K84" s="207">
        <f t="shared" si="41"/>
        <v>4.6600853558649825E-2</v>
      </c>
      <c r="L84" s="208">
        <f t="shared" si="41"/>
        <v>9.5567059874801491E-2</v>
      </c>
      <c r="M84" s="206">
        <f t="shared" si="41"/>
        <v>4.7625506190540776E-2</v>
      </c>
      <c r="N84" s="210">
        <f t="shared" si="41"/>
        <v>7.7561017426552525E-2</v>
      </c>
      <c r="O84" s="211">
        <f t="shared" si="41"/>
        <v>5.7445813309594043E-2</v>
      </c>
      <c r="P84" s="206">
        <f t="shared" si="41"/>
        <v>7.7975948331421199E-2</v>
      </c>
      <c r="Q84" s="207">
        <f t="shared" si="41"/>
        <v>5.9887011445027706E-2</v>
      </c>
      <c r="R84" s="208">
        <f t="shared" si="41"/>
        <v>7.0366150916359407E-2</v>
      </c>
      <c r="S84" s="209">
        <f t="shared" si="41"/>
        <v>7.7999053568801172E-2</v>
      </c>
      <c r="T84" s="206">
        <f t="shared" si="41"/>
        <v>0.11623630707021412</v>
      </c>
      <c r="U84" s="207">
        <f t="shared" si="41"/>
        <v>3.9069022507709869E-2</v>
      </c>
      <c r="V84" s="208">
        <f t="shared" si="41"/>
        <v>8.8927126027891629E-2</v>
      </c>
      <c r="W84" s="209">
        <f t="shared" si="41"/>
        <v>6.3946661504719712E-2</v>
      </c>
      <c r="X84" s="206">
        <f t="shared" si="41"/>
        <v>7.9277021291557212E-2</v>
      </c>
      <c r="Y84" s="207">
        <f t="shared" si="41"/>
        <v>5.2766491871804606E-2</v>
      </c>
      <c r="Z84" s="208">
        <f t="shared" si="41"/>
        <v>7.0144970859920025E-2</v>
      </c>
      <c r="AA84" s="206">
        <f t="shared" si="41"/>
        <v>8.1738879907806067E-2</v>
      </c>
      <c r="AB84" s="212">
        <f t="shared" si="41"/>
        <v>7.4604871551156693E-2</v>
      </c>
      <c r="AC84" s="213">
        <f t="shared" si="41"/>
        <v>7.0372460313072219E-2</v>
      </c>
      <c r="AD84" s="18"/>
    </row>
    <row r="85" spans="1:30" s="8" customFormat="1" x14ac:dyDescent="0.2">
      <c r="A85" s="214" t="s">
        <v>30</v>
      </c>
      <c r="B85" s="215">
        <f>B21/B31</f>
        <v>7.0411976267113749E-2</v>
      </c>
      <c r="C85" s="216">
        <f t="shared" ref="C85:AC85" si="42">C21/C31</f>
        <v>0.10333479839409641</v>
      </c>
      <c r="D85" s="217">
        <f t="shared" si="42"/>
        <v>8.4801663701573535E-2</v>
      </c>
      <c r="E85" s="218">
        <f t="shared" si="42"/>
        <v>8.4453905492559961E-2</v>
      </c>
      <c r="F85" s="215">
        <f t="shared" si="42"/>
        <v>5.5254740451152973E-2</v>
      </c>
      <c r="G85" s="216">
        <f t="shared" si="42"/>
        <v>0.10013126851116881</v>
      </c>
      <c r="H85" s="217">
        <f t="shared" si="42"/>
        <v>6.7220729941832022E-2</v>
      </c>
      <c r="I85" s="218">
        <f t="shared" si="42"/>
        <v>9.5157009972193798E-2</v>
      </c>
      <c r="J85" s="215">
        <f t="shared" si="42"/>
        <v>0.13478740816870313</v>
      </c>
      <c r="K85" s="216">
        <f t="shared" si="42"/>
        <v>4.4781652799931022E-2</v>
      </c>
      <c r="L85" s="217">
        <f t="shared" si="42"/>
        <v>0.11035000218538897</v>
      </c>
      <c r="M85" s="215">
        <f t="shared" si="42"/>
        <v>4.7911297979112977E-2</v>
      </c>
      <c r="N85" s="219">
        <f t="shared" si="42"/>
        <v>8.8225136852933608E-2</v>
      </c>
      <c r="O85" s="220">
        <f t="shared" si="42"/>
        <v>6.2125772972918603E-2</v>
      </c>
      <c r="P85" s="215">
        <f t="shared" si="42"/>
        <v>8.0302497040392357E-2</v>
      </c>
      <c r="Q85" s="216">
        <f t="shared" si="42"/>
        <v>7.2383453305671738E-2</v>
      </c>
      <c r="R85" s="217">
        <f t="shared" si="42"/>
        <v>6.8944423555029263E-2</v>
      </c>
      <c r="S85" s="218">
        <f t="shared" si="42"/>
        <v>8.9000322104735741E-2</v>
      </c>
      <c r="T85" s="215">
        <f t="shared" si="42"/>
        <v>0.13178328351445329</v>
      </c>
      <c r="U85" s="216">
        <f t="shared" si="42"/>
        <v>4.4632056022218057E-2</v>
      </c>
      <c r="V85" s="217">
        <f t="shared" si="42"/>
        <v>9.7601371381434793E-2</v>
      </c>
      <c r="W85" s="218">
        <f t="shared" si="42"/>
        <v>6.4138408355049428E-2</v>
      </c>
      <c r="X85" s="215">
        <f t="shared" si="42"/>
        <v>9.3667281119878654E-2</v>
      </c>
      <c r="Y85" s="216">
        <f t="shared" si="42"/>
        <v>6.2199790995955816E-2</v>
      </c>
      <c r="Z85" s="217">
        <f t="shared" si="42"/>
        <v>7.4594571510930643E-2</v>
      </c>
      <c r="AA85" s="215">
        <f t="shared" si="42"/>
        <v>9.1341346949010568E-2</v>
      </c>
      <c r="AB85" s="212">
        <f t="shared" si="42"/>
        <v>8.1347720973273391E-2</v>
      </c>
      <c r="AC85" s="213">
        <f t="shared" si="42"/>
        <v>8.003831280551861E-2</v>
      </c>
      <c r="AD85" s="18"/>
    </row>
    <row r="86" spans="1:30" s="8" customFormat="1" x14ac:dyDescent="0.2">
      <c r="A86" s="205" t="s">
        <v>31</v>
      </c>
      <c r="B86" s="206">
        <f>B22/B31</f>
        <v>6.841411432988867E-2</v>
      </c>
      <c r="C86" s="207">
        <f t="shared" ref="C86:AC86" si="43">C22/C31</f>
        <v>9.9482550387625532E-2</v>
      </c>
      <c r="D86" s="208">
        <f t="shared" si="43"/>
        <v>6.62231212276298E-2</v>
      </c>
      <c r="E86" s="209">
        <f t="shared" si="43"/>
        <v>8.8795683513889473E-2</v>
      </c>
      <c r="F86" s="206">
        <f t="shared" si="43"/>
        <v>4.8399640415612649E-2</v>
      </c>
      <c r="G86" s="207">
        <f t="shared" si="43"/>
        <v>9.6835263515489461E-2</v>
      </c>
      <c r="H86" s="208">
        <f t="shared" si="43"/>
        <v>6.4436791089414219E-2</v>
      </c>
      <c r="I86" s="209">
        <f t="shared" si="43"/>
        <v>9.4293160759734443E-2</v>
      </c>
      <c r="J86" s="206">
        <f t="shared" si="43"/>
        <v>0.10658140154543032</v>
      </c>
      <c r="K86" s="207">
        <f t="shared" si="43"/>
        <v>4.5497262577057378E-2</v>
      </c>
      <c r="L86" s="208">
        <f t="shared" si="43"/>
        <v>0.11169765871994483</v>
      </c>
      <c r="M86" s="206">
        <f t="shared" si="43"/>
        <v>4.2691964891205365E-2</v>
      </c>
      <c r="N86" s="210">
        <f t="shared" si="43"/>
        <v>8.4535312343093666E-2</v>
      </c>
      <c r="O86" s="211">
        <f t="shared" si="43"/>
        <v>6.1593902221283379E-2</v>
      </c>
      <c r="P86" s="206">
        <f t="shared" si="43"/>
        <v>7.3076026492487858E-2</v>
      </c>
      <c r="Q86" s="207">
        <f t="shared" si="43"/>
        <v>8.0356249887806416E-2</v>
      </c>
      <c r="R86" s="208">
        <f t="shared" si="43"/>
        <v>6.4645568980902082E-2</v>
      </c>
      <c r="S86" s="209">
        <f t="shared" si="43"/>
        <v>9.2642889239713519E-2</v>
      </c>
      <c r="T86" s="206">
        <f t="shared" si="43"/>
        <v>0.12903816155260611</v>
      </c>
      <c r="U86" s="207">
        <f t="shared" si="43"/>
        <v>4.0270228825543951E-2</v>
      </c>
      <c r="V86" s="208">
        <f t="shared" si="43"/>
        <v>0.10983081140068225</v>
      </c>
      <c r="W86" s="209">
        <f t="shared" si="43"/>
        <v>6.431737208202383E-2</v>
      </c>
      <c r="X86" s="206">
        <f t="shared" si="43"/>
        <v>8.7534468816080929E-2</v>
      </c>
      <c r="Y86" s="207">
        <f t="shared" si="43"/>
        <v>6.3451003547445317E-2</v>
      </c>
      <c r="Z86" s="208">
        <f t="shared" si="43"/>
        <v>7.2185310268008077E-2</v>
      </c>
      <c r="AA86" s="206">
        <f t="shared" si="43"/>
        <v>8.9338476559373853E-2</v>
      </c>
      <c r="AB86" s="212">
        <f t="shared" si="43"/>
        <v>7.79287475174614E-2</v>
      </c>
      <c r="AC86" s="213">
        <f t="shared" si="43"/>
        <v>7.9567371019517413E-2</v>
      </c>
      <c r="AD86" s="18"/>
    </row>
    <row r="87" spans="1:30" s="8" customFormat="1" x14ac:dyDescent="0.2">
      <c r="A87" s="214" t="s">
        <v>32</v>
      </c>
      <c r="B87" s="215">
        <f>B23/B31</f>
        <v>6.8299227532328949E-2</v>
      </c>
      <c r="C87" s="216">
        <f t="shared" ref="C87:AC87" si="44">C23/C31</f>
        <v>8.5752222521800467E-2</v>
      </c>
      <c r="D87" s="217">
        <f t="shared" si="44"/>
        <v>4.783954378183413E-2</v>
      </c>
      <c r="E87" s="218">
        <f t="shared" si="44"/>
        <v>8.6097879694810947E-2</v>
      </c>
      <c r="F87" s="215">
        <f t="shared" si="44"/>
        <v>4.1910396588129534E-2</v>
      </c>
      <c r="G87" s="216">
        <f t="shared" si="44"/>
        <v>9.1874765002979378E-2</v>
      </c>
      <c r="H87" s="217">
        <f t="shared" si="44"/>
        <v>5.9932704965640397E-2</v>
      </c>
      <c r="I87" s="218">
        <f t="shared" si="44"/>
        <v>8.5982999266350862E-2</v>
      </c>
      <c r="J87" s="215">
        <f t="shared" si="44"/>
        <v>8.0031213124738307E-2</v>
      </c>
      <c r="K87" s="216">
        <f t="shared" si="44"/>
        <v>3.3659524938569642E-2</v>
      </c>
      <c r="L87" s="217">
        <f t="shared" si="44"/>
        <v>9.1613934040104317E-2</v>
      </c>
      <c r="M87" s="215">
        <f t="shared" si="44"/>
        <v>3.9335122357636941E-2</v>
      </c>
      <c r="N87" s="219">
        <f t="shared" si="44"/>
        <v>7.5239109935461748E-2</v>
      </c>
      <c r="O87" s="220">
        <f t="shared" si="44"/>
        <v>5.7766444613771305E-2</v>
      </c>
      <c r="P87" s="215">
        <f t="shared" si="44"/>
        <v>5.3478624548059912E-2</v>
      </c>
      <c r="Q87" s="216">
        <f t="shared" si="44"/>
        <v>7.6817343717543993E-2</v>
      </c>
      <c r="R87" s="217">
        <f t="shared" si="44"/>
        <v>5.3935846423513872E-2</v>
      </c>
      <c r="S87" s="218">
        <f t="shared" si="44"/>
        <v>8.1685363322212101E-2</v>
      </c>
      <c r="T87" s="215">
        <f t="shared" si="44"/>
        <v>8.0680441659622307E-2</v>
      </c>
      <c r="U87" s="216">
        <f t="shared" si="44"/>
        <v>3.803820006474587E-2</v>
      </c>
      <c r="V87" s="217">
        <f t="shared" si="44"/>
        <v>0.10247982883509911</v>
      </c>
      <c r="W87" s="218">
        <f t="shared" si="44"/>
        <v>5.6572625489182737E-2</v>
      </c>
      <c r="X87" s="215">
        <f t="shared" si="44"/>
        <v>6.4939500635381453E-2</v>
      </c>
      <c r="Y87" s="216">
        <f t="shared" si="44"/>
        <v>5.9139709362537665E-2</v>
      </c>
      <c r="Z87" s="217">
        <f t="shared" si="44"/>
        <v>6.5579118312402054E-2</v>
      </c>
      <c r="AA87" s="215">
        <f t="shared" si="44"/>
        <v>7.4743238845228377E-2</v>
      </c>
      <c r="AB87" s="212">
        <f t="shared" si="44"/>
        <v>6.694231438128391E-2</v>
      </c>
      <c r="AC87" s="213">
        <f t="shared" si="44"/>
        <v>7.1523308040810613E-2</v>
      </c>
      <c r="AD87" s="18"/>
    </row>
    <row r="88" spans="1:30" s="8" customFormat="1" x14ac:dyDescent="0.2">
      <c r="A88" s="205" t="s">
        <v>33</v>
      </c>
      <c r="B88" s="206">
        <f>B24/B31</f>
        <v>5.9412052209234172E-2</v>
      </c>
      <c r="C88" s="207">
        <f t="shared" ref="C88:AC88" si="45">C24/C31</f>
        <v>6.2742150536840124E-2</v>
      </c>
      <c r="D88" s="208">
        <f t="shared" si="45"/>
        <v>3.7238320376282504E-2</v>
      </c>
      <c r="E88" s="209">
        <f t="shared" si="45"/>
        <v>6.7849766049825067E-2</v>
      </c>
      <c r="F88" s="206">
        <f t="shared" si="45"/>
        <v>3.880375472999812E-2</v>
      </c>
      <c r="G88" s="207">
        <f t="shared" si="45"/>
        <v>7.093776729193281E-2</v>
      </c>
      <c r="H88" s="208">
        <f t="shared" si="45"/>
        <v>5.4110953833426831E-2</v>
      </c>
      <c r="I88" s="209">
        <f t="shared" si="45"/>
        <v>6.7358727254612477E-2</v>
      </c>
      <c r="J88" s="206">
        <f t="shared" si="45"/>
        <v>6.2102698793346275E-2</v>
      </c>
      <c r="K88" s="207">
        <f t="shared" si="45"/>
        <v>2.4028969263266801E-2</v>
      </c>
      <c r="L88" s="208">
        <f t="shared" si="45"/>
        <v>7.0184981035680119E-2</v>
      </c>
      <c r="M88" s="206">
        <f t="shared" si="45"/>
        <v>3.968630718257736E-2</v>
      </c>
      <c r="N88" s="210">
        <f t="shared" si="45"/>
        <v>5.7714586624539231E-2</v>
      </c>
      <c r="O88" s="211">
        <f t="shared" si="45"/>
        <v>5.4169087118668788E-2</v>
      </c>
      <c r="P88" s="206">
        <f t="shared" si="45"/>
        <v>3.9670169440394185E-2</v>
      </c>
      <c r="Q88" s="207">
        <f t="shared" si="45"/>
        <v>7.3291259671086878E-2</v>
      </c>
      <c r="R88" s="208">
        <f t="shared" si="45"/>
        <v>4.51809989879546E-2</v>
      </c>
      <c r="S88" s="209">
        <f t="shared" si="45"/>
        <v>6.658620675942753E-2</v>
      </c>
      <c r="T88" s="206">
        <f t="shared" si="45"/>
        <v>5.0518958770882534E-2</v>
      </c>
      <c r="U88" s="207">
        <f t="shared" si="45"/>
        <v>4.2280758549010922E-2</v>
      </c>
      <c r="V88" s="208">
        <f t="shared" si="45"/>
        <v>8.7279492004571274E-2</v>
      </c>
      <c r="W88" s="209">
        <f t="shared" si="45"/>
        <v>4.9361117756306187E-2</v>
      </c>
      <c r="X88" s="206">
        <f t="shared" si="45"/>
        <v>4.6578734561235201E-2</v>
      </c>
      <c r="Y88" s="207">
        <f t="shared" si="45"/>
        <v>5.2016701578777184E-2</v>
      </c>
      <c r="Z88" s="208">
        <f t="shared" si="45"/>
        <v>5.4388093907807501E-2</v>
      </c>
      <c r="AA88" s="206">
        <f t="shared" si="45"/>
        <v>5.5010110387289188E-2</v>
      </c>
      <c r="AB88" s="212">
        <f t="shared" si="45"/>
        <v>5.4567652305433693E-2</v>
      </c>
      <c r="AC88" s="213">
        <f t="shared" si="45"/>
        <v>5.8672093772055067E-2</v>
      </c>
      <c r="AD88" s="18"/>
    </row>
    <row r="89" spans="1:30" s="8" customFormat="1" x14ac:dyDescent="0.2">
      <c r="A89" s="214" t="s">
        <v>34</v>
      </c>
      <c r="B89" s="215">
        <f>B25/B31</f>
        <v>2.3195449703923093E-2</v>
      </c>
      <c r="C89" s="216">
        <f t="shared" ref="C89:AC89" si="46">C25/C31</f>
        <v>4.4611100236010205E-2</v>
      </c>
      <c r="D89" s="217">
        <f t="shared" si="46"/>
        <v>1.7209725505487453E-2</v>
      </c>
      <c r="E89" s="218">
        <f t="shared" si="46"/>
        <v>5.4048813387851453E-2</v>
      </c>
      <c r="F89" s="215">
        <f t="shared" si="46"/>
        <v>1.916668408839086E-2</v>
      </c>
      <c r="G89" s="216">
        <f t="shared" si="46"/>
        <v>5.8870738995543029E-2</v>
      </c>
      <c r="H89" s="217">
        <f t="shared" si="46"/>
        <v>3.1412192611911742E-2</v>
      </c>
      <c r="I89" s="218">
        <f t="shared" si="46"/>
        <v>5.0205150035776719E-2</v>
      </c>
      <c r="J89" s="215">
        <f t="shared" si="46"/>
        <v>5.5574587948688671E-2</v>
      </c>
      <c r="K89" s="216">
        <f t="shared" si="46"/>
        <v>1.5312324869595207E-2</v>
      </c>
      <c r="L89" s="217">
        <f t="shared" si="46"/>
        <v>5.0599039400135007E-2</v>
      </c>
      <c r="M89" s="215">
        <f t="shared" si="46"/>
        <v>3.0015403693011179E-2</v>
      </c>
      <c r="N89" s="219">
        <f t="shared" si="46"/>
        <v>4.5874817835580541E-2</v>
      </c>
      <c r="O89" s="220">
        <f t="shared" si="46"/>
        <v>4.4711092334271334E-2</v>
      </c>
      <c r="P89" s="215">
        <f t="shared" si="46"/>
        <v>2.8094561178175236E-2</v>
      </c>
      <c r="Q89" s="216">
        <f t="shared" si="46"/>
        <v>6.4023428584617043E-2</v>
      </c>
      <c r="R89" s="217">
        <f t="shared" si="46"/>
        <v>3.3330153153709303E-2</v>
      </c>
      <c r="S89" s="218">
        <f t="shared" si="46"/>
        <v>5.2363890866143611E-2</v>
      </c>
      <c r="T89" s="215">
        <f t="shared" si="46"/>
        <v>3.3943650925062525E-2</v>
      </c>
      <c r="U89" s="216">
        <f t="shared" si="46"/>
        <v>3.9912422688316775E-2</v>
      </c>
      <c r="V89" s="217">
        <f t="shared" si="46"/>
        <v>7.7479614019711457E-2</v>
      </c>
      <c r="W89" s="218">
        <f t="shared" si="46"/>
        <v>3.5867617974532369E-2</v>
      </c>
      <c r="X89" s="215">
        <f t="shared" si="46"/>
        <v>3.0355160653563914E-2</v>
      </c>
      <c r="Y89" s="216">
        <f t="shared" si="46"/>
        <v>4.9359632227861272E-2</v>
      </c>
      <c r="Z89" s="217">
        <f t="shared" si="46"/>
        <v>3.8509033839978078E-2</v>
      </c>
      <c r="AA89" s="215">
        <f t="shared" si="46"/>
        <v>4.3246848173461166E-2</v>
      </c>
      <c r="AB89" s="212">
        <f t="shared" si="46"/>
        <v>3.7171129957442657E-2</v>
      </c>
      <c r="AC89" s="213">
        <f t="shared" si="46"/>
        <v>4.6267265968276475E-2</v>
      </c>
      <c r="AD89" s="18"/>
    </row>
    <row r="90" spans="1:30" s="8" customFormat="1" x14ac:dyDescent="0.2">
      <c r="A90" s="205" t="s">
        <v>35</v>
      </c>
      <c r="B90" s="206">
        <f>B26/B31</f>
        <v>0</v>
      </c>
      <c r="C90" s="207">
        <f t="shared" ref="C90:AC90" si="47">C26/C31</f>
        <v>2.1320327533416311E-2</v>
      </c>
      <c r="D90" s="208">
        <f t="shared" si="47"/>
        <v>3.7368297061714554E-4</v>
      </c>
      <c r="E90" s="209">
        <f t="shared" si="47"/>
        <v>3.100788264553387E-2</v>
      </c>
      <c r="F90" s="206">
        <f t="shared" si="47"/>
        <v>7.0035331256663807E-4</v>
      </c>
      <c r="G90" s="207">
        <f t="shared" si="47"/>
        <v>3.4266138660885279E-2</v>
      </c>
      <c r="H90" s="208">
        <f t="shared" si="47"/>
        <v>2.579601703552618E-3</v>
      </c>
      <c r="I90" s="209">
        <f t="shared" si="47"/>
        <v>2.2532538697727499E-2</v>
      </c>
      <c r="J90" s="206">
        <f t="shared" si="47"/>
        <v>1.1286209127935747E-2</v>
      </c>
      <c r="K90" s="207">
        <f t="shared" si="47"/>
        <v>8.9666767254386343E-3</v>
      </c>
      <c r="L90" s="208">
        <f t="shared" si="47"/>
        <v>2.0666495073161966E-2</v>
      </c>
      <c r="M90" s="206">
        <f t="shared" si="47"/>
        <v>7.6243436476720076E-3</v>
      </c>
      <c r="N90" s="210">
        <f t="shared" si="47"/>
        <v>1.4312306354629732E-2</v>
      </c>
      <c r="O90" s="211">
        <f t="shared" si="47"/>
        <v>9.4554800290705711E-3</v>
      </c>
      <c r="P90" s="206">
        <f t="shared" si="47"/>
        <v>5.6609638036557441E-3</v>
      </c>
      <c r="Q90" s="207">
        <f t="shared" si="47"/>
        <v>1.4330005564801731E-2</v>
      </c>
      <c r="R90" s="208">
        <f t="shared" si="47"/>
        <v>7.3817581155377968E-3</v>
      </c>
      <c r="S90" s="209">
        <f t="shared" si="47"/>
        <v>6.9093454115981565E-3</v>
      </c>
      <c r="T90" s="206">
        <f t="shared" si="47"/>
        <v>4.1481842979023782E-3</v>
      </c>
      <c r="U90" s="207">
        <f t="shared" si="47"/>
        <v>1.9679337547494507E-3</v>
      </c>
      <c r="V90" s="208">
        <f t="shared" si="47"/>
        <v>1.5892042378779676E-2</v>
      </c>
      <c r="W90" s="209">
        <f t="shared" si="47"/>
        <v>1.4481452601091678E-3</v>
      </c>
      <c r="X90" s="206">
        <f t="shared" si="47"/>
        <v>3.3024767319795273E-3</v>
      </c>
      <c r="Y90" s="207">
        <f t="shared" si="47"/>
        <v>2.1743918497795149E-3</v>
      </c>
      <c r="Z90" s="208">
        <f t="shared" si="47"/>
        <v>2.1767574499078884E-3</v>
      </c>
      <c r="AA90" s="206">
        <f t="shared" si="47"/>
        <v>3.1638309564586435E-3</v>
      </c>
      <c r="AB90" s="212">
        <f t="shared" si="47"/>
        <v>6.6974877576157776E-3</v>
      </c>
      <c r="AC90" s="213">
        <f t="shared" si="47"/>
        <v>1.2946183192451922E-2</v>
      </c>
      <c r="AD90" s="18"/>
    </row>
    <row r="91" spans="1:30" s="8" customFormat="1" x14ac:dyDescent="0.2">
      <c r="A91" s="214" t="s">
        <v>36</v>
      </c>
      <c r="B91" s="215">
        <f>B27/B31</f>
        <v>0</v>
      </c>
      <c r="C91" s="216">
        <f t="shared" ref="C91:AC91" si="48">C27/C31</f>
        <v>0</v>
      </c>
      <c r="D91" s="217">
        <f t="shared" si="48"/>
        <v>0</v>
      </c>
      <c r="E91" s="218">
        <f t="shared" si="48"/>
        <v>0</v>
      </c>
      <c r="F91" s="215">
        <f t="shared" si="48"/>
        <v>0</v>
      </c>
      <c r="G91" s="216">
        <f t="shared" si="48"/>
        <v>0</v>
      </c>
      <c r="H91" s="217">
        <f t="shared" si="48"/>
        <v>0</v>
      </c>
      <c r="I91" s="218">
        <f t="shared" si="48"/>
        <v>4.528698361516933E-6</v>
      </c>
      <c r="J91" s="215">
        <f t="shared" si="48"/>
        <v>0</v>
      </c>
      <c r="K91" s="216">
        <f t="shared" si="48"/>
        <v>0</v>
      </c>
      <c r="L91" s="217">
        <f t="shared" si="48"/>
        <v>0</v>
      </c>
      <c r="M91" s="215">
        <f t="shared" si="48"/>
        <v>0</v>
      </c>
      <c r="N91" s="219">
        <f t="shared" si="48"/>
        <v>0</v>
      </c>
      <c r="O91" s="220">
        <f t="shared" si="48"/>
        <v>1.2573776634402356E-6</v>
      </c>
      <c r="P91" s="215">
        <f t="shared" si="48"/>
        <v>0</v>
      </c>
      <c r="Q91" s="216">
        <f t="shared" si="48"/>
        <v>0</v>
      </c>
      <c r="R91" s="217">
        <f t="shared" si="48"/>
        <v>0</v>
      </c>
      <c r="S91" s="218">
        <f t="shared" si="48"/>
        <v>0</v>
      </c>
      <c r="T91" s="215">
        <f t="shared" si="48"/>
        <v>0</v>
      </c>
      <c r="U91" s="216">
        <f t="shared" si="48"/>
        <v>0</v>
      </c>
      <c r="V91" s="217">
        <f t="shared" si="48"/>
        <v>0</v>
      </c>
      <c r="W91" s="218">
        <f t="shared" si="48"/>
        <v>0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0</v>
      </c>
      <c r="AC91" s="213">
        <f t="shared" si="48"/>
        <v>8.1309010014017673E-7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0</v>
      </c>
      <c r="E92" s="209">
        <f t="shared" si="49"/>
        <v>0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0</v>
      </c>
      <c r="K92" s="207">
        <f t="shared" si="49"/>
        <v>0</v>
      </c>
      <c r="L92" s="208">
        <f t="shared" si="49"/>
        <v>0</v>
      </c>
      <c r="M92" s="206">
        <f t="shared" si="49"/>
        <v>0</v>
      </c>
      <c r="N92" s="210">
        <f t="shared" si="49"/>
        <v>0</v>
      </c>
      <c r="O92" s="211">
        <f t="shared" si="49"/>
        <v>0</v>
      </c>
      <c r="P92" s="206">
        <f t="shared" si="49"/>
        <v>0</v>
      </c>
      <c r="Q92" s="207">
        <f t="shared" si="49"/>
        <v>0</v>
      </c>
      <c r="R92" s="208">
        <f t="shared" si="49"/>
        <v>0</v>
      </c>
      <c r="S92" s="209">
        <f t="shared" si="49"/>
        <v>0</v>
      </c>
      <c r="T92" s="206">
        <f t="shared" si="49"/>
        <v>0</v>
      </c>
      <c r="U92" s="207">
        <f t="shared" si="49"/>
        <v>0</v>
      </c>
      <c r="V92" s="208">
        <f t="shared" si="49"/>
        <v>0</v>
      </c>
      <c r="W92" s="209">
        <f t="shared" si="49"/>
        <v>0</v>
      </c>
      <c r="X92" s="206">
        <f t="shared" si="49"/>
        <v>2.5113891497943171E-6</v>
      </c>
      <c r="Y92" s="207">
        <f t="shared" si="49"/>
        <v>0</v>
      </c>
      <c r="Z92" s="208">
        <f t="shared" si="49"/>
        <v>0</v>
      </c>
      <c r="AA92" s="206">
        <f t="shared" si="49"/>
        <v>0</v>
      </c>
      <c r="AB92" s="212">
        <f t="shared" si="49"/>
        <v>1.6200594464613284E-7</v>
      </c>
      <c r="AC92" s="213">
        <f t="shared" si="49"/>
        <v>0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0.99999999999999989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1</v>
      </c>
      <c r="F95" s="77">
        <f t="shared" si="52"/>
        <v>1</v>
      </c>
      <c r="G95" s="78">
        <f t="shared" si="52"/>
        <v>1</v>
      </c>
      <c r="H95" s="77">
        <f t="shared" si="52"/>
        <v>1</v>
      </c>
      <c r="I95" s="78">
        <f t="shared" si="52"/>
        <v>1.0000000000000002</v>
      </c>
      <c r="J95" s="77">
        <f t="shared" si="52"/>
        <v>0.99999999999999989</v>
      </c>
      <c r="K95" s="77">
        <f t="shared" si="52"/>
        <v>0.99999999999999989</v>
      </c>
      <c r="L95" s="77">
        <f t="shared" si="52"/>
        <v>1</v>
      </c>
      <c r="M95" s="78">
        <f t="shared" si="52"/>
        <v>1</v>
      </c>
      <c r="N95" s="77">
        <f t="shared" si="52"/>
        <v>1</v>
      </c>
      <c r="O95" s="78">
        <f t="shared" si="52"/>
        <v>1</v>
      </c>
      <c r="P95" s="77">
        <f t="shared" si="52"/>
        <v>1</v>
      </c>
      <c r="Q95" s="78">
        <f t="shared" si="52"/>
        <v>1</v>
      </c>
      <c r="R95" s="77">
        <f t="shared" si="52"/>
        <v>1.0000000000000002</v>
      </c>
      <c r="S95" s="78">
        <f t="shared" si="52"/>
        <v>1</v>
      </c>
      <c r="T95" s="77">
        <f t="shared" si="52"/>
        <v>1</v>
      </c>
      <c r="U95" s="78">
        <f t="shared" si="52"/>
        <v>1</v>
      </c>
      <c r="V95" s="77">
        <f t="shared" si="52"/>
        <v>1</v>
      </c>
      <c r="W95" s="78">
        <f t="shared" si="52"/>
        <v>1</v>
      </c>
      <c r="X95" s="77">
        <f t="shared" si="52"/>
        <v>0.99999999999999989</v>
      </c>
      <c r="Y95" s="78">
        <f t="shared" si="52"/>
        <v>1</v>
      </c>
      <c r="Z95" s="77">
        <f t="shared" si="52"/>
        <v>0.99999999999999989</v>
      </c>
      <c r="AA95" s="77">
        <f t="shared" si="52"/>
        <v>1</v>
      </c>
      <c r="AB95" s="77">
        <f t="shared" si="52"/>
        <v>1</v>
      </c>
      <c r="AC95" s="79">
        <f t="shared" si="52"/>
        <v>1</v>
      </c>
      <c r="AD95" s="80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5" width="7.7109375" customWidth="1"/>
    <col min="26" max="26" width="8.42578125" bestFit="1" customWidth="1"/>
    <col min="27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6" t="s">
        <v>44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 t="s">
        <v>44</v>
      </c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0" t="s">
        <v>0</v>
      </c>
      <c r="B5" s="274" t="s">
        <v>1</v>
      </c>
      <c r="C5" s="275"/>
      <c r="D5" s="274" t="s">
        <v>2</v>
      </c>
      <c r="E5" s="275"/>
      <c r="F5" s="274" t="s">
        <v>3</v>
      </c>
      <c r="G5" s="275"/>
      <c r="H5" s="274" t="s">
        <v>4</v>
      </c>
      <c r="I5" s="275"/>
      <c r="J5" s="274" t="s">
        <v>5</v>
      </c>
      <c r="K5" s="275"/>
      <c r="L5" s="274" t="s">
        <v>6</v>
      </c>
      <c r="M5" s="275"/>
      <c r="N5" s="274" t="s">
        <v>7</v>
      </c>
      <c r="O5" s="275"/>
      <c r="P5" s="274" t="s">
        <v>8</v>
      </c>
      <c r="Q5" s="275"/>
      <c r="R5" s="274" t="s">
        <v>9</v>
      </c>
      <c r="S5" s="275"/>
      <c r="T5" s="274" t="s">
        <v>10</v>
      </c>
      <c r="U5" s="275"/>
      <c r="V5" s="274" t="s">
        <v>11</v>
      </c>
      <c r="W5" s="275"/>
      <c r="X5" s="274" t="s">
        <v>12</v>
      </c>
      <c r="Y5" s="275"/>
      <c r="Z5" s="274" t="s">
        <v>40</v>
      </c>
      <c r="AA5" s="275"/>
      <c r="AB5" s="274" t="s">
        <v>41</v>
      </c>
      <c r="AC5" s="275"/>
    </row>
    <row r="6" spans="1:29" ht="15" thickTop="1" thickBot="1" x14ac:dyDescent="0.3">
      <c r="A6" s="281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SUM(Daily!B133,Daily!B350,Daily!B567,Daily!B784)</f>
        <v>0</v>
      </c>
      <c r="C7" s="33">
        <f>SUM(Daily!C133,Daily!C350,Daily!C567,Daily!C784)</f>
        <v>0</v>
      </c>
      <c r="D7" s="33">
        <f>SUM(Daily!D133,Daily!D350,Daily!D567,Daily!D784)</f>
        <v>0</v>
      </c>
      <c r="E7" s="33">
        <f>SUM(Daily!E133,Daily!E350,Daily!E567,Daily!E784)</f>
        <v>0</v>
      </c>
      <c r="F7" s="33">
        <f>SUM(Daily!F133,Daily!F350,Daily!F567,Daily!F784)</f>
        <v>0</v>
      </c>
      <c r="G7" s="33">
        <f>SUM(Daily!G133,Daily!G350,Daily!G567,Daily!G784)</f>
        <v>0</v>
      </c>
      <c r="H7" s="33">
        <f>SUM(Daily!H133,Daily!H350,Daily!H567,Daily!H784)</f>
        <v>0</v>
      </c>
      <c r="I7" s="33">
        <f>SUM(Daily!I133,Daily!I350,Daily!I567,Daily!I784)</f>
        <v>0</v>
      </c>
      <c r="J7" s="33">
        <f>SUM(Daily!J133,Daily!J350,Daily!J567,Daily!J784)</f>
        <v>0</v>
      </c>
      <c r="K7" s="33">
        <f>SUM(Daily!K133,Daily!K350,Daily!K567,Daily!K784)</f>
        <v>0</v>
      </c>
      <c r="L7" s="33">
        <f>SUM(Daily!L133,Daily!L350,Daily!L567,Daily!L784)</f>
        <v>0</v>
      </c>
      <c r="M7" s="33">
        <f>SUM(Daily!M133,Daily!M350,Daily!M567,Daily!M784)</f>
        <v>0</v>
      </c>
      <c r="N7" s="33">
        <f>SUM(Daily!N133,Daily!N350,Daily!N567,Daily!N784)</f>
        <v>0</v>
      </c>
      <c r="O7" s="33">
        <f>SUM(Daily!O133,Daily!O350,Daily!O567,Daily!O784)</f>
        <v>0</v>
      </c>
      <c r="P7" s="33">
        <f>SUM(Daily!P133,Daily!P350,Daily!P567,Daily!P784)</f>
        <v>0</v>
      </c>
      <c r="Q7" s="33">
        <f>SUM(Daily!Q133,Daily!Q350,Daily!Q567,Daily!Q784)</f>
        <v>0</v>
      </c>
      <c r="R7" s="33">
        <f>SUM(Daily!R133,Daily!R350,Daily!R567,Daily!R784)</f>
        <v>0</v>
      </c>
      <c r="S7" s="33">
        <f>SUM(Daily!S133,Daily!S350,Daily!S567,Daily!S784)</f>
        <v>0</v>
      </c>
      <c r="T7" s="33">
        <f>SUM(Daily!T133,Daily!T350,Daily!T567,Daily!T784)</f>
        <v>0</v>
      </c>
      <c r="U7" s="33">
        <f>SUM(Daily!U133,Daily!U350,Daily!U567,Daily!U784)</f>
        <v>0</v>
      </c>
      <c r="V7" s="33">
        <f>SUM(Daily!V133,Daily!V350,Daily!V567,Daily!V784)</f>
        <v>0</v>
      </c>
      <c r="W7" s="33">
        <f>SUM(Daily!W133,Daily!W350,Daily!W567,Daily!W784)</f>
        <v>0</v>
      </c>
      <c r="X7" s="33">
        <f>SUM(Daily!X133,Daily!X350,Daily!X567,Daily!X784)</f>
        <v>0</v>
      </c>
      <c r="Y7" s="33">
        <f>SUM(Daily!Y133,Daily!Y350,Daily!Y567,Daily!Y784)</f>
        <v>0</v>
      </c>
      <c r="Z7" s="33">
        <f>SUM(Daily!Z133,Daily!Z350,Daily!Z567,Daily!Z784)</f>
        <v>0</v>
      </c>
      <c r="AA7" s="33">
        <f>SUM(Daily!AA133,Daily!AA350,Daily!AA567,Daily!AA784)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SUM(Daily!B134,Daily!B351,Daily!B568,Daily!B785)</f>
        <v>1725</v>
      </c>
      <c r="C8" s="33">
        <f>SUM(Daily!C134,Daily!C351,Daily!C568,Daily!C785)</f>
        <v>0</v>
      </c>
      <c r="D8" s="33">
        <f>SUM(Daily!D134,Daily!D351,Daily!D568,Daily!D785)</f>
        <v>1662</v>
      </c>
      <c r="E8" s="33">
        <f>SUM(Daily!E134,Daily!E351,Daily!E568,Daily!E785)</f>
        <v>9</v>
      </c>
      <c r="F8" s="33">
        <f>SUM(Daily!F134,Daily!F351,Daily!F568,Daily!F785)</f>
        <v>4111</v>
      </c>
      <c r="G8" s="33">
        <f>SUM(Daily!G134,Daily!G351,Daily!G568,Daily!G785)</f>
        <v>30</v>
      </c>
      <c r="H8" s="33">
        <f>SUM(Daily!H134,Daily!H351,Daily!H568,Daily!H785)</f>
        <v>2546</v>
      </c>
      <c r="I8" s="33">
        <f>SUM(Daily!I134,Daily!I351,Daily!I568,Daily!I785)</f>
        <v>164</v>
      </c>
      <c r="J8" s="33">
        <f>SUM(Daily!J134,Daily!J351,Daily!J568,Daily!J785)</f>
        <v>38</v>
      </c>
      <c r="K8" s="33">
        <f>SUM(Daily!K134,Daily!K351,Daily!K568,Daily!K785)</f>
        <v>158</v>
      </c>
      <c r="L8" s="33">
        <f>SUM(Daily!L134,Daily!L351,Daily!L568,Daily!L785)</f>
        <v>270</v>
      </c>
      <c r="M8" s="33">
        <f>SUM(Daily!M134,Daily!M351,Daily!M568,Daily!M785)</f>
        <v>486</v>
      </c>
      <c r="N8" s="33">
        <f>SUM(Daily!N134,Daily!N351,Daily!N568,Daily!N785)</f>
        <v>1125</v>
      </c>
      <c r="O8" s="33">
        <f>SUM(Daily!O134,Daily!O351,Daily!O568,Daily!O785)</f>
        <v>864</v>
      </c>
      <c r="P8" s="33">
        <f>SUM(Daily!P134,Daily!P351,Daily!P568,Daily!P785)</f>
        <v>297</v>
      </c>
      <c r="Q8" s="33">
        <f>SUM(Daily!Q134,Daily!Q351,Daily!Q568,Daily!Q785)</f>
        <v>167</v>
      </c>
      <c r="R8" s="33">
        <f>SUM(Daily!R134,Daily!R351,Daily!R568,Daily!R785)</f>
        <v>128</v>
      </c>
      <c r="S8" s="33">
        <f>SUM(Daily!S134,Daily!S351,Daily!S568,Daily!S785)</f>
        <v>291</v>
      </c>
      <c r="T8" s="33">
        <f>SUM(Daily!T134,Daily!T351,Daily!T568,Daily!T785)</f>
        <v>5</v>
      </c>
      <c r="U8" s="33">
        <f>SUM(Daily!U134,Daily!U351,Daily!U568,Daily!U785)</f>
        <v>74</v>
      </c>
      <c r="V8" s="33">
        <f>SUM(Daily!V134,Daily!V351,Daily!V568,Daily!V785)</f>
        <v>31</v>
      </c>
      <c r="W8" s="33">
        <f>SUM(Daily!W134,Daily!W351,Daily!W568,Daily!W785)</f>
        <v>0</v>
      </c>
      <c r="X8" s="33">
        <f>SUM(Daily!X134,Daily!X351,Daily!X568,Daily!X785)</f>
        <v>4</v>
      </c>
      <c r="Y8" s="33">
        <f>SUM(Daily!Y134,Daily!Y351,Daily!Y568,Daily!Y785)</f>
        <v>0</v>
      </c>
      <c r="Z8" s="33">
        <f>SUM(Daily!Z134,Daily!Z351,Daily!Z568,Daily!Z785)</f>
        <v>0</v>
      </c>
      <c r="AA8" s="33">
        <f>SUM(Daily!AA134,Daily!AA351,Daily!AA568,Daily!AA785)</f>
        <v>0</v>
      </c>
      <c r="AB8" s="11">
        <f>B8+D8+F8+H8+J8+L8+N8+P8+R8+T8+V8+X8+Z8</f>
        <v>11942</v>
      </c>
      <c r="AC8" s="7">
        <f t="shared" ref="AB8:AC30" si="0">C8+E8+G8+I8+K8+M8+O8+Q8+S8+U8+W8+Y8+AA8</f>
        <v>2243</v>
      </c>
    </row>
    <row r="9" spans="1:29" ht="14.25" thickTop="1" thickBot="1" x14ac:dyDescent="0.25">
      <c r="A9" s="91" t="s">
        <v>18</v>
      </c>
      <c r="B9" s="33">
        <f>SUM(Daily!B135,Daily!B352,Daily!B569,Daily!B786)</f>
        <v>6411</v>
      </c>
      <c r="C9" s="33">
        <f>SUM(Daily!C135,Daily!C352,Daily!C569,Daily!C786)</f>
        <v>833</v>
      </c>
      <c r="D9" s="33">
        <f>SUM(Daily!D135,Daily!D352,Daily!D569,Daily!D786)</f>
        <v>3839</v>
      </c>
      <c r="E9" s="33">
        <f>SUM(Daily!E135,Daily!E352,Daily!E569,Daily!E786)</f>
        <v>838</v>
      </c>
      <c r="F9" s="33">
        <f>SUM(Daily!F135,Daily!F352,Daily!F569,Daily!F786)</f>
        <v>9693</v>
      </c>
      <c r="G9" s="33">
        <f>SUM(Daily!G135,Daily!G352,Daily!G569,Daily!G786)</f>
        <v>1210</v>
      </c>
      <c r="H9" s="33">
        <f>SUM(Daily!H135,Daily!H352,Daily!H569,Daily!H786)</f>
        <v>8639</v>
      </c>
      <c r="I9" s="33">
        <f>SUM(Daily!I135,Daily!I352,Daily!I569,Daily!I786)</f>
        <v>2692</v>
      </c>
      <c r="J9" s="33">
        <f>SUM(Daily!J135,Daily!J352,Daily!J569,Daily!J786)</f>
        <v>305</v>
      </c>
      <c r="K9" s="33">
        <f>SUM(Daily!K135,Daily!K352,Daily!K569,Daily!K786)</f>
        <v>1227</v>
      </c>
      <c r="L9" s="33">
        <f>SUM(Daily!L135,Daily!L352,Daily!L569,Daily!L786)</f>
        <v>1517</v>
      </c>
      <c r="M9" s="33">
        <f>SUM(Daily!M135,Daily!M352,Daily!M569,Daily!M786)</f>
        <v>3877</v>
      </c>
      <c r="N9" s="33">
        <f>SUM(Daily!N135,Daily!N352,Daily!N569,Daily!N786)</f>
        <v>5980</v>
      </c>
      <c r="O9" s="33">
        <f>SUM(Daily!O135,Daily!O352,Daily!O569,Daily!O786)</f>
        <v>8534</v>
      </c>
      <c r="P9" s="33">
        <f>SUM(Daily!P135,Daily!P352,Daily!P569,Daily!P786)</f>
        <v>2353</v>
      </c>
      <c r="Q9" s="33">
        <f>SUM(Daily!Q135,Daily!Q352,Daily!Q569,Daily!Q786)</f>
        <v>3942</v>
      </c>
      <c r="R9" s="33">
        <f>SUM(Daily!R135,Daily!R352,Daily!R569,Daily!R786)</f>
        <v>3388</v>
      </c>
      <c r="S9" s="33">
        <f>SUM(Daily!S135,Daily!S352,Daily!S569,Daily!S786)</f>
        <v>4495</v>
      </c>
      <c r="T9" s="33">
        <f>SUM(Daily!T135,Daily!T352,Daily!T569,Daily!T786)</f>
        <v>294</v>
      </c>
      <c r="U9" s="33">
        <f>SUM(Daily!U135,Daily!U352,Daily!U569,Daily!U786)</f>
        <v>1966</v>
      </c>
      <c r="V9" s="33">
        <f>SUM(Daily!V135,Daily!V352,Daily!V569,Daily!V786)</f>
        <v>1544</v>
      </c>
      <c r="W9" s="33">
        <f>SUM(Daily!W135,Daily!W352,Daily!W569,Daily!W786)</f>
        <v>5995</v>
      </c>
      <c r="X9" s="33">
        <f>SUM(Daily!X135,Daily!X352,Daily!X569,Daily!X786)</f>
        <v>3774</v>
      </c>
      <c r="Y9" s="33">
        <f>SUM(Daily!Y135,Daily!Y352,Daily!Y569,Daily!Y786)</f>
        <v>3017</v>
      </c>
      <c r="Z9" s="33">
        <f>SUM(Daily!Z135,Daily!Z352,Daily!Z569,Daily!Z786)</f>
        <v>8692</v>
      </c>
      <c r="AA9" s="33">
        <f>SUM(Daily!AA135,Daily!AA352,Daily!AA569,Daily!AA786)</f>
        <v>5904</v>
      </c>
      <c r="AB9" s="11">
        <f t="shared" si="0"/>
        <v>56429</v>
      </c>
      <c r="AC9" s="7">
        <f t="shared" si="0"/>
        <v>44530</v>
      </c>
    </row>
    <row r="10" spans="1:29" ht="14.25" thickTop="1" thickBot="1" x14ac:dyDescent="0.25">
      <c r="A10" s="90" t="s">
        <v>19</v>
      </c>
      <c r="B10" s="33">
        <f>SUM(Daily!B136,Daily!B353,Daily!B570,Daily!B787)</f>
        <v>10946</v>
      </c>
      <c r="C10" s="33">
        <f>SUM(Daily!C136,Daily!C353,Daily!C570,Daily!C787)</f>
        <v>3020</v>
      </c>
      <c r="D10" s="33">
        <f>SUM(Daily!D136,Daily!D353,Daily!D570,Daily!D787)</f>
        <v>4640</v>
      </c>
      <c r="E10" s="33">
        <f>SUM(Daily!E136,Daily!E353,Daily!E570,Daily!E787)</f>
        <v>2685</v>
      </c>
      <c r="F10" s="33">
        <f>SUM(Daily!F136,Daily!F353,Daily!F570,Daily!F787)</f>
        <v>11403</v>
      </c>
      <c r="G10" s="33">
        <f>SUM(Daily!G136,Daily!G353,Daily!G570,Daily!G787)</f>
        <v>3733</v>
      </c>
      <c r="H10" s="33">
        <f>SUM(Daily!H136,Daily!H353,Daily!H570,Daily!H787)</f>
        <v>12319</v>
      </c>
      <c r="I10" s="33">
        <f>SUM(Daily!I136,Daily!I353,Daily!I570,Daily!I787)</f>
        <v>6204</v>
      </c>
      <c r="J10" s="33">
        <f>SUM(Daily!J136,Daily!J353,Daily!J570,Daily!J787)</f>
        <v>635</v>
      </c>
      <c r="K10" s="33">
        <f>SUM(Daily!K136,Daily!K353,Daily!K570,Daily!K787)</f>
        <v>2374</v>
      </c>
      <c r="L10" s="33">
        <f>SUM(Daily!L136,Daily!L353,Daily!L570,Daily!L787)</f>
        <v>2395</v>
      </c>
      <c r="M10" s="33">
        <f>SUM(Daily!M136,Daily!M353,Daily!M570,Daily!M787)</f>
        <v>7437</v>
      </c>
      <c r="N10" s="33">
        <f>SUM(Daily!N136,Daily!N353,Daily!N570,Daily!N787)</f>
        <v>8607</v>
      </c>
      <c r="O10" s="33">
        <f>SUM(Daily!O136,Daily!O353,Daily!O570,Daily!O787)</f>
        <v>12483</v>
      </c>
      <c r="P10" s="33">
        <f>SUM(Daily!P136,Daily!P353,Daily!P570,Daily!P787)</f>
        <v>4876</v>
      </c>
      <c r="Q10" s="33">
        <f>SUM(Daily!Q136,Daily!Q353,Daily!Q570,Daily!Q787)</f>
        <v>6099</v>
      </c>
      <c r="R10" s="33">
        <f>SUM(Daily!R136,Daily!R353,Daily!R570,Daily!R787)</f>
        <v>6583</v>
      </c>
      <c r="S10" s="33">
        <f>SUM(Daily!S136,Daily!S353,Daily!S570,Daily!S787)</f>
        <v>6229</v>
      </c>
      <c r="T10" s="33">
        <f>SUM(Daily!T136,Daily!T353,Daily!T570,Daily!T787)</f>
        <v>705</v>
      </c>
      <c r="U10" s="33">
        <f>SUM(Daily!U136,Daily!U353,Daily!U570,Daily!U787)</f>
        <v>3845</v>
      </c>
      <c r="V10" s="33">
        <f>SUM(Daily!V136,Daily!V353,Daily!V570,Daily!V787)</f>
        <v>2375</v>
      </c>
      <c r="W10" s="33">
        <f>SUM(Daily!W136,Daily!W353,Daily!W570,Daily!W787)</f>
        <v>9032</v>
      </c>
      <c r="X10" s="33">
        <f>SUM(Daily!X136,Daily!X353,Daily!X570,Daily!X787)</f>
        <v>6022</v>
      </c>
      <c r="Y10" s="33">
        <f>SUM(Daily!Y136,Daily!Y353,Daily!Y570,Daily!Y787)</f>
        <v>4858</v>
      </c>
      <c r="Z10" s="33">
        <f>SUM(Daily!Z136,Daily!Z353,Daily!Z570,Daily!Z787)</f>
        <v>11315</v>
      </c>
      <c r="AA10" s="33">
        <f>SUM(Daily!AA136,Daily!AA353,Daily!AA570,Daily!AA787)</f>
        <v>8102</v>
      </c>
      <c r="AB10" s="11">
        <f t="shared" si="0"/>
        <v>82821</v>
      </c>
      <c r="AC10" s="7">
        <f t="shared" si="0"/>
        <v>76101</v>
      </c>
    </row>
    <row r="11" spans="1:29" ht="14.25" thickTop="1" thickBot="1" x14ac:dyDescent="0.25">
      <c r="A11" s="91" t="s">
        <v>20</v>
      </c>
      <c r="B11" s="33">
        <f>SUM(Daily!B137,Daily!B354,Daily!B571,Daily!B788)</f>
        <v>11381</v>
      </c>
      <c r="C11" s="33">
        <f>SUM(Daily!C137,Daily!C354,Daily!C571,Daily!C788)</f>
        <v>3418</v>
      </c>
      <c r="D11" s="33">
        <f>SUM(Daily!D137,Daily!D354,Daily!D571,Daily!D788)</f>
        <v>4635</v>
      </c>
      <c r="E11" s="33">
        <f>SUM(Daily!E137,Daily!E354,Daily!E571,Daily!E788)</f>
        <v>3831</v>
      </c>
      <c r="F11" s="33">
        <f>SUM(Daily!F137,Daily!F354,Daily!F571,Daily!F788)</f>
        <v>12067</v>
      </c>
      <c r="G11" s="33">
        <f>SUM(Daily!G137,Daily!G354,Daily!G571,Daily!G788)</f>
        <v>4366</v>
      </c>
      <c r="H11" s="33">
        <f>SUM(Daily!H137,Daily!H354,Daily!H571,Daily!H788)</f>
        <v>13813</v>
      </c>
      <c r="I11" s="33">
        <f>SUM(Daily!I137,Daily!I354,Daily!I571,Daily!I788)</f>
        <v>7574</v>
      </c>
      <c r="J11" s="33">
        <f>SUM(Daily!J137,Daily!J354,Daily!J571,Daily!J788)</f>
        <v>978</v>
      </c>
      <c r="K11" s="33">
        <f>SUM(Daily!K137,Daily!K354,Daily!K571,Daily!K788)</f>
        <v>3324</v>
      </c>
      <c r="L11" s="33">
        <f>SUM(Daily!L137,Daily!L354,Daily!L571,Daily!L788)</f>
        <v>2965</v>
      </c>
      <c r="M11" s="33">
        <f>SUM(Daily!M137,Daily!M354,Daily!M571,Daily!M788)</f>
        <v>11303</v>
      </c>
      <c r="N11" s="33">
        <f>SUM(Daily!N137,Daily!N354,Daily!N571,Daily!N788)</f>
        <v>9436</v>
      </c>
      <c r="O11" s="33">
        <f>SUM(Daily!O137,Daily!O354,Daily!O571,Daily!O788)</f>
        <v>14796</v>
      </c>
      <c r="P11" s="33">
        <f>SUM(Daily!P137,Daily!P354,Daily!P571,Daily!P788)</f>
        <v>6719</v>
      </c>
      <c r="Q11" s="33">
        <f>SUM(Daily!Q137,Daily!Q354,Daily!Q571,Daily!Q788)</f>
        <v>6858</v>
      </c>
      <c r="R11" s="33">
        <f>SUM(Daily!R137,Daily!R354,Daily!R571,Daily!R788)</f>
        <v>8616</v>
      </c>
      <c r="S11" s="33">
        <f>SUM(Daily!S137,Daily!S354,Daily!S571,Daily!S788)</f>
        <v>6813</v>
      </c>
      <c r="T11" s="33">
        <f>SUM(Daily!T137,Daily!T354,Daily!T571,Daily!T788)</f>
        <v>894</v>
      </c>
      <c r="U11" s="33">
        <f>SUM(Daily!U137,Daily!U354,Daily!U571,Daily!U788)</f>
        <v>5414</v>
      </c>
      <c r="V11" s="33">
        <f>SUM(Daily!V137,Daily!V354,Daily!V571,Daily!V788)</f>
        <v>2617</v>
      </c>
      <c r="W11" s="33">
        <f>SUM(Daily!W137,Daily!W354,Daily!W571,Daily!W788)</f>
        <v>10929</v>
      </c>
      <c r="X11" s="33">
        <f>SUM(Daily!X137,Daily!X354,Daily!X571,Daily!X788)</f>
        <v>6657</v>
      </c>
      <c r="Y11" s="33">
        <f>SUM(Daily!Y137,Daily!Y354,Daily!Y571,Daily!Y788)</f>
        <v>6415</v>
      </c>
      <c r="Z11" s="33">
        <f>SUM(Daily!Z137,Daily!Z354,Daily!Z571,Daily!Z788)</f>
        <v>14428</v>
      </c>
      <c r="AA11" s="33">
        <f>SUM(Daily!AA137,Daily!AA354,Daily!AA571,Daily!AA788)</f>
        <v>9894</v>
      </c>
      <c r="AB11" s="11">
        <f t="shared" si="0"/>
        <v>95206</v>
      </c>
      <c r="AC11" s="7">
        <f t="shared" si="0"/>
        <v>94935</v>
      </c>
    </row>
    <row r="12" spans="1:29" ht="14.25" thickTop="1" thickBot="1" x14ac:dyDescent="0.25">
      <c r="A12" s="90" t="s">
        <v>21</v>
      </c>
      <c r="B12" s="33">
        <f>SUM(Daily!B138,Daily!B355,Daily!B572,Daily!B789)</f>
        <v>8843</v>
      </c>
      <c r="C12" s="33">
        <f>SUM(Daily!C138,Daily!C355,Daily!C572,Daily!C789)</f>
        <v>3257</v>
      </c>
      <c r="D12" s="33">
        <f>SUM(Daily!D138,Daily!D355,Daily!D572,Daily!D789)</f>
        <v>4014</v>
      </c>
      <c r="E12" s="33">
        <f>SUM(Daily!E138,Daily!E355,Daily!E572,Daily!E789)</f>
        <v>3062</v>
      </c>
      <c r="F12" s="33">
        <f>SUM(Daily!F138,Daily!F355,Daily!F572,Daily!F789)</f>
        <v>9327</v>
      </c>
      <c r="G12" s="33">
        <f>SUM(Daily!G138,Daily!G355,Daily!G572,Daily!G789)</f>
        <v>3791</v>
      </c>
      <c r="H12" s="33">
        <f>SUM(Daily!H138,Daily!H355,Daily!H572,Daily!H789)</f>
        <v>11581</v>
      </c>
      <c r="I12" s="33">
        <f>SUM(Daily!I138,Daily!I355,Daily!I572,Daily!I789)</f>
        <v>7520</v>
      </c>
      <c r="J12" s="33">
        <f>SUM(Daily!J138,Daily!J355,Daily!J572,Daily!J789)</f>
        <v>803</v>
      </c>
      <c r="K12" s="33">
        <f>SUM(Daily!K138,Daily!K355,Daily!K572,Daily!K789)</f>
        <v>3011</v>
      </c>
      <c r="L12" s="33">
        <f>SUM(Daily!L138,Daily!L355,Daily!L572,Daily!L789)</f>
        <v>2755</v>
      </c>
      <c r="M12" s="33">
        <f>SUM(Daily!M138,Daily!M355,Daily!M572,Daily!M789)</f>
        <v>10528</v>
      </c>
      <c r="N12" s="33">
        <f>SUM(Daily!N138,Daily!N355,Daily!N572,Daily!N789)</f>
        <v>7534</v>
      </c>
      <c r="O12" s="33">
        <f>SUM(Daily!O138,Daily!O355,Daily!O572,Daily!O789)</f>
        <v>14591</v>
      </c>
      <c r="P12" s="33">
        <f>SUM(Daily!P138,Daily!P355,Daily!P572,Daily!P789)</f>
        <v>5520</v>
      </c>
      <c r="Q12" s="33">
        <f>SUM(Daily!Q138,Daily!Q355,Daily!Q572,Daily!Q789)</f>
        <v>6416</v>
      </c>
      <c r="R12" s="33">
        <f>SUM(Daily!R138,Daily!R355,Daily!R572,Daily!R789)</f>
        <v>7498</v>
      </c>
      <c r="S12" s="33">
        <f>SUM(Daily!S138,Daily!S355,Daily!S572,Daily!S789)</f>
        <v>5686</v>
      </c>
      <c r="T12" s="33">
        <f>SUM(Daily!T138,Daily!T355,Daily!T572,Daily!T789)</f>
        <v>807</v>
      </c>
      <c r="U12" s="33">
        <f>SUM(Daily!U138,Daily!U355,Daily!U572,Daily!U789)</f>
        <v>4112</v>
      </c>
      <c r="V12" s="33">
        <f>SUM(Daily!V138,Daily!V355,Daily!V572,Daily!V789)</f>
        <v>2344</v>
      </c>
      <c r="W12" s="33">
        <f>SUM(Daily!W138,Daily!W355,Daily!W572,Daily!W789)</f>
        <v>8600</v>
      </c>
      <c r="X12" s="33">
        <f>SUM(Daily!X138,Daily!X355,Daily!X572,Daily!X789)</f>
        <v>5647</v>
      </c>
      <c r="Y12" s="33">
        <f>SUM(Daily!Y138,Daily!Y355,Daily!Y572,Daily!Y789)</f>
        <v>5738</v>
      </c>
      <c r="Z12" s="33">
        <f>SUM(Daily!Z138,Daily!Z355,Daily!Z572,Daily!Z789)</f>
        <v>12306</v>
      </c>
      <c r="AA12" s="33">
        <f>SUM(Daily!AA138,Daily!AA355,Daily!AA572,Daily!AA789)</f>
        <v>9146</v>
      </c>
      <c r="AB12" s="11">
        <f t="shared" si="0"/>
        <v>78979</v>
      </c>
      <c r="AC12" s="7">
        <f t="shared" si="0"/>
        <v>85458</v>
      </c>
    </row>
    <row r="13" spans="1:29" ht="14.25" thickTop="1" thickBot="1" x14ac:dyDescent="0.25">
      <c r="A13" s="91" t="s">
        <v>22</v>
      </c>
      <c r="B13" s="33">
        <f>SUM(Daily!B139,Daily!B356,Daily!B573,Daily!B790)</f>
        <v>6974</v>
      </c>
      <c r="C13" s="33">
        <f>SUM(Daily!C139,Daily!C356,Daily!C573,Daily!C790)</f>
        <v>3634</v>
      </c>
      <c r="D13" s="33">
        <f>SUM(Daily!D139,Daily!D356,Daily!D573,Daily!D790)</f>
        <v>2948</v>
      </c>
      <c r="E13" s="33">
        <f>SUM(Daily!E139,Daily!E356,Daily!E573,Daily!E790)</f>
        <v>2438</v>
      </c>
      <c r="F13" s="33">
        <f>SUM(Daily!F139,Daily!F356,Daily!F573,Daily!F790)</f>
        <v>7453</v>
      </c>
      <c r="G13" s="33">
        <f>SUM(Daily!G139,Daily!G356,Daily!G573,Daily!G790)</f>
        <v>3233</v>
      </c>
      <c r="H13" s="33">
        <f>SUM(Daily!H139,Daily!H356,Daily!H573,Daily!H790)</f>
        <v>10257</v>
      </c>
      <c r="I13" s="33">
        <f>SUM(Daily!I139,Daily!I356,Daily!I573,Daily!I790)</f>
        <v>7273</v>
      </c>
      <c r="J13" s="33">
        <f>SUM(Daily!J139,Daily!J356,Daily!J573,Daily!J790)</f>
        <v>796</v>
      </c>
      <c r="K13" s="33">
        <f>SUM(Daily!K139,Daily!K356,Daily!K573,Daily!K790)</f>
        <v>2352</v>
      </c>
      <c r="L13" s="33">
        <f>SUM(Daily!L139,Daily!L356,Daily!L573,Daily!L790)</f>
        <v>2636</v>
      </c>
      <c r="M13" s="33">
        <f>SUM(Daily!M139,Daily!M356,Daily!M573,Daily!M790)</f>
        <v>6907</v>
      </c>
      <c r="N13" s="33">
        <f>SUM(Daily!N139,Daily!N356,Daily!N573,Daily!N790)</f>
        <v>7403</v>
      </c>
      <c r="O13" s="33">
        <f>SUM(Daily!O139,Daily!O356,Daily!O573,Daily!O790)</f>
        <v>11509</v>
      </c>
      <c r="P13" s="33">
        <f>SUM(Daily!P139,Daily!P356,Daily!P573,Daily!P790)</f>
        <v>4477</v>
      </c>
      <c r="Q13" s="33">
        <f>SUM(Daily!Q139,Daily!Q356,Daily!Q573,Daily!Q790)</f>
        <v>4478</v>
      </c>
      <c r="R13" s="33">
        <f>SUM(Daily!R139,Daily!R356,Daily!R573,Daily!R790)</f>
        <v>6295</v>
      </c>
      <c r="S13" s="33">
        <f>SUM(Daily!S139,Daily!S356,Daily!S573,Daily!S790)</f>
        <v>4901</v>
      </c>
      <c r="T13" s="33">
        <f>SUM(Daily!T139,Daily!T356,Daily!T573,Daily!T790)</f>
        <v>744</v>
      </c>
      <c r="U13" s="33">
        <f>SUM(Daily!U139,Daily!U356,Daily!U573,Daily!U790)</f>
        <v>2058</v>
      </c>
      <c r="V13" s="33">
        <f>SUM(Daily!V139,Daily!V356,Daily!V573,Daily!V790)</f>
        <v>2330</v>
      </c>
      <c r="W13" s="33">
        <f>SUM(Daily!W139,Daily!W356,Daily!W573,Daily!W790)</f>
        <v>7302</v>
      </c>
      <c r="X13" s="33">
        <f>SUM(Daily!X139,Daily!X356,Daily!X573,Daily!X790)</f>
        <v>4785</v>
      </c>
      <c r="Y13" s="33">
        <f>SUM(Daily!Y139,Daily!Y356,Daily!Y573,Daily!Y790)</f>
        <v>3688</v>
      </c>
      <c r="Z13" s="33">
        <f>SUM(Daily!Z139,Daily!Z356,Daily!Z573,Daily!Z790)</f>
        <v>10323</v>
      </c>
      <c r="AA13" s="33">
        <f>SUM(Daily!AA139,Daily!AA356,Daily!AA573,Daily!AA790)</f>
        <v>9636</v>
      </c>
      <c r="AB13" s="11">
        <f t="shared" si="0"/>
        <v>67421</v>
      </c>
      <c r="AC13" s="7">
        <f t="shared" si="0"/>
        <v>69409</v>
      </c>
    </row>
    <row r="14" spans="1:29" ht="14.25" thickTop="1" thickBot="1" x14ac:dyDescent="0.25">
      <c r="A14" s="90" t="s">
        <v>23</v>
      </c>
      <c r="B14" s="33">
        <f>SUM(Daily!B140,Daily!B357,Daily!B574,Daily!B791)</f>
        <v>6108</v>
      </c>
      <c r="C14" s="33">
        <f>SUM(Daily!C140,Daily!C357,Daily!C574,Daily!C791)</f>
        <v>4488</v>
      </c>
      <c r="D14" s="33">
        <f>SUM(Daily!D140,Daily!D357,Daily!D574,Daily!D791)</f>
        <v>2673</v>
      </c>
      <c r="E14" s="33">
        <f>SUM(Daily!E140,Daily!E357,Daily!E574,Daily!E791)</f>
        <v>1983</v>
      </c>
      <c r="F14" s="33">
        <f>SUM(Daily!F140,Daily!F357,Daily!F574,Daily!F791)</f>
        <v>6849</v>
      </c>
      <c r="G14" s="33">
        <f>SUM(Daily!G140,Daily!G357,Daily!G574,Daily!G791)</f>
        <v>2948</v>
      </c>
      <c r="H14" s="33">
        <f>SUM(Daily!H140,Daily!H357,Daily!H574,Daily!H791)</f>
        <v>9350</v>
      </c>
      <c r="I14" s="33">
        <f>SUM(Daily!I140,Daily!I357,Daily!I574,Daily!I791)</f>
        <v>7388</v>
      </c>
      <c r="J14" s="33">
        <f>SUM(Daily!J140,Daily!J357,Daily!J574,Daily!J791)</f>
        <v>880</v>
      </c>
      <c r="K14" s="33">
        <f>SUM(Daily!K140,Daily!K357,Daily!K574,Daily!K791)</f>
        <v>2258</v>
      </c>
      <c r="L14" s="33">
        <f>SUM(Daily!L140,Daily!L357,Daily!L574,Daily!L791)</f>
        <v>2472</v>
      </c>
      <c r="M14" s="33">
        <f>SUM(Daily!M140,Daily!M357,Daily!M574,Daily!M791)</f>
        <v>6103</v>
      </c>
      <c r="N14" s="33">
        <f>SUM(Daily!N140,Daily!N357,Daily!N574,Daily!N791)</f>
        <v>6879</v>
      </c>
      <c r="O14" s="33">
        <f>SUM(Daily!O140,Daily!O357,Daily!O574,Daily!O791)</f>
        <v>9813</v>
      </c>
      <c r="P14" s="33">
        <f>SUM(Daily!P140,Daily!P357,Daily!P574,Daily!P791)</f>
        <v>4524</v>
      </c>
      <c r="Q14" s="33">
        <f>SUM(Daily!Q140,Daily!Q357,Daily!Q574,Daily!Q791)</f>
        <v>3594</v>
      </c>
      <c r="R14" s="33">
        <f>SUM(Daily!R140,Daily!R357,Daily!R574,Daily!R791)</f>
        <v>6345</v>
      </c>
      <c r="S14" s="33">
        <f>SUM(Daily!S140,Daily!S357,Daily!S574,Daily!S791)</f>
        <v>4804</v>
      </c>
      <c r="T14" s="33">
        <f>SUM(Daily!T140,Daily!T357,Daily!T574,Daily!T791)</f>
        <v>755</v>
      </c>
      <c r="U14" s="33">
        <f>SUM(Daily!U140,Daily!U357,Daily!U574,Daily!U791)</f>
        <v>1217</v>
      </c>
      <c r="V14" s="33">
        <f>SUM(Daily!V140,Daily!V357,Daily!V574,Daily!V791)</f>
        <v>2494</v>
      </c>
      <c r="W14" s="33">
        <f>SUM(Daily!W140,Daily!W357,Daily!W574,Daily!W791)</f>
        <v>7159</v>
      </c>
      <c r="X14" s="33">
        <f>SUM(Daily!X140,Daily!X357,Daily!X574,Daily!X791)</f>
        <v>4078</v>
      </c>
      <c r="Y14" s="33">
        <f>SUM(Daily!Y140,Daily!Y357,Daily!Y574,Daily!Y791)</f>
        <v>2762</v>
      </c>
      <c r="Z14" s="33">
        <f>SUM(Daily!Z140,Daily!Z357,Daily!Z574,Daily!Z791)</f>
        <v>9702</v>
      </c>
      <c r="AA14" s="33">
        <f>SUM(Daily!AA140,Daily!AA357,Daily!AA574,Daily!AA791)</f>
        <v>9747</v>
      </c>
      <c r="AB14" s="11">
        <f t="shared" si="0"/>
        <v>63109</v>
      </c>
      <c r="AC14" s="7">
        <f t="shared" si="0"/>
        <v>64264</v>
      </c>
    </row>
    <row r="15" spans="1:29" ht="14.25" thickTop="1" thickBot="1" x14ac:dyDescent="0.25">
      <c r="A15" s="91" t="s">
        <v>24</v>
      </c>
      <c r="B15" s="33">
        <f>SUM(Daily!B141,Daily!B358,Daily!B575,Daily!B792)</f>
        <v>5769</v>
      </c>
      <c r="C15" s="33">
        <f>SUM(Daily!C141,Daily!C358,Daily!C575,Daily!C792)</f>
        <v>4897</v>
      </c>
      <c r="D15" s="33">
        <f>SUM(Daily!D141,Daily!D358,Daily!D575,Daily!D792)</f>
        <v>2798</v>
      </c>
      <c r="E15" s="33">
        <f>SUM(Daily!E141,Daily!E358,Daily!E575,Daily!E792)</f>
        <v>1885</v>
      </c>
      <c r="F15" s="33">
        <f>SUM(Daily!F141,Daily!F358,Daily!F575,Daily!F792)</f>
        <v>6354</v>
      </c>
      <c r="G15" s="33">
        <f>SUM(Daily!G141,Daily!G358,Daily!G575,Daily!G792)</f>
        <v>3065</v>
      </c>
      <c r="H15" s="33">
        <f>SUM(Daily!H141,Daily!H358,Daily!H575,Daily!H792)</f>
        <v>9243</v>
      </c>
      <c r="I15" s="33">
        <f>SUM(Daily!I141,Daily!I358,Daily!I575,Daily!I792)</f>
        <v>7637</v>
      </c>
      <c r="J15" s="33">
        <f>SUM(Daily!J141,Daily!J358,Daily!J575,Daily!J792)</f>
        <v>944</v>
      </c>
      <c r="K15" s="33">
        <f>SUM(Daily!K141,Daily!K358,Daily!K575,Daily!K792)</f>
        <v>1735</v>
      </c>
      <c r="L15" s="33">
        <f>SUM(Daily!L141,Daily!L358,Daily!L575,Daily!L792)</f>
        <v>2587</v>
      </c>
      <c r="M15" s="33">
        <f>SUM(Daily!M141,Daily!M358,Daily!M575,Daily!M792)</f>
        <v>5114</v>
      </c>
      <c r="N15" s="33">
        <f>SUM(Daily!N141,Daily!N358,Daily!N575,Daily!N792)</f>
        <v>6661</v>
      </c>
      <c r="O15" s="33">
        <f>SUM(Daily!O141,Daily!O358,Daily!O575,Daily!O792)</f>
        <v>8580</v>
      </c>
      <c r="P15" s="33">
        <f>SUM(Daily!P141,Daily!P358,Daily!P575,Daily!P792)</f>
        <v>4496</v>
      </c>
      <c r="Q15" s="33">
        <f>SUM(Daily!Q141,Daily!Q358,Daily!Q575,Daily!Q792)</f>
        <v>3209</v>
      </c>
      <c r="R15" s="33">
        <f>SUM(Daily!R141,Daily!R358,Daily!R575,Daily!R792)</f>
        <v>5895</v>
      </c>
      <c r="S15" s="33">
        <f>SUM(Daily!S141,Daily!S358,Daily!S575,Daily!S792)</f>
        <v>4608</v>
      </c>
      <c r="T15" s="33">
        <f>SUM(Daily!T141,Daily!T358,Daily!T575,Daily!T792)</f>
        <v>788</v>
      </c>
      <c r="U15" s="33">
        <f>SUM(Daily!U141,Daily!U358,Daily!U575,Daily!U792)</f>
        <v>1158</v>
      </c>
      <c r="V15" s="33">
        <f>SUM(Daily!V141,Daily!V358,Daily!V575,Daily!V792)</f>
        <v>2585</v>
      </c>
      <c r="W15" s="33">
        <f>SUM(Daily!W141,Daily!W358,Daily!W575,Daily!W792)</f>
        <v>6603</v>
      </c>
      <c r="X15" s="33">
        <f>SUM(Daily!X141,Daily!X358,Daily!X575,Daily!X792)</f>
        <v>3689</v>
      </c>
      <c r="Y15" s="33">
        <f>SUM(Daily!Y141,Daily!Y358,Daily!Y575,Daily!Y792)</f>
        <v>2054</v>
      </c>
      <c r="Z15" s="33">
        <f>SUM(Daily!Z141,Daily!Z358,Daily!Z575,Daily!Z792)</f>
        <v>9161</v>
      </c>
      <c r="AA15" s="33">
        <f>SUM(Daily!AA141,Daily!AA358,Daily!AA575,Daily!AA792)</f>
        <v>9097</v>
      </c>
      <c r="AB15" s="11">
        <f t="shared" si="0"/>
        <v>60970</v>
      </c>
      <c r="AC15" s="7">
        <f t="shared" si="0"/>
        <v>59642</v>
      </c>
    </row>
    <row r="16" spans="1:29" ht="14.25" thickTop="1" thickBot="1" x14ac:dyDescent="0.25">
      <c r="A16" s="90" t="s">
        <v>25</v>
      </c>
      <c r="B16" s="33">
        <f>SUM(Daily!B142,Daily!B359,Daily!B576,Daily!B793)</f>
        <v>5724</v>
      </c>
      <c r="C16" s="33">
        <f>SUM(Daily!C142,Daily!C359,Daily!C576,Daily!C793)</f>
        <v>4959</v>
      </c>
      <c r="D16" s="33">
        <f>SUM(Daily!D142,Daily!D359,Daily!D576,Daily!D793)</f>
        <v>2692</v>
      </c>
      <c r="E16" s="33">
        <f>SUM(Daily!E142,Daily!E359,Daily!E576,Daily!E793)</f>
        <v>2188</v>
      </c>
      <c r="F16" s="33">
        <f>SUM(Daily!F142,Daily!F359,Daily!F576,Daily!F793)</f>
        <v>5996</v>
      </c>
      <c r="G16" s="33">
        <f>SUM(Daily!G142,Daily!G359,Daily!G576,Daily!G793)</f>
        <v>3085</v>
      </c>
      <c r="H16" s="33">
        <f>SUM(Daily!H142,Daily!H359,Daily!H576,Daily!H793)</f>
        <v>9008</v>
      </c>
      <c r="I16" s="33">
        <f>SUM(Daily!I142,Daily!I359,Daily!I576,Daily!I793)</f>
        <v>7764</v>
      </c>
      <c r="J16" s="33">
        <f>SUM(Daily!J142,Daily!J359,Daily!J576,Daily!J793)</f>
        <v>990</v>
      </c>
      <c r="K16" s="33">
        <f>SUM(Daily!K142,Daily!K359,Daily!K576,Daily!K793)</f>
        <v>1260</v>
      </c>
      <c r="L16" s="33">
        <f>SUM(Daily!L142,Daily!L359,Daily!L576,Daily!L793)</f>
        <v>2890</v>
      </c>
      <c r="M16" s="33">
        <f>SUM(Daily!M142,Daily!M359,Daily!M576,Daily!M793)</f>
        <v>5168</v>
      </c>
      <c r="N16" s="33">
        <f>SUM(Daily!N142,Daily!N359,Daily!N576,Daily!N793)</f>
        <v>6920</v>
      </c>
      <c r="O16" s="33">
        <f>SUM(Daily!O142,Daily!O359,Daily!O576,Daily!O793)</f>
        <v>8610</v>
      </c>
      <c r="P16" s="33">
        <f>SUM(Daily!P142,Daily!P359,Daily!P576,Daily!P793)</f>
        <v>4239</v>
      </c>
      <c r="Q16" s="33">
        <f>SUM(Daily!Q142,Daily!Q359,Daily!Q576,Daily!Q793)</f>
        <v>3456</v>
      </c>
      <c r="R16" s="33">
        <f>SUM(Daily!R142,Daily!R359,Daily!R576,Daily!R793)</f>
        <v>5678</v>
      </c>
      <c r="S16" s="33">
        <f>SUM(Daily!S142,Daily!S359,Daily!S576,Daily!S793)</f>
        <v>4811</v>
      </c>
      <c r="T16" s="33">
        <f>SUM(Daily!T142,Daily!T359,Daily!T576,Daily!T793)</f>
        <v>807</v>
      </c>
      <c r="U16" s="33">
        <f>SUM(Daily!U142,Daily!U359,Daily!U576,Daily!U793)</f>
        <v>1154</v>
      </c>
      <c r="V16" s="33">
        <f>SUM(Daily!V142,Daily!V359,Daily!V576,Daily!V793)</f>
        <v>2919</v>
      </c>
      <c r="W16" s="33">
        <f>SUM(Daily!W142,Daily!W359,Daily!W576,Daily!W793)</f>
        <v>6988</v>
      </c>
      <c r="X16" s="33">
        <f>SUM(Daily!X142,Daily!X359,Daily!X576,Daily!X793)</f>
        <v>3757</v>
      </c>
      <c r="Y16" s="33">
        <f>SUM(Daily!Y142,Daily!Y359,Daily!Y576,Daily!Y793)</f>
        <v>2116</v>
      </c>
      <c r="Z16" s="33">
        <f>SUM(Daily!Z142,Daily!Z359,Daily!Z576,Daily!Z793)</f>
        <v>9810</v>
      </c>
      <c r="AA16" s="33">
        <f>SUM(Daily!AA142,Daily!AA359,Daily!AA576,Daily!AA793)</f>
        <v>10151</v>
      </c>
      <c r="AB16" s="11">
        <f t="shared" si="0"/>
        <v>61430</v>
      </c>
      <c r="AC16" s="7">
        <f t="shared" si="0"/>
        <v>61710</v>
      </c>
    </row>
    <row r="17" spans="1:29" ht="14.25" thickTop="1" thickBot="1" x14ac:dyDescent="0.25">
      <c r="A17" s="91" t="s">
        <v>26</v>
      </c>
      <c r="B17" s="33">
        <f>SUM(Daily!B143,Daily!B360,Daily!B577,Daily!B794)</f>
        <v>5780</v>
      </c>
      <c r="C17" s="33">
        <f>SUM(Daily!C143,Daily!C360,Daily!C577,Daily!C794)</f>
        <v>5319</v>
      </c>
      <c r="D17" s="33">
        <f>SUM(Daily!D143,Daily!D360,Daily!D577,Daily!D794)</f>
        <v>2373</v>
      </c>
      <c r="E17" s="33">
        <f>SUM(Daily!E143,Daily!E360,Daily!E577,Daily!E794)</f>
        <v>2181</v>
      </c>
      <c r="F17" s="33">
        <f>SUM(Daily!F143,Daily!F360,Daily!F577,Daily!F794)</f>
        <v>5242</v>
      </c>
      <c r="G17" s="33">
        <f>SUM(Daily!G143,Daily!G360,Daily!G577,Daily!G794)</f>
        <v>3150</v>
      </c>
      <c r="H17" s="33">
        <f>SUM(Daily!H143,Daily!H360,Daily!H577,Daily!H794)</f>
        <v>9016</v>
      </c>
      <c r="I17" s="33">
        <f>SUM(Daily!I143,Daily!I360,Daily!I577,Daily!I794)</f>
        <v>7991</v>
      </c>
      <c r="J17" s="33">
        <f>SUM(Daily!J143,Daily!J360,Daily!J577,Daily!J794)</f>
        <v>978</v>
      </c>
      <c r="K17" s="33">
        <f>SUM(Daily!K143,Daily!K360,Daily!K577,Daily!K794)</f>
        <v>1095</v>
      </c>
      <c r="L17" s="33">
        <f>SUM(Daily!L143,Daily!L360,Daily!L577,Daily!L794)</f>
        <v>3232</v>
      </c>
      <c r="M17" s="33">
        <f>SUM(Daily!M143,Daily!M360,Daily!M577,Daily!M794)</f>
        <v>4883</v>
      </c>
      <c r="N17" s="33">
        <f>SUM(Daily!N143,Daily!N360,Daily!N577,Daily!N794)</f>
        <v>7059</v>
      </c>
      <c r="O17" s="33">
        <f>SUM(Daily!O143,Daily!O360,Daily!O577,Daily!O794)</f>
        <v>8044</v>
      </c>
      <c r="P17" s="33">
        <f>SUM(Daily!P143,Daily!P360,Daily!P577,Daily!P794)</f>
        <v>4236</v>
      </c>
      <c r="Q17" s="33">
        <f>SUM(Daily!Q143,Daily!Q360,Daily!Q577,Daily!Q794)</f>
        <v>3372</v>
      </c>
      <c r="R17" s="33">
        <f>SUM(Daily!R143,Daily!R360,Daily!R577,Daily!R794)</f>
        <v>5349</v>
      </c>
      <c r="S17" s="33">
        <f>SUM(Daily!S143,Daily!S360,Daily!S577,Daily!S794)</f>
        <v>4983</v>
      </c>
      <c r="T17" s="33">
        <f>SUM(Daily!T143,Daily!T360,Daily!T577,Daily!T794)</f>
        <v>787</v>
      </c>
      <c r="U17" s="33">
        <f>SUM(Daily!U143,Daily!U360,Daily!U577,Daily!U794)</f>
        <v>1024</v>
      </c>
      <c r="V17" s="33">
        <f>SUM(Daily!V143,Daily!V360,Daily!V577,Daily!V794)</f>
        <v>3249</v>
      </c>
      <c r="W17" s="33">
        <f>SUM(Daily!W143,Daily!W360,Daily!W577,Daily!W794)</f>
        <v>6051</v>
      </c>
      <c r="X17" s="33">
        <f>SUM(Daily!X143,Daily!X360,Daily!X577,Daily!X794)</f>
        <v>3487</v>
      </c>
      <c r="Y17" s="33">
        <f>SUM(Daily!Y143,Daily!Y360,Daily!Y577,Daily!Y794)</f>
        <v>1926</v>
      </c>
      <c r="Z17" s="33">
        <f>SUM(Daily!Z143,Daily!Z360,Daily!Z577,Daily!Z794)</f>
        <v>9792</v>
      </c>
      <c r="AA17" s="33">
        <f>SUM(Daily!AA143,Daily!AA360,Daily!AA577,Daily!AA794)</f>
        <v>10289</v>
      </c>
      <c r="AB17" s="11">
        <f t="shared" si="0"/>
        <v>60580</v>
      </c>
      <c r="AC17" s="7">
        <f t="shared" si="0"/>
        <v>60308</v>
      </c>
    </row>
    <row r="18" spans="1:29" ht="14.25" thickTop="1" thickBot="1" x14ac:dyDescent="0.25">
      <c r="A18" s="90" t="s">
        <v>27</v>
      </c>
      <c r="B18" s="33">
        <f>SUM(Daily!B144,Daily!B361,Daily!B578,Daily!B795)</f>
        <v>5500</v>
      </c>
      <c r="C18" s="33">
        <f>SUM(Daily!C144,Daily!C361,Daily!C578,Daily!C795)</f>
        <v>5489</v>
      </c>
      <c r="D18" s="33">
        <f>SUM(Daily!D144,Daily!D361,Daily!D578,Daily!D795)</f>
        <v>2564</v>
      </c>
      <c r="E18" s="33">
        <f>SUM(Daily!E144,Daily!E361,Daily!E578,Daily!E795)</f>
        <v>2145</v>
      </c>
      <c r="F18" s="33">
        <f>SUM(Daily!F144,Daily!F361,Daily!F578,Daily!F795)</f>
        <v>4848</v>
      </c>
      <c r="G18" s="33">
        <f>SUM(Daily!G144,Daily!G361,Daily!G578,Daily!G795)</f>
        <v>3505</v>
      </c>
      <c r="H18" s="33">
        <f>SUM(Daily!H144,Daily!H361,Daily!H578,Daily!H795)</f>
        <v>8281</v>
      </c>
      <c r="I18" s="33">
        <f>SUM(Daily!I144,Daily!I361,Daily!I578,Daily!I795)</f>
        <v>8353</v>
      </c>
      <c r="J18" s="33">
        <f>SUM(Daily!J144,Daily!J361,Daily!J578,Daily!J795)</f>
        <v>1256</v>
      </c>
      <c r="K18" s="33">
        <f>SUM(Daily!K144,Daily!K361,Daily!K578,Daily!K795)</f>
        <v>1153</v>
      </c>
      <c r="L18" s="33">
        <f>SUM(Daily!L144,Daily!L361,Daily!L578,Daily!L795)</f>
        <v>3788</v>
      </c>
      <c r="M18" s="33">
        <f>SUM(Daily!M144,Daily!M361,Daily!M578,Daily!M795)</f>
        <v>4160</v>
      </c>
      <c r="N18" s="33">
        <f>SUM(Daily!N144,Daily!N361,Daily!N578,Daily!N795)</f>
        <v>7563</v>
      </c>
      <c r="O18" s="33">
        <f>SUM(Daily!O144,Daily!O361,Daily!O578,Daily!O795)</f>
        <v>7548</v>
      </c>
      <c r="P18" s="33">
        <f>SUM(Daily!P144,Daily!P361,Daily!P578,Daily!P795)</f>
        <v>4568</v>
      </c>
      <c r="Q18" s="33">
        <f>SUM(Daily!Q144,Daily!Q361,Daily!Q578,Daily!Q795)</f>
        <v>3449</v>
      </c>
      <c r="R18" s="33">
        <f>SUM(Daily!R144,Daily!R361,Daily!R578,Daily!R795)</f>
        <v>5348</v>
      </c>
      <c r="S18" s="33">
        <f>SUM(Daily!S144,Daily!S361,Daily!S578,Daily!S795)</f>
        <v>5153</v>
      </c>
      <c r="T18" s="33">
        <f>SUM(Daily!T144,Daily!T361,Daily!T578,Daily!T795)</f>
        <v>1050</v>
      </c>
      <c r="U18" s="33">
        <f>SUM(Daily!U144,Daily!U361,Daily!U578,Daily!U795)</f>
        <v>881</v>
      </c>
      <c r="V18" s="33">
        <f>SUM(Daily!V144,Daily!V361,Daily!V578,Daily!V795)</f>
        <v>3904</v>
      </c>
      <c r="W18" s="33">
        <f>SUM(Daily!W144,Daily!W361,Daily!W578,Daily!W795)</f>
        <v>5647</v>
      </c>
      <c r="X18" s="33">
        <f>SUM(Daily!X144,Daily!X361,Daily!X578,Daily!X795)</f>
        <v>3617</v>
      </c>
      <c r="Y18" s="33">
        <f>SUM(Daily!Y144,Daily!Y361,Daily!Y578,Daily!Y795)</f>
        <v>1842</v>
      </c>
      <c r="Z18" s="33">
        <f>SUM(Daily!Z144,Daily!Z361,Daily!Z578,Daily!Z795)</f>
        <v>9611</v>
      </c>
      <c r="AA18" s="33">
        <f>SUM(Daily!AA144,Daily!AA361,Daily!AA578,Daily!AA795)</f>
        <v>11412</v>
      </c>
      <c r="AB18" s="11">
        <f t="shared" si="0"/>
        <v>61898</v>
      </c>
      <c r="AC18" s="7">
        <f t="shared" si="0"/>
        <v>60737</v>
      </c>
    </row>
    <row r="19" spans="1:29" ht="14.25" thickTop="1" thickBot="1" x14ac:dyDescent="0.25">
      <c r="A19" s="91" t="s">
        <v>28</v>
      </c>
      <c r="B19" s="33">
        <f>SUM(Daily!B145,Daily!B362,Daily!B579,Daily!B796)</f>
        <v>5540</v>
      </c>
      <c r="C19" s="33">
        <f>SUM(Daily!C145,Daily!C362,Daily!C579,Daily!C796)</f>
        <v>6154</v>
      </c>
      <c r="D19" s="33">
        <f>SUM(Daily!D145,Daily!D362,Daily!D579,Daily!D796)</f>
        <v>2821</v>
      </c>
      <c r="E19" s="33">
        <f>SUM(Daily!E145,Daily!E362,Daily!E579,Daily!E796)</f>
        <v>2487</v>
      </c>
      <c r="F19" s="33">
        <f>SUM(Daily!F145,Daily!F362,Daily!F579,Daily!F796)</f>
        <v>4962</v>
      </c>
      <c r="G19" s="33">
        <f>SUM(Daily!G145,Daily!G362,Daily!G579,Daily!G796)</f>
        <v>5031</v>
      </c>
      <c r="H19" s="33">
        <f>SUM(Daily!H145,Daily!H362,Daily!H579,Daily!H796)</f>
        <v>8826</v>
      </c>
      <c r="I19" s="33">
        <f>SUM(Daily!I145,Daily!I362,Daily!I579,Daily!I796)</f>
        <v>10969</v>
      </c>
      <c r="J19" s="33">
        <f>SUM(Daily!J145,Daily!J362,Daily!J579,Daily!J796)</f>
        <v>1471</v>
      </c>
      <c r="K19" s="33">
        <f>SUM(Daily!K145,Daily!K362,Daily!K579,Daily!K796)</f>
        <v>925</v>
      </c>
      <c r="L19" s="33">
        <f>SUM(Daily!L145,Daily!L362,Daily!L579,Daily!L796)</f>
        <v>5815</v>
      </c>
      <c r="M19" s="33">
        <f>SUM(Daily!M145,Daily!M362,Daily!M579,Daily!M796)</f>
        <v>3720</v>
      </c>
      <c r="N19" s="33">
        <f>SUM(Daily!N145,Daily!N362,Daily!N579,Daily!N796)</f>
        <v>9269</v>
      </c>
      <c r="O19" s="33">
        <f>SUM(Daily!O145,Daily!O362,Daily!O579,Daily!O796)</f>
        <v>7343</v>
      </c>
      <c r="P19" s="33">
        <f>SUM(Daily!P145,Daily!P362,Daily!P579,Daily!P796)</f>
        <v>5018</v>
      </c>
      <c r="Q19" s="33">
        <f>SUM(Daily!Q145,Daily!Q362,Daily!Q579,Daily!Q796)</f>
        <v>3979</v>
      </c>
      <c r="R19" s="33">
        <f>SUM(Daily!R145,Daily!R362,Daily!R579,Daily!R796)</f>
        <v>5587</v>
      </c>
      <c r="S19" s="33">
        <f>SUM(Daily!S145,Daily!S362,Daily!S579,Daily!S796)</f>
        <v>6260</v>
      </c>
      <c r="T19" s="33">
        <f>SUM(Daily!T145,Daily!T362,Daily!T579,Daily!T796)</f>
        <v>1354</v>
      </c>
      <c r="U19" s="33">
        <f>SUM(Daily!U145,Daily!U362,Daily!U579,Daily!U796)</f>
        <v>802</v>
      </c>
      <c r="V19" s="33">
        <f>SUM(Daily!V145,Daily!V362,Daily!V579,Daily!V796)</f>
        <v>5865</v>
      </c>
      <c r="W19" s="33">
        <f>SUM(Daily!W145,Daily!W362,Daily!W579,Daily!W796)</f>
        <v>5673</v>
      </c>
      <c r="X19" s="33">
        <f>SUM(Daily!X145,Daily!X362,Daily!X579,Daily!X796)</f>
        <v>4230</v>
      </c>
      <c r="Y19" s="33">
        <f>SUM(Daily!Y145,Daily!Y362,Daily!Y579,Daily!Y796)</f>
        <v>1830</v>
      </c>
      <c r="Z19" s="33">
        <f>SUM(Daily!Z145,Daily!Z362,Daily!Z579,Daily!Z796)</f>
        <v>10162</v>
      </c>
      <c r="AA19" s="33">
        <f>SUM(Daily!AA145,Daily!AA362,Daily!AA579,Daily!AA796)</f>
        <v>11376</v>
      </c>
      <c r="AB19" s="11">
        <f t="shared" si="0"/>
        <v>70920</v>
      </c>
      <c r="AC19" s="7">
        <f t="shared" si="0"/>
        <v>66549</v>
      </c>
    </row>
    <row r="20" spans="1:29" ht="14.25" thickTop="1" thickBot="1" x14ac:dyDescent="0.25">
      <c r="A20" s="90" t="s">
        <v>29</v>
      </c>
      <c r="B20" s="33">
        <f>SUM(Daily!B146,Daily!B363,Daily!B580,Daily!B797)</f>
        <v>6208</v>
      </c>
      <c r="C20" s="33">
        <f>SUM(Daily!C146,Daily!C363,Daily!C580,Daily!C797)</f>
        <v>9016</v>
      </c>
      <c r="D20" s="33">
        <f>SUM(Daily!D146,Daily!D363,Daily!D580,Daily!D797)</f>
        <v>3903</v>
      </c>
      <c r="E20" s="33">
        <f>SUM(Daily!E146,Daily!E363,Daily!E580,Daily!E797)</f>
        <v>3296</v>
      </c>
      <c r="F20" s="33">
        <f>SUM(Daily!F146,Daily!F363,Daily!F580,Daily!F797)</f>
        <v>5492</v>
      </c>
      <c r="G20" s="33">
        <f>SUM(Daily!G146,Daily!G363,Daily!G580,Daily!G797)</f>
        <v>6770</v>
      </c>
      <c r="H20" s="33">
        <f>SUM(Daily!H146,Daily!H363,Daily!H580,Daily!H797)</f>
        <v>9501</v>
      </c>
      <c r="I20" s="33">
        <f>SUM(Daily!I146,Daily!I363,Daily!I580,Daily!I797)</f>
        <v>13309</v>
      </c>
      <c r="J20" s="33">
        <f>SUM(Daily!J146,Daily!J363,Daily!J580,Daily!J797)</f>
        <v>2141</v>
      </c>
      <c r="K20" s="33">
        <f>SUM(Daily!K146,Daily!K363,Daily!K580,Daily!K797)</f>
        <v>1104</v>
      </c>
      <c r="L20" s="33">
        <f>SUM(Daily!L146,Daily!L363,Daily!L580,Daily!L797)</f>
        <v>7759</v>
      </c>
      <c r="M20" s="33">
        <f>SUM(Daily!M146,Daily!M363,Daily!M580,Daily!M797)</f>
        <v>3647</v>
      </c>
      <c r="N20" s="33">
        <f>SUM(Daily!N146,Daily!N363,Daily!N580,Daily!N797)</f>
        <v>11902</v>
      </c>
      <c r="O20" s="33">
        <f>SUM(Daily!O146,Daily!O363,Daily!O580,Daily!O797)</f>
        <v>8833</v>
      </c>
      <c r="P20" s="33">
        <f>SUM(Daily!P146,Daily!P363,Daily!P580,Daily!P797)</f>
        <v>5789</v>
      </c>
      <c r="Q20" s="33">
        <f>SUM(Daily!Q146,Daily!Q363,Daily!Q580,Daily!Q797)</f>
        <v>4773</v>
      </c>
      <c r="R20" s="33">
        <f>SUM(Daily!R146,Daily!R363,Daily!R580,Daily!R797)</f>
        <v>6303</v>
      </c>
      <c r="S20" s="33">
        <f>SUM(Daily!S146,Daily!S363,Daily!S580,Daily!S797)</f>
        <v>8099</v>
      </c>
      <c r="T20" s="33">
        <f>SUM(Daily!T146,Daily!T363,Daily!T580,Daily!T797)</f>
        <v>2865</v>
      </c>
      <c r="U20" s="33">
        <f>SUM(Daily!U146,Daily!U363,Daily!U580,Daily!U797)</f>
        <v>883</v>
      </c>
      <c r="V20" s="33">
        <f>SUM(Daily!V146,Daily!V363,Daily!V580,Daily!V797)</f>
        <v>7529</v>
      </c>
      <c r="W20" s="33">
        <f>SUM(Daily!W146,Daily!W363,Daily!W580,Daily!W797)</f>
        <v>6153</v>
      </c>
      <c r="X20" s="33">
        <f>SUM(Daily!X146,Daily!X363,Daily!X580,Daily!X797)</f>
        <v>6120</v>
      </c>
      <c r="Y20" s="33">
        <f>SUM(Daily!Y146,Daily!Y363,Daily!Y580,Daily!Y797)</f>
        <v>2354</v>
      </c>
      <c r="Z20" s="33">
        <f>SUM(Daily!Z146,Daily!Z363,Daily!Z580,Daily!Z797)</f>
        <v>11464</v>
      </c>
      <c r="AA20" s="33">
        <f>SUM(Daily!AA146,Daily!AA363,Daily!AA580,Daily!AA797)</f>
        <v>13849</v>
      </c>
      <c r="AB20" s="11">
        <f t="shared" si="0"/>
        <v>86976</v>
      </c>
      <c r="AC20" s="7">
        <f t="shared" si="0"/>
        <v>82086</v>
      </c>
    </row>
    <row r="21" spans="1:29" ht="14.25" thickTop="1" thickBot="1" x14ac:dyDescent="0.25">
      <c r="A21" s="91" t="s">
        <v>30</v>
      </c>
      <c r="B21" s="33">
        <f>SUM(Daily!B147,Daily!B364,Daily!B581,Daily!B798)</f>
        <v>7117</v>
      </c>
      <c r="C21" s="33">
        <f>SUM(Daily!C147,Daily!C364,Daily!C581,Daily!C798)</f>
        <v>11673</v>
      </c>
      <c r="D21" s="33">
        <f>SUM(Daily!D147,Daily!D364,Daily!D581,Daily!D798)</f>
        <v>4897</v>
      </c>
      <c r="E21" s="33">
        <f>SUM(Daily!E147,Daily!E364,Daily!E581,Daily!E798)</f>
        <v>4021</v>
      </c>
      <c r="F21" s="33">
        <f>SUM(Daily!F147,Daily!F364,Daily!F581,Daily!F798)</f>
        <v>5920</v>
      </c>
      <c r="G21" s="33">
        <f>SUM(Daily!G147,Daily!G364,Daily!G581,Daily!G798)</f>
        <v>8490</v>
      </c>
      <c r="H21" s="33">
        <f>SUM(Daily!H147,Daily!H364,Daily!H581,Daily!H798)</f>
        <v>10375</v>
      </c>
      <c r="I21" s="33">
        <f>SUM(Daily!I147,Daily!I364,Daily!I581,Daily!I798)</f>
        <v>16886</v>
      </c>
      <c r="J21" s="33">
        <f>SUM(Daily!J147,Daily!J364,Daily!J581,Daily!J798)</f>
        <v>3273</v>
      </c>
      <c r="K21" s="33">
        <f>SUM(Daily!K147,Daily!K364,Daily!K581,Daily!K798)</f>
        <v>1166</v>
      </c>
      <c r="L21" s="33">
        <f>SUM(Daily!L147,Daily!L364,Daily!L581,Daily!L798)</f>
        <v>10334</v>
      </c>
      <c r="M21" s="33">
        <f>SUM(Daily!M147,Daily!M364,Daily!M581,Daily!M798)</f>
        <v>3676</v>
      </c>
      <c r="N21" s="33">
        <f>SUM(Daily!N147,Daily!N364,Daily!N581,Daily!N798)</f>
        <v>14725</v>
      </c>
      <c r="O21" s="33">
        <f>SUM(Daily!O147,Daily!O364,Daily!O581,Daily!O798)</f>
        <v>10297</v>
      </c>
      <c r="P21" s="33">
        <f>SUM(Daily!P147,Daily!P364,Daily!P581,Daily!P798)</f>
        <v>7041</v>
      </c>
      <c r="Q21" s="33">
        <f>SUM(Daily!Q147,Daily!Q364,Daily!Q581,Daily!Q798)</f>
        <v>6219</v>
      </c>
      <c r="R21" s="33">
        <f>SUM(Daily!R147,Daily!R364,Daily!R581,Daily!R798)</f>
        <v>6798</v>
      </c>
      <c r="S21" s="33">
        <f>SUM(Daily!S147,Daily!S364,Daily!S581,Daily!S798)</f>
        <v>9285</v>
      </c>
      <c r="T21" s="33">
        <f>SUM(Daily!T147,Daily!T364,Daily!T581,Daily!T798)</f>
        <v>3962</v>
      </c>
      <c r="U21" s="33">
        <f>SUM(Daily!U147,Daily!U364,Daily!U581,Daily!U798)</f>
        <v>1022</v>
      </c>
      <c r="V21" s="33">
        <f>SUM(Daily!V147,Daily!V364,Daily!V581,Daily!V798)</f>
        <v>9940</v>
      </c>
      <c r="W21" s="33">
        <f>SUM(Daily!W147,Daily!W364,Daily!W581,Daily!W798)</f>
        <v>6732</v>
      </c>
      <c r="X21" s="33">
        <f>SUM(Daily!X147,Daily!X364,Daily!X581,Daily!X798)</f>
        <v>7913</v>
      </c>
      <c r="Y21" s="33">
        <f>SUM(Daily!Y147,Daily!Y364,Daily!Y581,Daily!Y798)</f>
        <v>2971</v>
      </c>
      <c r="Z21" s="33">
        <f>SUM(Daily!Z147,Daily!Z364,Daily!Z581,Daily!Z798)</f>
        <v>12643</v>
      </c>
      <c r="AA21" s="33">
        <f>SUM(Daily!AA147,Daily!AA364,Daily!AA581,Daily!AA798)</f>
        <v>16962</v>
      </c>
      <c r="AB21" s="11">
        <f t="shared" si="0"/>
        <v>104938</v>
      </c>
      <c r="AC21" s="7">
        <f t="shared" si="0"/>
        <v>99400</v>
      </c>
    </row>
    <row r="22" spans="1:29" ht="14.25" thickTop="1" thickBot="1" x14ac:dyDescent="0.25">
      <c r="A22" s="90" t="s">
        <v>31</v>
      </c>
      <c r="B22" s="33">
        <f>SUM(Daily!B148,Daily!B365,Daily!B582,Daily!B799)</f>
        <v>7289</v>
      </c>
      <c r="C22" s="33">
        <f>SUM(Daily!C148,Daily!C365,Daily!C582,Daily!C799)</f>
        <v>12304</v>
      </c>
      <c r="D22" s="33">
        <f>SUM(Daily!D148,Daily!D365,Daily!D582,Daily!D799)</f>
        <v>3552</v>
      </c>
      <c r="E22" s="33">
        <f>SUM(Daily!E148,Daily!E365,Daily!E582,Daily!E799)</f>
        <v>4889</v>
      </c>
      <c r="F22" s="33">
        <f>SUM(Daily!F148,Daily!F365,Daily!F582,Daily!F799)</f>
        <v>4943</v>
      </c>
      <c r="G22" s="33">
        <f>SUM(Daily!G148,Daily!G365,Daily!G582,Daily!G799)</f>
        <v>8733</v>
      </c>
      <c r="H22" s="33">
        <f>SUM(Daily!H148,Daily!H365,Daily!H582,Daily!H799)</f>
        <v>10146</v>
      </c>
      <c r="I22" s="33">
        <f>SUM(Daily!I148,Daily!I365,Daily!I582,Daily!I799)</f>
        <v>17401</v>
      </c>
      <c r="J22" s="33">
        <f>SUM(Daily!J148,Daily!J365,Daily!J582,Daily!J799)</f>
        <v>2420</v>
      </c>
      <c r="K22" s="33">
        <f>SUM(Daily!K148,Daily!K365,Daily!K582,Daily!K799)</f>
        <v>1152</v>
      </c>
      <c r="L22" s="33">
        <f>SUM(Daily!L148,Daily!L365,Daily!L582,Daily!L799)</f>
        <v>10828</v>
      </c>
      <c r="M22" s="33">
        <f>SUM(Daily!M148,Daily!M365,Daily!M582,Daily!M799)</f>
        <v>3600</v>
      </c>
      <c r="N22" s="33">
        <f>SUM(Daily!N148,Daily!N365,Daily!N582,Daily!N799)</f>
        <v>14262</v>
      </c>
      <c r="O22" s="33">
        <f>SUM(Daily!O148,Daily!O365,Daily!O582,Daily!O799)</f>
        <v>10490</v>
      </c>
      <c r="P22" s="33">
        <f>SUM(Daily!P148,Daily!P365,Daily!P582,Daily!P799)</f>
        <v>6522</v>
      </c>
      <c r="Q22" s="33">
        <f>SUM(Daily!Q148,Daily!Q365,Daily!Q582,Daily!Q799)</f>
        <v>7141</v>
      </c>
      <c r="R22" s="33">
        <f>SUM(Daily!R148,Daily!R365,Daily!R582,Daily!R799)</f>
        <v>6141</v>
      </c>
      <c r="S22" s="33">
        <f>SUM(Daily!S148,Daily!S365,Daily!S582,Daily!S799)</f>
        <v>10398</v>
      </c>
      <c r="T22" s="33">
        <f>SUM(Daily!T148,Daily!T365,Daily!T582,Daily!T799)</f>
        <v>4103</v>
      </c>
      <c r="U22" s="33">
        <f>SUM(Daily!U148,Daily!U365,Daily!U582,Daily!U799)</f>
        <v>1060</v>
      </c>
      <c r="V22" s="33">
        <f>SUM(Daily!V148,Daily!V365,Daily!V582,Daily!V799)</f>
        <v>11427</v>
      </c>
      <c r="W22" s="33">
        <f>SUM(Daily!W148,Daily!W365,Daily!W582,Daily!W799)</f>
        <v>6558</v>
      </c>
      <c r="X22" s="33">
        <f>SUM(Daily!X148,Daily!X365,Daily!X582,Daily!X799)</f>
        <v>7725</v>
      </c>
      <c r="Y22" s="33">
        <f>SUM(Daily!Y148,Daily!Y365,Daily!Y582,Daily!Y799)</f>
        <v>2999</v>
      </c>
      <c r="Z22" s="33">
        <f>SUM(Daily!Z148,Daily!Z365,Daily!Z582,Daily!Z799)</f>
        <v>12005</v>
      </c>
      <c r="AA22" s="33">
        <f>SUM(Daily!AA148,Daily!AA365,Daily!AA582,Daily!AA799)</f>
        <v>17282</v>
      </c>
      <c r="AB22" s="11">
        <f t="shared" si="0"/>
        <v>101363</v>
      </c>
      <c r="AC22" s="7">
        <f t="shared" si="0"/>
        <v>104007</v>
      </c>
    </row>
    <row r="23" spans="1:29" ht="14.25" thickTop="1" thickBot="1" x14ac:dyDescent="0.25">
      <c r="A23" s="91" t="s">
        <v>32</v>
      </c>
      <c r="B23" s="33">
        <f>SUM(Daily!B149,Daily!B366,Daily!B583,Daily!B800)</f>
        <v>7554</v>
      </c>
      <c r="C23" s="33">
        <f>SUM(Daily!C149,Daily!C366,Daily!C583,Daily!C800)</f>
        <v>9719</v>
      </c>
      <c r="D23" s="33">
        <f>SUM(Daily!D149,Daily!D366,Daily!D583,Daily!D800)</f>
        <v>2642</v>
      </c>
      <c r="E23" s="33">
        <f>SUM(Daily!E149,Daily!E366,Daily!E583,Daily!E800)</f>
        <v>4088</v>
      </c>
      <c r="F23" s="33">
        <f>SUM(Daily!F149,Daily!F366,Daily!F583,Daily!F800)</f>
        <v>4400</v>
      </c>
      <c r="G23" s="33">
        <f>SUM(Daily!G149,Daily!G366,Daily!G583,Daily!G800)</f>
        <v>7535</v>
      </c>
      <c r="H23" s="33">
        <f>SUM(Daily!H149,Daily!H366,Daily!H583,Daily!H800)</f>
        <v>9473</v>
      </c>
      <c r="I23" s="33">
        <f>SUM(Daily!I149,Daily!I366,Daily!I583,Daily!I800)</f>
        <v>15080</v>
      </c>
      <c r="J23" s="33">
        <f>SUM(Daily!J149,Daily!J366,Daily!J583,Daily!J800)</f>
        <v>1596</v>
      </c>
      <c r="K23" s="33">
        <f>SUM(Daily!K149,Daily!K366,Daily!K583,Daily!K800)</f>
        <v>776</v>
      </c>
      <c r="L23" s="33">
        <f>SUM(Daily!L149,Daily!L366,Daily!L583,Daily!L800)</f>
        <v>7571</v>
      </c>
      <c r="M23" s="33">
        <f>SUM(Daily!M149,Daily!M366,Daily!M583,Daily!M800)</f>
        <v>3284</v>
      </c>
      <c r="N23" s="33">
        <f>SUM(Daily!N149,Daily!N366,Daily!N583,Daily!N800)</f>
        <v>12068</v>
      </c>
      <c r="O23" s="33">
        <f>SUM(Daily!O149,Daily!O366,Daily!O583,Daily!O800)</f>
        <v>9818</v>
      </c>
      <c r="P23" s="33">
        <f>SUM(Daily!P149,Daily!P366,Daily!P583,Daily!P800)</f>
        <v>4479</v>
      </c>
      <c r="Q23" s="33">
        <f>SUM(Daily!Q149,Daily!Q366,Daily!Q583,Daily!Q800)</f>
        <v>6538</v>
      </c>
      <c r="R23" s="33">
        <f>SUM(Daily!R149,Daily!R366,Daily!R583,Daily!R800)</f>
        <v>5382</v>
      </c>
      <c r="S23" s="33">
        <f>SUM(Daily!S149,Daily!S366,Daily!S583,Daily!S800)</f>
        <v>8710</v>
      </c>
      <c r="T23" s="33">
        <f>SUM(Daily!T149,Daily!T366,Daily!T583,Daily!T800)</f>
        <v>2218</v>
      </c>
      <c r="U23" s="33">
        <f>SUM(Daily!U149,Daily!U366,Daily!U583,Daily!U800)</f>
        <v>925</v>
      </c>
      <c r="V23" s="33">
        <f>SUM(Daily!V149,Daily!V366,Daily!V583,Daily!V800)</f>
        <v>9533</v>
      </c>
      <c r="W23" s="33">
        <f>SUM(Daily!W149,Daily!W366,Daily!W583,Daily!W800)</f>
        <v>6328</v>
      </c>
      <c r="X23" s="33">
        <f>SUM(Daily!X149,Daily!X366,Daily!X583,Daily!X800)</f>
        <v>5564</v>
      </c>
      <c r="Y23" s="33">
        <f>SUM(Daily!Y149,Daily!Y366,Daily!Y583,Daily!Y800)</f>
        <v>2814</v>
      </c>
      <c r="Z23" s="33">
        <f>SUM(Daily!Z149,Daily!Z366,Daily!Z583,Daily!Z800)</f>
        <v>10852</v>
      </c>
      <c r="AA23" s="33">
        <f>SUM(Daily!AA149,Daily!AA366,Daily!AA583,Daily!AA800)</f>
        <v>13889</v>
      </c>
      <c r="AB23" s="11">
        <f t="shared" si="0"/>
        <v>83332</v>
      </c>
      <c r="AC23" s="7">
        <f t="shared" si="0"/>
        <v>89504</v>
      </c>
    </row>
    <row r="24" spans="1:29" ht="14.25" thickTop="1" thickBot="1" x14ac:dyDescent="0.25">
      <c r="A24" s="90" t="s">
        <v>33</v>
      </c>
      <c r="B24" s="33">
        <f>SUM(Daily!B150,Daily!B367,Daily!B584,Daily!B801)</f>
        <v>6787</v>
      </c>
      <c r="C24" s="33">
        <f>SUM(Daily!C150,Daily!C367,Daily!C584,Daily!C801)</f>
        <v>6367</v>
      </c>
      <c r="D24" s="33">
        <f>SUM(Daily!D150,Daily!D367,Daily!D584,Daily!D801)</f>
        <v>1973</v>
      </c>
      <c r="E24" s="33">
        <f>SUM(Daily!E150,Daily!E367,Daily!E584,Daily!E801)</f>
        <v>3139</v>
      </c>
      <c r="F24" s="33">
        <f>SUM(Daily!F150,Daily!F367,Daily!F584,Daily!F801)</f>
        <v>4558</v>
      </c>
      <c r="G24" s="33">
        <f>SUM(Daily!G150,Daily!G367,Daily!G584,Daily!G801)</f>
        <v>5951</v>
      </c>
      <c r="H24" s="33">
        <f>SUM(Daily!H150,Daily!H367,Daily!H584,Daily!H801)</f>
        <v>8794</v>
      </c>
      <c r="I24" s="33">
        <f>SUM(Daily!I150,Daily!I367,Daily!I584,Daily!I801)</f>
        <v>11730</v>
      </c>
      <c r="J24" s="33">
        <f>SUM(Daily!J150,Daily!J367,Daily!J584,Daily!J801)</f>
        <v>1334</v>
      </c>
      <c r="K24" s="33">
        <f>SUM(Daily!K150,Daily!K367,Daily!K584,Daily!K801)</f>
        <v>581</v>
      </c>
      <c r="L24" s="33">
        <f>SUM(Daily!L150,Daily!L367,Daily!L584,Daily!L801)</f>
        <v>6059</v>
      </c>
      <c r="M24" s="33">
        <f>SUM(Daily!M150,Daily!M367,Daily!M584,Daily!M801)</f>
        <v>4001</v>
      </c>
      <c r="N24" s="33">
        <f>SUM(Daily!N150,Daily!N367,Daily!N584,Daily!N801)</f>
        <v>9214</v>
      </c>
      <c r="O24" s="33">
        <f>SUM(Daily!O150,Daily!O367,Daily!O584,Daily!O801)</f>
        <v>9353</v>
      </c>
      <c r="P24" s="33">
        <f>SUM(Daily!P150,Daily!P367,Daily!P584,Daily!P801)</f>
        <v>3730</v>
      </c>
      <c r="Q24" s="33">
        <f>SUM(Daily!Q150,Daily!Q367,Daily!Q584,Daily!Q801)</f>
        <v>6552</v>
      </c>
      <c r="R24" s="33">
        <f>SUM(Daily!R150,Daily!R367,Daily!R584,Daily!R801)</f>
        <v>4438</v>
      </c>
      <c r="S24" s="33">
        <f>SUM(Daily!S150,Daily!S367,Daily!S584,Daily!S801)</f>
        <v>6764</v>
      </c>
      <c r="T24" s="33">
        <f>SUM(Daily!T150,Daily!T367,Daily!T584,Daily!T801)</f>
        <v>1375</v>
      </c>
      <c r="U24" s="33">
        <f>SUM(Daily!U150,Daily!U367,Daily!U584,Daily!U801)</f>
        <v>1185</v>
      </c>
      <c r="V24" s="33">
        <f>SUM(Daily!V150,Daily!V367,Daily!V584,Daily!V801)</f>
        <v>7994</v>
      </c>
      <c r="W24" s="33">
        <f>SUM(Daily!W150,Daily!W367,Daily!W584,Daily!W801)</f>
        <v>5637</v>
      </c>
      <c r="X24" s="33">
        <f>SUM(Daily!X150,Daily!X367,Daily!X584,Daily!X801)</f>
        <v>3765</v>
      </c>
      <c r="Y24" s="33">
        <f>SUM(Daily!Y150,Daily!Y367,Daily!Y584,Daily!Y801)</f>
        <v>2519</v>
      </c>
      <c r="Z24" s="33">
        <f>SUM(Daily!Z150,Daily!Z367,Daily!Z584,Daily!Z801)</f>
        <v>8992</v>
      </c>
      <c r="AA24" s="33">
        <f>SUM(Daily!AA150,Daily!AA367,Daily!AA584,Daily!AA801)</f>
        <v>9773</v>
      </c>
      <c r="AB24" s="11">
        <f t="shared" si="0"/>
        <v>69013</v>
      </c>
      <c r="AC24" s="7">
        <f t="shared" si="0"/>
        <v>73552</v>
      </c>
    </row>
    <row r="25" spans="1:29" ht="14.25" thickTop="1" thickBot="1" x14ac:dyDescent="0.25">
      <c r="A25" s="91" t="s">
        <v>34</v>
      </c>
      <c r="B25" s="33">
        <f>SUM(Daily!B151,Daily!B368,Daily!B585,Daily!B802)</f>
        <v>2323</v>
      </c>
      <c r="C25" s="33">
        <f>SUM(Daily!C151,Daily!C368,Daily!C585,Daily!C802)</f>
        <v>4463</v>
      </c>
      <c r="D25" s="33">
        <f>SUM(Daily!D151,Daily!D368,Daily!D585,Daily!D802)</f>
        <v>926</v>
      </c>
      <c r="E25" s="33">
        <f>SUM(Daily!E151,Daily!E368,Daily!E585,Daily!E802)</f>
        <v>2646</v>
      </c>
      <c r="F25" s="33">
        <f>SUM(Daily!F151,Daily!F368,Daily!F585,Daily!F802)</f>
        <v>2043</v>
      </c>
      <c r="G25" s="33">
        <f>SUM(Daily!G151,Daily!G368,Daily!G585,Daily!G802)</f>
        <v>5106</v>
      </c>
      <c r="H25" s="33">
        <f>SUM(Daily!H151,Daily!H368,Daily!H585,Daily!H802)</f>
        <v>5416</v>
      </c>
      <c r="I25" s="33">
        <f>SUM(Daily!I151,Daily!I368,Daily!I585,Daily!I802)</f>
        <v>8049</v>
      </c>
      <c r="J25" s="33">
        <f>SUM(Daily!J151,Daily!J368,Daily!J585,Daily!J802)</f>
        <v>1201</v>
      </c>
      <c r="K25" s="33">
        <f>SUM(Daily!K151,Daily!K368,Daily!K585,Daily!K802)</f>
        <v>337</v>
      </c>
      <c r="L25" s="33">
        <f>SUM(Daily!L151,Daily!L368,Daily!L585,Daily!L802)</f>
        <v>3945</v>
      </c>
      <c r="M25" s="33">
        <f>SUM(Daily!M151,Daily!M368,Daily!M585,Daily!M802)</f>
        <v>2812</v>
      </c>
      <c r="N25" s="33">
        <f>SUM(Daily!N151,Daily!N368,Daily!N585,Daily!N802)</f>
        <v>7132</v>
      </c>
      <c r="O25" s="33">
        <f>SUM(Daily!O151,Daily!O368,Daily!O585,Daily!O802)</f>
        <v>7808</v>
      </c>
      <c r="P25" s="33">
        <f>SUM(Daily!P151,Daily!P368,Daily!P585,Daily!P802)</f>
        <v>2350</v>
      </c>
      <c r="Q25" s="33">
        <f>SUM(Daily!Q151,Daily!Q368,Daily!Q585,Daily!Q802)</f>
        <v>5383</v>
      </c>
      <c r="R25" s="33">
        <f>SUM(Daily!R151,Daily!R368,Daily!R585,Daily!R802)</f>
        <v>3372</v>
      </c>
      <c r="S25" s="33">
        <f>SUM(Daily!S151,Daily!S368,Daily!S585,Daily!S802)</f>
        <v>5084</v>
      </c>
      <c r="T25" s="33">
        <f>SUM(Daily!T151,Daily!T368,Daily!T585,Daily!T802)</f>
        <v>810</v>
      </c>
      <c r="U25" s="33">
        <f>SUM(Daily!U151,Daily!U368,Daily!U585,Daily!U802)</f>
        <v>1023</v>
      </c>
      <c r="V25" s="33">
        <f>SUM(Daily!V151,Daily!V368,Daily!V585,Daily!V802)</f>
        <v>6405</v>
      </c>
      <c r="W25" s="33">
        <f>SUM(Daily!W151,Daily!W368,Daily!W585,Daily!W802)</f>
        <v>4079</v>
      </c>
      <c r="X25" s="33">
        <f>SUM(Daily!X151,Daily!X368,Daily!X585,Daily!X802)</f>
        <v>2543</v>
      </c>
      <c r="Y25" s="33">
        <f>SUM(Daily!Y151,Daily!Y368,Daily!Y585,Daily!Y802)</f>
        <v>2371</v>
      </c>
      <c r="Z25" s="33">
        <f>SUM(Daily!Z151,Daily!Z368,Daily!Z585,Daily!Z802)</f>
        <v>6355</v>
      </c>
      <c r="AA25" s="33">
        <f>SUM(Daily!AA151,Daily!AA368,Daily!AA585,Daily!AA802)</f>
        <v>7704</v>
      </c>
      <c r="AB25" s="11">
        <f t="shared" si="0"/>
        <v>44821</v>
      </c>
      <c r="AC25" s="7">
        <f t="shared" si="0"/>
        <v>56865</v>
      </c>
    </row>
    <row r="26" spans="1:29" ht="14.25" thickTop="1" thickBot="1" x14ac:dyDescent="0.25">
      <c r="A26" s="90" t="s">
        <v>35</v>
      </c>
      <c r="B26" s="33">
        <f>SUM(Daily!B152,Daily!B369,Daily!B586,Daily!B803)</f>
        <v>0</v>
      </c>
      <c r="C26" s="33">
        <f>SUM(Daily!C152,Daily!C369,Daily!C586,Daily!C803)</f>
        <v>1903</v>
      </c>
      <c r="D26" s="33">
        <f>SUM(Daily!D152,Daily!D369,Daily!D586,Daily!D803)</f>
        <v>17</v>
      </c>
      <c r="E26" s="33">
        <f>SUM(Daily!E152,Daily!E369,Daily!E586,Daily!E803)</f>
        <v>1220</v>
      </c>
      <c r="F26" s="33">
        <f>SUM(Daily!F152,Daily!F369,Daily!F586,Daily!F803)</f>
        <v>69</v>
      </c>
      <c r="G26" s="33">
        <f>SUM(Daily!G152,Daily!G369,Daily!G586,Daily!G803)</f>
        <v>2708</v>
      </c>
      <c r="H26" s="33">
        <f>SUM(Daily!H152,Daily!H369,Daily!H586,Daily!H803)</f>
        <v>297</v>
      </c>
      <c r="I26" s="33">
        <f>SUM(Daily!I152,Daily!I369,Daily!I586,Daily!I803)</f>
        <v>3457</v>
      </c>
      <c r="J26" s="33">
        <f>SUM(Daily!J152,Daily!J369,Daily!J586,Daily!J803)</f>
        <v>202</v>
      </c>
      <c r="K26" s="33">
        <f>SUM(Daily!K152,Daily!K369,Daily!K586,Daily!K803)</f>
        <v>175</v>
      </c>
      <c r="L26" s="33">
        <f>SUM(Daily!L152,Daily!L369,Daily!L586,Daily!L803)</f>
        <v>1568</v>
      </c>
      <c r="M26" s="33">
        <f>SUM(Daily!M152,Daily!M369,Daily!M586,Daily!M803)</f>
        <v>632</v>
      </c>
      <c r="N26" s="33">
        <f>SUM(Daily!N152,Daily!N369,Daily!N586,Daily!N803)</f>
        <v>2177</v>
      </c>
      <c r="O26" s="33">
        <f>SUM(Daily!O152,Daily!O369,Daily!O586,Daily!O803)</f>
        <v>1509</v>
      </c>
      <c r="P26" s="33">
        <f>SUM(Daily!P152,Daily!P369,Daily!P586,Daily!P803)</f>
        <v>521</v>
      </c>
      <c r="Q26" s="33">
        <f>SUM(Daily!Q152,Daily!Q369,Daily!Q586,Daily!Q803)</f>
        <v>1030</v>
      </c>
      <c r="R26" s="33">
        <f>SUM(Daily!R152,Daily!R369,Daily!R586,Daily!R803)</f>
        <v>795</v>
      </c>
      <c r="S26" s="33">
        <f>SUM(Daily!S152,Daily!S369,Daily!S586,Daily!S803)</f>
        <v>661</v>
      </c>
      <c r="T26" s="33">
        <f>SUM(Daily!T152,Daily!T369,Daily!T586,Daily!T803)</f>
        <v>100</v>
      </c>
      <c r="U26" s="33">
        <f>SUM(Daily!U152,Daily!U369,Daily!U586,Daily!U803)</f>
        <v>38</v>
      </c>
      <c r="V26" s="33">
        <f>SUM(Daily!V152,Daily!V369,Daily!V586,Daily!V803)</f>
        <v>1399</v>
      </c>
      <c r="W26" s="33">
        <f>SUM(Daily!W152,Daily!W369,Daily!W586,Daily!W803)</f>
        <v>166</v>
      </c>
      <c r="X26" s="33">
        <f>SUM(Daily!X152,Daily!X369,Daily!X586,Daily!X803)</f>
        <v>317</v>
      </c>
      <c r="Y26" s="33">
        <f>SUM(Daily!Y152,Daily!Y369,Daily!Y586,Daily!Y803)</f>
        <v>98</v>
      </c>
      <c r="Z26" s="33">
        <f>SUM(Daily!Z152,Daily!Z369,Daily!Z586,Daily!Z803)</f>
        <v>301</v>
      </c>
      <c r="AA26" s="33">
        <f>SUM(Daily!AA152,Daily!AA369,Daily!AA586,Daily!AA803)</f>
        <v>446</v>
      </c>
      <c r="AB26" s="11">
        <f t="shared" si="0"/>
        <v>7763</v>
      </c>
      <c r="AC26" s="7">
        <f t="shared" si="0"/>
        <v>14043</v>
      </c>
    </row>
    <row r="27" spans="1:29" ht="14.25" thickTop="1" thickBot="1" x14ac:dyDescent="0.25">
      <c r="A27" s="91" t="s">
        <v>36</v>
      </c>
      <c r="B27" s="33">
        <f>SUM(Daily!B153,Daily!B370,Daily!B587,Daily!B804)</f>
        <v>0</v>
      </c>
      <c r="C27" s="33">
        <f>SUM(Daily!C153,Daily!C370,Daily!C587,Daily!C804)</f>
        <v>0</v>
      </c>
      <c r="D27" s="33">
        <f>SUM(Daily!D153,Daily!D370,Daily!D587,Daily!D804)</f>
        <v>0</v>
      </c>
      <c r="E27" s="33">
        <f>SUM(Daily!E153,Daily!E370,Daily!E587,Daily!E804)</f>
        <v>0</v>
      </c>
      <c r="F27" s="33">
        <f>SUM(Daily!F153,Daily!F370,Daily!F587,Daily!F804)</f>
        <v>0</v>
      </c>
      <c r="G27" s="33">
        <f>SUM(Daily!G153,Daily!G370,Daily!G587,Daily!G804)</f>
        <v>0</v>
      </c>
      <c r="H27" s="33">
        <f>SUM(Daily!H153,Daily!H370,Daily!H587,Daily!H804)</f>
        <v>0</v>
      </c>
      <c r="I27" s="33">
        <f>SUM(Daily!I153,Daily!I370,Daily!I587,Daily!I804)</f>
        <v>0</v>
      </c>
      <c r="J27" s="33">
        <f>SUM(Daily!J153,Daily!J370,Daily!J587,Daily!J804)</f>
        <v>0</v>
      </c>
      <c r="K27" s="33">
        <f>SUM(Daily!K153,Daily!K370,Daily!K587,Daily!K804)</f>
        <v>0</v>
      </c>
      <c r="L27" s="33">
        <f>SUM(Daily!L153,Daily!L370,Daily!L587,Daily!L804)</f>
        <v>0</v>
      </c>
      <c r="M27" s="33">
        <f>SUM(Daily!M153,Daily!M370,Daily!M587,Daily!M804)</f>
        <v>0</v>
      </c>
      <c r="N27" s="33">
        <f>SUM(Daily!N153,Daily!N370,Daily!N587,Daily!N804)</f>
        <v>0</v>
      </c>
      <c r="O27" s="33">
        <f>SUM(Daily!O153,Daily!O370,Daily!O587,Daily!O804)</f>
        <v>0</v>
      </c>
      <c r="P27" s="33">
        <f>SUM(Daily!P153,Daily!P370,Daily!P587,Daily!P804)</f>
        <v>0</v>
      </c>
      <c r="Q27" s="33">
        <f>SUM(Daily!Q153,Daily!Q370,Daily!Q587,Daily!Q804)</f>
        <v>0</v>
      </c>
      <c r="R27" s="33">
        <f>SUM(Daily!R153,Daily!R370,Daily!R587,Daily!R804)</f>
        <v>0</v>
      </c>
      <c r="S27" s="33">
        <f>SUM(Daily!S153,Daily!S370,Daily!S587,Daily!S804)</f>
        <v>0</v>
      </c>
      <c r="T27" s="33">
        <f>SUM(Daily!T153,Daily!T370,Daily!T587,Daily!T804)</f>
        <v>0</v>
      </c>
      <c r="U27" s="33">
        <f>SUM(Daily!U153,Daily!U370,Daily!U587,Daily!U804)</f>
        <v>0</v>
      </c>
      <c r="V27" s="33">
        <f>SUM(Daily!V153,Daily!V370,Daily!V587,Daily!V804)</f>
        <v>0</v>
      </c>
      <c r="W27" s="33">
        <f>SUM(Daily!W153,Daily!W370,Daily!W587,Daily!W804)</f>
        <v>0</v>
      </c>
      <c r="X27" s="33">
        <f>SUM(Daily!X153,Daily!X370,Daily!X587,Daily!X804)</f>
        <v>0</v>
      </c>
      <c r="Y27" s="33">
        <f>SUM(Daily!Y153,Daily!Y370,Daily!Y587,Daily!Y804)</f>
        <v>0</v>
      </c>
      <c r="Z27" s="33">
        <f>SUM(Daily!Z153,Daily!Z370,Daily!Z587,Daily!Z804)</f>
        <v>0</v>
      </c>
      <c r="AA27" s="33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0" t="s">
        <v>37</v>
      </c>
      <c r="B28" s="33">
        <f>SUM(Daily!B154,Daily!B371,Daily!B588,Daily!B805)</f>
        <v>0</v>
      </c>
      <c r="C28" s="33">
        <f>SUM(Daily!C154,Daily!C371,Daily!C588,Daily!C805)</f>
        <v>0</v>
      </c>
      <c r="D28" s="33">
        <f>SUM(Daily!D154,Daily!D371,Daily!D588,Daily!D805)</f>
        <v>0</v>
      </c>
      <c r="E28" s="33">
        <f>SUM(Daily!E154,Daily!E371,Daily!E588,Daily!E805)</f>
        <v>0</v>
      </c>
      <c r="F28" s="33">
        <f>SUM(Daily!F154,Daily!F371,Daily!F588,Daily!F805)</f>
        <v>0</v>
      </c>
      <c r="G28" s="33">
        <f>SUM(Daily!G154,Daily!G371,Daily!G588,Daily!G805)</f>
        <v>0</v>
      </c>
      <c r="H28" s="33">
        <f>SUM(Daily!H154,Daily!H371,Daily!H588,Daily!H805)</f>
        <v>0</v>
      </c>
      <c r="I28" s="33">
        <f>SUM(Daily!I154,Daily!I371,Daily!I588,Daily!I805)</f>
        <v>0</v>
      </c>
      <c r="J28" s="33">
        <f>SUM(Daily!J154,Daily!J371,Daily!J588,Daily!J805)</f>
        <v>0</v>
      </c>
      <c r="K28" s="33">
        <f>SUM(Daily!K154,Daily!K371,Daily!K588,Daily!K805)</f>
        <v>0</v>
      </c>
      <c r="L28" s="33">
        <f>SUM(Daily!L154,Daily!L371,Daily!L588,Daily!L805)</f>
        <v>0</v>
      </c>
      <c r="M28" s="33">
        <f>SUM(Daily!M154,Daily!M371,Daily!M588,Daily!M805)</f>
        <v>0</v>
      </c>
      <c r="N28" s="33">
        <f>SUM(Daily!N154,Daily!N371,Daily!N588,Daily!N805)</f>
        <v>0</v>
      </c>
      <c r="O28" s="33">
        <f>SUM(Daily!O154,Daily!O371,Daily!O588,Daily!O805)</f>
        <v>0</v>
      </c>
      <c r="P28" s="33">
        <f>SUM(Daily!P154,Daily!P371,Daily!P588,Daily!P805)</f>
        <v>0</v>
      </c>
      <c r="Q28" s="33">
        <f>SUM(Daily!Q154,Daily!Q371,Daily!Q588,Daily!Q805)</f>
        <v>0</v>
      </c>
      <c r="R28" s="33">
        <f>SUM(Daily!R154,Daily!R371,Daily!R588,Daily!R805)</f>
        <v>0</v>
      </c>
      <c r="S28" s="33">
        <f>SUM(Daily!S154,Daily!S371,Daily!S588,Daily!S805)</f>
        <v>0</v>
      </c>
      <c r="T28" s="33">
        <f>SUM(Daily!T154,Daily!T371,Daily!T588,Daily!T805)</f>
        <v>0</v>
      </c>
      <c r="U28" s="33">
        <f>SUM(Daily!U154,Daily!U371,Daily!U588,Daily!U805)</f>
        <v>0</v>
      </c>
      <c r="V28" s="33">
        <f>SUM(Daily!V154,Daily!V371,Daily!V588,Daily!V805)</f>
        <v>0</v>
      </c>
      <c r="W28" s="33">
        <f>SUM(Daily!W154,Daily!W371,Daily!W588,Daily!W805)</f>
        <v>0</v>
      </c>
      <c r="X28" s="33">
        <f>SUM(Daily!X154,Daily!X371,Daily!X588,Daily!X805)</f>
        <v>0</v>
      </c>
      <c r="Y28" s="33">
        <f>SUM(Daily!Y154,Daily!Y371,Daily!Y588,Daily!Y805)</f>
        <v>0</v>
      </c>
      <c r="Z28" s="33">
        <f>SUM(Daily!Z154,Daily!Z371,Daily!Z588,Daily!Z805)</f>
        <v>0</v>
      </c>
      <c r="AA28" s="33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1" t="s">
        <v>38</v>
      </c>
      <c r="B29" s="33">
        <f>SUM(Daily!B155,Daily!B372,Daily!B589,Daily!B806)</f>
        <v>0</v>
      </c>
      <c r="C29" s="33">
        <f>SUM(Daily!C155,Daily!C372,Daily!C589,Daily!C806)</f>
        <v>0</v>
      </c>
      <c r="D29" s="33">
        <f>SUM(Daily!D155,Daily!D372,Daily!D589,Daily!D806)</f>
        <v>0</v>
      </c>
      <c r="E29" s="33">
        <f>SUM(Daily!E155,Daily!E372,Daily!E589,Daily!E806)</f>
        <v>0</v>
      </c>
      <c r="F29" s="33">
        <f>SUM(Daily!F155,Daily!F372,Daily!F589,Daily!F806)</f>
        <v>0</v>
      </c>
      <c r="G29" s="33">
        <f>SUM(Daily!G155,Daily!G372,Daily!G589,Daily!G806)</f>
        <v>0</v>
      </c>
      <c r="H29" s="33">
        <f>SUM(Daily!H155,Daily!H372,Daily!H589,Daily!H806)</f>
        <v>0</v>
      </c>
      <c r="I29" s="33">
        <f>SUM(Daily!I155,Daily!I372,Daily!I589,Daily!I806)</f>
        <v>0</v>
      </c>
      <c r="J29" s="33">
        <f>SUM(Daily!J155,Daily!J372,Daily!J589,Daily!J806)</f>
        <v>0</v>
      </c>
      <c r="K29" s="33">
        <f>SUM(Daily!K155,Daily!K372,Daily!K589,Daily!K806)</f>
        <v>0</v>
      </c>
      <c r="L29" s="33">
        <f>SUM(Daily!L155,Daily!L372,Daily!L589,Daily!L806)</f>
        <v>0</v>
      </c>
      <c r="M29" s="33">
        <f>SUM(Daily!M155,Daily!M372,Daily!M589,Daily!M806)</f>
        <v>0</v>
      </c>
      <c r="N29" s="33">
        <f>SUM(Daily!N155,Daily!N372,Daily!N589,Daily!N806)</f>
        <v>0</v>
      </c>
      <c r="O29" s="33">
        <f>SUM(Daily!O155,Daily!O372,Daily!O589,Daily!O806)</f>
        <v>0</v>
      </c>
      <c r="P29" s="33">
        <f>SUM(Daily!P155,Daily!P372,Daily!P589,Daily!P806)</f>
        <v>0</v>
      </c>
      <c r="Q29" s="33">
        <f>SUM(Daily!Q155,Daily!Q372,Daily!Q589,Daily!Q806)</f>
        <v>0</v>
      </c>
      <c r="R29" s="33">
        <f>SUM(Daily!R155,Daily!R372,Daily!R589,Daily!R806)</f>
        <v>0</v>
      </c>
      <c r="S29" s="33">
        <f>SUM(Daily!S155,Daily!S372,Daily!S589,Daily!S806)</f>
        <v>0</v>
      </c>
      <c r="T29" s="33">
        <f>SUM(Daily!T155,Daily!T372,Daily!T589,Daily!T806)</f>
        <v>0</v>
      </c>
      <c r="U29" s="33">
        <f>SUM(Daily!U155,Daily!U372,Daily!U589,Daily!U806)</f>
        <v>0</v>
      </c>
      <c r="V29" s="33">
        <f>SUM(Daily!V155,Daily!V372,Daily!V589,Daily!V806)</f>
        <v>0</v>
      </c>
      <c r="W29" s="33">
        <f>SUM(Daily!W155,Daily!W372,Daily!W589,Daily!W806)</f>
        <v>0</v>
      </c>
      <c r="X29" s="33">
        <f>SUM(Daily!X155,Daily!X372,Daily!X589,Daily!X806)</f>
        <v>0</v>
      </c>
      <c r="Y29" s="33">
        <f>SUM(Daily!Y155,Daily!Y372,Daily!Y589,Daily!Y806)</f>
        <v>0</v>
      </c>
      <c r="Z29" s="33">
        <f>SUM(Daily!Z155,Daily!Z372,Daily!Z589,Daily!Z806)</f>
        <v>0</v>
      </c>
      <c r="AA29" s="33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SUM(Daily!B156,Daily!B373,Daily!B590,Daily!B807)</f>
        <v>0</v>
      </c>
      <c r="C30" s="33">
        <f>SUM(Daily!C156,Daily!C373,Daily!C590,Daily!C807)</f>
        <v>0</v>
      </c>
      <c r="D30" s="33">
        <f>SUM(Daily!D156,Daily!D373,Daily!D590,Daily!D807)</f>
        <v>0</v>
      </c>
      <c r="E30" s="33">
        <f>SUM(Daily!E156,Daily!E373,Daily!E590,Daily!E807)</f>
        <v>0</v>
      </c>
      <c r="F30" s="33">
        <f>SUM(Daily!F156,Daily!F373,Daily!F590,Daily!F807)</f>
        <v>0</v>
      </c>
      <c r="G30" s="33">
        <f>SUM(Daily!G156,Daily!G373,Daily!G590,Daily!G807)</f>
        <v>0</v>
      </c>
      <c r="H30" s="33">
        <f>SUM(Daily!H156,Daily!H373,Daily!H590,Daily!H807)</f>
        <v>0</v>
      </c>
      <c r="I30" s="33">
        <f>SUM(Daily!I156,Daily!I373,Daily!I590,Daily!I807)</f>
        <v>0</v>
      </c>
      <c r="J30" s="33">
        <f>SUM(Daily!J156,Daily!J373,Daily!J590,Daily!J807)</f>
        <v>0</v>
      </c>
      <c r="K30" s="33">
        <f>SUM(Daily!K156,Daily!K373,Daily!K590,Daily!K807)</f>
        <v>0</v>
      </c>
      <c r="L30" s="33">
        <f>SUM(Daily!L156,Daily!L373,Daily!L590,Daily!L807)</f>
        <v>0</v>
      </c>
      <c r="M30" s="33">
        <f>SUM(Daily!M156,Daily!M373,Daily!M590,Daily!M807)</f>
        <v>0</v>
      </c>
      <c r="N30" s="33">
        <f>SUM(Daily!N156,Daily!N373,Daily!N590,Daily!N807)</f>
        <v>0</v>
      </c>
      <c r="O30" s="33">
        <f>SUM(Daily!O156,Daily!O373,Daily!O590,Daily!O807)</f>
        <v>0</v>
      </c>
      <c r="P30" s="33">
        <f>SUM(Daily!P156,Daily!P373,Daily!P590,Daily!P807)</f>
        <v>0</v>
      </c>
      <c r="Q30" s="33">
        <f>SUM(Daily!Q156,Daily!Q373,Daily!Q590,Daily!Q807)</f>
        <v>0</v>
      </c>
      <c r="R30" s="33">
        <f>SUM(Daily!R156,Daily!R373,Daily!R590,Daily!R807)</f>
        <v>0</v>
      </c>
      <c r="S30" s="33">
        <f>SUM(Daily!S156,Daily!S373,Daily!S590,Daily!S807)</f>
        <v>0</v>
      </c>
      <c r="T30" s="33">
        <f>SUM(Daily!T156,Daily!T373,Daily!T590,Daily!T807)</f>
        <v>0</v>
      </c>
      <c r="U30" s="33">
        <f>SUM(Daily!U156,Daily!U373,Daily!U590,Daily!U807)</f>
        <v>0</v>
      </c>
      <c r="V30" s="33">
        <f>SUM(Daily!V156,Daily!V373,Daily!V590,Daily!V807)</f>
        <v>0</v>
      </c>
      <c r="W30" s="33">
        <f>SUM(Daily!W156,Daily!W373,Daily!W590,Daily!W807)</f>
        <v>0</v>
      </c>
      <c r="X30" s="33">
        <f>SUM(Daily!X156,Daily!X373,Daily!X590,Daily!X807)</f>
        <v>0</v>
      </c>
      <c r="Y30" s="33">
        <f>SUM(Daily!Y156,Daily!Y373,Daily!Y590,Daily!Y807)</f>
        <v>0</v>
      </c>
      <c r="Z30" s="33">
        <f>SUM(Daily!Z156,Daily!Z373,Daily!Z590,Daily!Z807)</f>
        <v>0</v>
      </c>
      <c r="AA30" s="3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117979</v>
      </c>
      <c r="C31" s="53">
        <f t="shared" ref="C31:AA31" si="1">SUM(C7:C30)</f>
        <v>100913</v>
      </c>
      <c r="D31" s="53">
        <f t="shared" si="1"/>
        <v>55569</v>
      </c>
      <c r="E31" s="53">
        <f t="shared" si="1"/>
        <v>49031</v>
      </c>
      <c r="F31" s="53">
        <f t="shared" si="1"/>
        <v>115730</v>
      </c>
      <c r="G31" s="53">
        <f t="shared" si="1"/>
        <v>82440</v>
      </c>
      <c r="H31" s="53">
        <f t="shared" si="1"/>
        <v>166881</v>
      </c>
      <c r="I31" s="53">
        <f t="shared" si="1"/>
        <v>167441</v>
      </c>
      <c r="J31" s="53">
        <f t="shared" si="1"/>
        <v>22241</v>
      </c>
      <c r="K31" s="53">
        <f t="shared" si="1"/>
        <v>26163</v>
      </c>
      <c r="L31" s="53">
        <f t="shared" si="1"/>
        <v>81386</v>
      </c>
      <c r="M31" s="53">
        <f t="shared" si="1"/>
        <v>91338</v>
      </c>
      <c r="N31" s="53">
        <f t="shared" si="1"/>
        <v>155916</v>
      </c>
      <c r="O31" s="53">
        <f t="shared" si="1"/>
        <v>170823</v>
      </c>
      <c r="P31" s="53">
        <f t="shared" si="1"/>
        <v>81755</v>
      </c>
      <c r="Q31" s="53">
        <f t="shared" si="1"/>
        <v>86655</v>
      </c>
      <c r="R31" s="53">
        <f t="shared" si="1"/>
        <v>99939</v>
      </c>
      <c r="S31" s="53">
        <f t="shared" si="1"/>
        <v>108035</v>
      </c>
      <c r="T31" s="53">
        <f t="shared" si="1"/>
        <v>24423</v>
      </c>
      <c r="U31" s="53">
        <f t="shared" si="1"/>
        <v>29841</v>
      </c>
      <c r="V31" s="53">
        <f t="shared" si="1"/>
        <v>86484</v>
      </c>
      <c r="W31" s="53">
        <f t="shared" si="1"/>
        <v>115632</v>
      </c>
      <c r="X31" s="53">
        <f t="shared" si="1"/>
        <v>83694</v>
      </c>
      <c r="Y31" s="53">
        <f t="shared" si="1"/>
        <v>52372</v>
      </c>
      <c r="Z31" s="53">
        <f t="shared" si="1"/>
        <v>177914</v>
      </c>
      <c r="AA31" s="53">
        <f t="shared" si="1"/>
        <v>184659</v>
      </c>
      <c r="AB31" s="53">
        <f>SUM(AB7:AB30)</f>
        <v>1269911</v>
      </c>
      <c r="AC31" s="1">
        <f>SUM(AC7:AC30)</f>
        <v>1265343</v>
      </c>
    </row>
    <row r="32" spans="1:29" ht="15.75" thickTop="1" x14ac:dyDescent="0.2">
      <c r="AB32" s="162" t="str">
        <f>IF(AB31='Daily Total'!D46,"Correct","Wrong")</f>
        <v>Wrong</v>
      </c>
      <c r="AC32" s="162" t="str">
        <f>IF(AC31='Daily Total'!E46,"Correct","Wrong")</f>
        <v>Wrong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29" ht="15" thickTop="1" thickBot="1" x14ac:dyDescent="0.3">
      <c r="A38" s="288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431.25</v>
      </c>
      <c r="C40" s="30">
        <f t="shared" si="3"/>
        <v>0</v>
      </c>
      <c r="D40" s="3">
        <f t="shared" si="3"/>
        <v>415.5</v>
      </c>
      <c r="E40" s="30">
        <f t="shared" si="3"/>
        <v>2.25</v>
      </c>
      <c r="F40" s="3">
        <f t="shared" si="3"/>
        <v>1027.75</v>
      </c>
      <c r="G40" s="30">
        <f t="shared" si="3"/>
        <v>7.5</v>
      </c>
      <c r="H40" s="3">
        <f t="shared" si="3"/>
        <v>636.5</v>
      </c>
      <c r="I40" s="30">
        <f t="shared" si="3"/>
        <v>41</v>
      </c>
      <c r="J40" s="3">
        <f t="shared" si="3"/>
        <v>9.5</v>
      </c>
      <c r="K40" s="30">
        <f t="shared" si="3"/>
        <v>39.5</v>
      </c>
      <c r="L40" s="3">
        <f t="shared" si="3"/>
        <v>67.5</v>
      </c>
      <c r="M40" s="30">
        <f t="shared" si="3"/>
        <v>121.5</v>
      </c>
      <c r="N40" s="3">
        <f t="shared" si="3"/>
        <v>281.25</v>
      </c>
      <c r="O40" s="30">
        <f t="shared" si="3"/>
        <v>216</v>
      </c>
      <c r="P40" s="3">
        <f t="shared" si="3"/>
        <v>74.25</v>
      </c>
      <c r="Q40" s="30">
        <f t="shared" si="3"/>
        <v>41.75</v>
      </c>
      <c r="R40" s="3">
        <f t="shared" si="3"/>
        <v>32</v>
      </c>
      <c r="S40" s="30">
        <f t="shared" si="3"/>
        <v>72.75</v>
      </c>
      <c r="T40" s="3">
        <f t="shared" si="3"/>
        <v>1.25</v>
      </c>
      <c r="U40" s="30">
        <f t="shared" si="3"/>
        <v>18.5</v>
      </c>
      <c r="V40" s="3">
        <f t="shared" si="3"/>
        <v>7.75</v>
      </c>
      <c r="W40" s="30">
        <f t="shared" si="3"/>
        <v>0</v>
      </c>
      <c r="X40" s="3">
        <f t="shared" si="3"/>
        <v>1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2985.5</v>
      </c>
      <c r="AC40" s="15">
        <f t="shared" ref="AC40:AC62" si="4">C40+E40+G40+I40+K40+M40+O40+Q40+S40+U40+W40+Y40+AA40</f>
        <v>560.75</v>
      </c>
    </row>
    <row r="41" spans="1:29" x14ac:dyDescent="0.2">
      <c r="A41" s="87" t="s">
        <v>18</v>
      </c>
      <c r="B41" s="3">
        <f t="shared" si="3"/>
        <v>1602.75</v>
      </c>
      <c r="C41" s="30">
        <f t="shared" si="3"/>
        <v>208.25</v>
      </c>
      <c r="D41" s="3">
        <f t="shared" si="3"/>
        <v>959.75</v>
      </c>
      <c r="E41" s="30">
        <f t="shared" si="3"/>
        <v>209.5</v>
      </c>
      <c r="F41" s="3">
        <f t="shared" si="3"/>
        <v>2423.25</v>
      </c>
      <c r="G41" s="30">
        <f t="shared" si="3"/>
        <v>302.5</v>
      </c>
      <c r="H41" s="3">
        <f t="shared" si="3"/>
        <v>2159.75</v>
      </c>
      <c r="I41" s="30">
        <f t="shared" si="3"/>
        <v>673</v>
      </c>
      <c r="J41" s="3">
        <f t="shared" si="3"/>
        <v>76.25</v>
      </c>
      <c r="K41" s="30">
        <f t="shared" si="3"/>
        <v>306.75</v>
      </c>
      <c r="L41" s="3">
        <f t="shared" si="3"/>
        <v>379.25</v>
      </c>
      <c r="M41" s="30">
        <f t="shared" si="3"/>
        <v>969.25</v>
      </c>
      <c r="N41" s="3">
        <f t="shared" si="3"/>
        <v>1495</v>
      </c>
      <c r="O41" s="30">
        <f t="shared" si="3"/>
        <v>2133.5</v>
      </c>
      <c r="P41" s="3">
        <f t="shared" si="3"/>
        <v>588.25</v>
      </c>
      <c r="Q41" s="30">
        <f t="shared" si="3"/>
        <v>985.5</v>
      </c>
      <c r="R41" s="3">
        <f t="shared" si="3"/>
        <v>847</v>
      </c>
      <c r="S41" s="30">
        <f t="shared" si="3"/>
        <v>1123.75</v>
      </c>
      <c r="T41" s="3">
        <f t="shared" si="3"/>
        <v>73.5</v>
      </c>
      <c r="U41" s="30">
        <f t="shared" si="3"/>
        <v>491.5</v>
      </c>
      <c r="V41" s="3">
        <f t="shared" si="3"/>
        <v>386</v>
      </c>
      <c r="W41" s="30">
        <f t="shared" si="3"/>
        <v>1498.75</v>
      </c>
      <c r="X41" s="3">
        <f t="shared" si="3"/>
        <v>943.5</v>
      </c>
      <c r="Y41" s="30">
        <f t="shared" si="3"/>
        <v>754.25</v>
      </c>
      <c r="Z41" s="3">
        <f t="shared" si="3"/>
        <v>2173</v>
      </c>
      <c r="AA41" s="30">
        <f t="shared" si="3"/>
        <v>1476</v>
      </c>
      <c r="AB41" s="11">
        <f t="shared" ref="AB41:AB62" si="5">B41+D41+F41+H41+J41+L41+N41+P41+R41+T41+V41+X41+Z41</f>
        <v>14107.25</v>
      </c>
      <c r="AC41" s="15">
        <f t="shared" si="4"/>
        <v>11132.5</v>
      </c>
    </row>
    <row r="42" spans="1:29" x14ac:dyDescent="0.2">
      <c r="A42" s="86" t="s">
        <v>19</v>
      </c>
      <c r="B42" s="3">
        <f t="shared" si="3"/>
        <v>2736.5</v>
      </c>
      <c r="C42" s="30">
        <f t="shared" si="3"/>
        <v>755</v>
      </c>
      <c r="D42" s="3">
        <f t="shared" si="3"/>
        <v>1160</v>
      </c>
      <c r="E42" s="30">
        <f t="shared" si="3"/>
        <v>671.25</v>
      </c>
      <c r="F42" s="3">
        <f t="shared" si="3"/>
        <v>2850.75</v>
      </c>
      <c r="G42" s="30">
        <f t="shared" si="3"/>
        <v>933.25</v>
      </c>
      <c r="H42" s="3">
        <f t="shared" si="3"/>
        <v>3079.75</v>
      </c>
      <c r="I42" s="30">
        <f t="shared" si="3"/>
        <v>1551</v>
      </c>
      <c r="J42" s="3">
        <f t="shared" si="3"/>
        <v>158.75</v>
      </c>
      <c r="K42" s="30">
        <f t="shared" si="3"/>
        <v>593.5</v>
      </c>
      <c r="L42" s="3">
        <f t="shared" si="3"/>
        <v>598.75</v>
      </c>
      <c r="M42" s="30">
        <f t="shared" si="3"/>
        <v>1859.25</v>
      </c>
      <c r="N42" s="3">
        <f t="shared" si="3"/>
        <v>2151.75</v>
      </c>
      <c r="O42" s="30">
        <f t="shared" si="3"/>
        <v>3120.75</v>
      </c>
      <c r="P42" s="3">
        <f t="shared" si="3"/>
        <v>1219</v>
      </c>
      <c r="Q42" s="30">
        <f t="shared" si="3"/>
        <v>1524.75</v>
      </c>
      <c r="R42" s="3">
        <f t="shared" si="3"/>
        <v>1645.75</v>
      </c>
      <c r="S42" s="30">
        <f t="shared" si="3"/>
        <v>1557.25</v>
      </c>
      <c r="T42" s="3">
        <f t="shared" si="3"/>
        <v>176.25</v>
      </c>
      <c r="U42" s="30">
        <f t="shared" si="3"/>
        <v>961.25</v>
      </c>
      <c r="V42" s="3">
        <f t="shared" si="3"/>
        <v>593.75</v>
      </c>
      <c r="W42" s="30">
        <f t="shared" si="3"/>
        <v>2258</v>
      </c>
      <c r="X42" s="3">
        <f t="shared" si="3"/>
        <v>1505.5</v>
      </c>
      <c r="Y42" s="30">
        <f t="shared" si="3"/>
        <v>1214.5</v>
      </c>
      <c r="Z42" s="3">
        <f t="shared" si="3"/>
        <v>2828.75</v>
      </c>
      <c r="AA42" s="30">
        <f t="shared" si="3"/>
        <v>2025.5</v>
      </c>
      <c r="AB42" s="11">
        <f t="shared" si="5"/>
        <v>20705.25</v>
      </c>
      <c r="AC42" s="15">
        <f t="shared" si="4"/>
        <v>19025.25</v>
      </c>
    </row>
    <row r="43" spans="1:29" x14ac:dyDescent="0.2">
      <c r="A43" s="87" t="s">
        <v>20</v>
      </c>
      <c r="B43" s="3">
        <f t="shared" si="3"/>
        <v>2845.25</v>
      </c>
      <c r="C43" s="30">
        <f t="shared" si="3"/>
        <v>854.5</v>
      </c>
      <c r="D43" s="3">
        <f t="shared" si="3"/>
        <v>1158.75</v>
      </c>
      <c r="E43" s="30">
        <f t="shared" si="3"/>
        <v>957.75</v>
      </c>
      <c r="F43" s="3">
        <f t="shared" si="3"/>
        <v>3016.75</v>
      </c>
      <c r="G43" s="30">
        <f t="shared" si="3"/>
        <v>1091.5</v>
      </c>
      <c r="H43" s="3">
        <f t="shared" si="3"/>
        <v>3453.25</v>
      </c>
      <c r="I43" s="30">
        <f t="shared" si="3"/>
        <v>1893.5</v>
      </c>
      <c r="J43" s="3">
        <f t="shared" si="3"/>
        <v>244.5</v>
      </c>
      <c r="K43" s="30">
        <f t="shared" si="3"/>
        <v>831</v>
      </c>
      <c r="L43" s="3">
        <f t="shared" si="3"/>
        <v>741.25</v>
      </c>
      <c r="M43" s="30">
        <f t="shared" si="3"/>
        <v>2825.75</v>
      </c>
      <c r="N43" s="3">
        <f t="shared" si="3"/>
        <v>2359</v>
      </c>
      <c r="O43" s="30">
        <f t="shared" si="3"/>
        <v>3699</v>
      </c>
      <c r="P43" s="3">
        <f t="shared" si="3"/>
        <v>1679.75</v>
      </c>
      <c r="Q43" s="30">
        <f t="shared" si="3"/>
        <v>1714.5</v>
      </c>
      <c r="R43" s="3">
        <f t="shared" si="3"/>
        <v>2154</v>
      </c>
      <c r="S43" s="30">
        <f t="shared" si="3"/>
        <v>1703.25</v>
      </c>
      <c r="T43" s="3">
        <f t="shared" si="3"/>
        <v>223.5</v>
      </c>
      <c r="U43" s="30">
        <f t="shared" si="3"/>
        <v>1353.5</v>
      </c>
      <c r="V43" s="3">
        <f t="shared" si="3"/>
        <v>654.25</v>
      </c>
      <c r="W43" s="30">
        <f t="shared" si="3"/>
        <v>2732.25</v>
      </c>
      <c r="X43" s="3">
        <f t="shared" si="3"/>
        <v>1664.25</v>
      </c>
      <c r="Y43" s="30">
        <f t="shared" si="3"/>
        <v>1603.75</v>
      </c>
      <c r="Z43" s="3">
        <f t="shared" si="3"/>
        <v>3607</v>
      </c>
      <c r="AA43" s="30">
        <f t="shared" si="3"/>
        <v>2473.5</v>
      </c>
      <c r="AB43" s="11">
        <f t="shared" si="5"/>
        <v>23801.5</v>
      </c>
      <c r="AC43" s="15">
        <f t="shared" si="4"/>
        <v>23733.75</v>
      </c>
    </row>
    <row r="44" spans="1:29" x14ac:dyDescent="0.2">
      <c r="A44" s="86" t="s">
        <v>21</v>
      </c>
      <c r="B44" s="3">
        <f t="shared" si="3"/>
        <v>2210.75</v>
      </c>
      <c r="C44" s="30">
        <f t="shared" si="3"/>
        <v>814.25</v>
      </c>
      <c r="D44" s="3">
        <f t="shared" si="3"/>
        <v>1003.5</v>
      </c>
      <c r="E44" s="30">
        <f t="shared" si="3"/>
        <v>765.5</v>
      </c>
      <c r="F44" s="3">
        <f t="shared" si="3"/>
        <v>2331.75</v>
      </c>
      <c r="G44" s="30">
        <f t="shared" si="3"/>
        <v>947.75</v>
      </c>
      <c r="H44" s="3">
        <f t="shared" si="3"/>
        <v>2895.25</v>
      </c>
      <c r="I44" s="30">
        <f t="shared" si="3"/>
        <v>1880</v>
      </c>
      <c r="J44" s="3">
        <f t="shared" si="3"/>
        <v>200.75</v>
      </c>
      <c r="K44" s="30">
        <f t="shared" si="3"/>
        <v>752.75</v>
      </c>
      <c r="L44" s="3">
        <f t="shared" si="3"/>
        <v>688.75</v>
      </c>
      <c r="M44" s="30">
        <f t="shared" si="3"/>
        <v>2632</v>
      </c>
      <c r="N44" s="3">
        <f t="shared" si="3"/>
        <v>1883.5</v>
      </c>
      <c r="O44" s="30">
        <f t="shared" si="3"/>
        <v>3647.75</v>
      </c>
      <c r="P44" s="3">
        <f t="shared" si="3"/>
        <v>1380</v>
      </c>
      <c r="Q44" s="30">
        <f t="shared" si="3"/>
        <v>1604</v>
      </c>
      <c r="R44" s="3">
        <f t="shared" si="3"/>
        <v>1874.5</v>
      </c>
      <c r="S44" s="30">
        <f t="shared" si="3"/>
        <v>1421.5</v>
      </c>
      <c r="T44" s="3">
        <f t="shared" si="3"/>
        <v>201.75</v>
      </c>
      <c r="U44" s="30">
        <f t="shared" si="3"/>
        <v>1028</v>
      </c>
      <c r="V44" s="3">
        <f t="shared" si="3"/>
        <v>586</v>
      </c>
      <c r="W44" s="30">
        <f t="shared" si="3"/>
        <v>2150</v>
      </c>
      <c r="X44" s="3">
        <f t="shared" si="3"/>
        <v>1411.75</v>
      </c>
      <c r="Y44" s="30">
        <f t="shared" si="3"/>
        <v>1434.5</v>
      </c>
      <c r="Z44" s="3">
        <f t="shared" si="3"/>
        <v>3076.5</v>
      </c>
      <c r="AA44" s="30">
        <f t="shared" si="3"/>
        <v>2286.5</v>
      </c>
      <c r="AB44" s="11">
        <f t="shared" si="5"/>
        <v>19744.75</v>
      </c>
      <c r="AC44" s="15">
        <f t="shared" si="4"/>
        <v>21364.5</v>
      </c>
    </row>
    <row r="45" spans="1:29" x14ac:dyDescent="0.2">
      <c r="A45" s="87" t="s">
        <v>22</v>
      </c>
      <c r="B45" s="3">
        <f t="shared" si="3"/>
        <v>1743.5</v>
      </c>
      <c r="C45" s="30">
        <f t="shared" si="3"/>
        <v>908.5</v>
      </c>
      <c r="D45" s="3">
        <f t="shared" si="3"/>
        <v>737</v>
      </c>
      <c r="E45" s="30">
        <f t="shared" si="3"/>
        <v>609.5</v>
      </c>
      <c r="F45" s="3">
        <f t="shared" si="3"/>
        <v>1863.25</v>
      </c>
      <c r="G45" s="30">
        <f t="shared" si="3"/>
        <v>808.25</v>
      </c>
      <c r="H45" s="3">
        <f t="shared" si="3"/>
        <v>2564.25</v>
      </c>
      <c r="I45" s="30">
        <f t="shared" si="3"/>
        <v>1818.25</v>
      </c>
      <c r="J45" s="3">
        <f t="shared" si="3"/>
        <v>199</v>
      </c>
      <c r="K45" s="30">
        <f t="shared" si="3"/>
        <v>588</v>
      </c>
      <c r="L45" s="3">
        <f t="shared" si="3"/>
        <v>659</v>
      </c>
      <c r="M45" s="30">
        <f t="shared" si="3"/>
        <v>1726.75</v>
      </c>
      <c r="N45" s="3">
        <f t="shared" si="3"/>
        <v>1850.75</v>
      </c>
      <c r="O45" s="30">
        <f t="shared" si="3"/>
        <v>2877.25</v>
      </c>
      <c r="P45" s="3">
        <f t="shared" si="3"/>
        <v>1119.25</v>
      </c>
      <c r="Q45" s="30">
        <f t="shared" si="3"/>
        <v>1119.5</v>
      </c>
      <c r="R45" s="3">
        <f t="shared" si="3"/>
        <v>1573.75</v>
      </c>
      <c r="S45" s="30">
        <f t="shared" si="3"/>
        <v>1225.25</v>
      </c>
      <c r="T45" s="3">
        <f t="shared" si="3"/>
        <v>186</v>
      </c>
      <c r="U45" s="30">
        <f t="shared" si="3"/>
        <v>514.5</v>
      </c>
      <c r="V45" s="3">
        <f t="shared" si="3"/>
        <v>582.5</v>
      </c>
      <c r="W45" s="30">
        <f t="shared" si="3"/>
        <v>1825.5</v>
      </c>
      <c r="X45" s="3">
        <f t="shared" si="3"/>
        <v>1196.25</v>
      </c>
      <c r="Y45" s="30">
        <f t="shared" si="3"/>
        <v>922</v>
      </c>
      <c r="Z45" s="3">
        <f t="shared" si="3"/>
        <v>2580.75</v>
      </c>
      <c r="AA45" s="30">
        <f t="shared" si="3"/>
        <v>2409</v>
      </c>
      <c r="AB45" s="11">
        <f t="shared" si="5"/>
        <v>16855.25</v>
      </c>
      <c r="AC45" s="15">
        <f t="shared" si="4"/>
        <v>17352.25</v>
      </c>
    </row>
    <row r="46" spans="1:29" x14ac:dyDescent="0.2">
      <c r="A46" s="86" t="s">
        <v>23</v>
      </c>
      <c r="B46" s="3">
        <f t="shared" si="3"/>
        <v>1527</v>
      </c>
      <c r="C46" s="30">
        <f t="shared" si="3"/>
        <v>1122</v>
      </c>
      <c r="D46" s="3">
        <f t="shared" si="3"/>
        <v>668.25</v>
      </c>
      <c r="E46" s="30">
        <f t="shared" si="3"/>
        <v>495.75</v>
      </c>
      <c r="F46" s="3">
        <f t="shared" si="3"/>
        <v>1712.25</v>
      </c>
      <c r="G46" s="30">
        <f t="shared" si="3"/>
        <v>737</v>
      </c>
      <c r="H46" s="3">
        <f t="shared" si="3"/>
        <v>2337.5</v>
      </c>
      <c r="I46" s="30">
        <f t="shared" si="3"/>
        <v>1847</v>
      </c>
      <c r="J46" s="3">
        <f t="shared" si="3"/>
        <v>220</v>
      </c>
      <c r="K46" s="30">
        <f t="shared" si="3"/>
        <v>564.5</v>
      </c>
      <c r="L46" s="3">
        <f t="shared" si="3"/>
        <v>618</v>
      </c>
      <c r="M46" s="30">
        <f t="shared" si="3"/>
        <v>1525.75</v>
      </c>
      <c r="N46" s="3">
        <f t="shared" si="3"/>
        <v>1719.75</v>
      </c>
      <c r="O46" s="30">
        <f t="shared" si="3"/>
        <v>2453.25</v>
      </c>
      <c r="P46" s="3">
        <f t="shared" si="3"/>
        <v>1131</v>
      </c>
      <c r="Q46" s="30">
        <f t="shared" si="3"/>
        <v>898.5</v>
      </c>
      <c r="R46" s="3">
        <f t="shared" si="3"/>
        <v>1586.25</v>
      </c>
      <c r="S46" s="30">
        <f t="shared" si="3"/>
        <v>1201</v>
      </c>
      <c r="T46" s="3">
        <f t="shared" si="3"/>
        <v>188.75</v>
      </c>
      <c r="U46" s="30">
        <f t="shared" si="3"/>
        <v>304.25</v>
      </c>
      <c r="V46" s="3">
        <f t="shared" si="3"/>
        <v>623.5</v>
      </c>
      <c r="W46" s="30">
        <f t="shared" si="3"/>
        <v>1789.75</v>
      </c>
      <c r="X46" s="3">
        <f t="shared" si="3"/>
        <v>1019.5</v>
      </c>
      <c r="Y46" s="30">
        <f t="shared" si="3"/>
        <v>690.5</v>
      </c>
      <c r="Z46" s="3">
        <f t="shared" si="3"/>
        <v>2425.5</v>
      </c>
      <c r="AA46" s="30">
        <f t="shared" si="3"/>
        <v>2436.75</v>
      </c>
      <c r="AB46" s="11">
        <f t="shared" si="5"/>
        <v>15777.25</v>
      </c>
      <c r="AC46" s="15">
        <f t="shared" si="4"/>
        <v>16066</v>
      </c>
    </row>
    <row r="47" spans="1:29" x14ac:dyDescent="0.2">
      <c r="A47" s="87" t="s">
        <v>24</v>
      </c>
      <c r="B47" s="3">
        <f t="shared" si="3"/>
        <v>1442.25</v>
      </c>
      <c r="C47" s="30">
        <f t="shared" si="3"/>
        <v>1224.25</v>
      </c>
      <c r="D47" s="3">
        <f t="shared" si="3"/>
        <v>699.5</v>
      </c>
      <c r="E47" s="30">
        <f t="shared" si="3"/>
        <v>471.25</v>
      </c>
      <c r="F47" s="3">
        <f t="shared" si="3"/>
        <v>1588.5</v>
      </c>
      <c r="G47" s="30">
        <f t="shared" si="3"/>
        <v>766.25</v>
      </c>
      <c r="H47" s="3">
        <f t="shared" si="3"/>
        <v>2310.75</v>
      </c>
      <c r="I47" s="30">
        <f t="shared" si="3"/>
        <v>1909.25</v>
      </c>
      <c r="J47" s="3">
        <f t="shared" si="3"/>
        <v>236</v>
      </c>
      <c r="K47" s="30">
        <f t="shared" si="3"/>
        <v>433.75</v>
      </c>
      <c r="L47" s="3">
        <f t="shared" si="3"/>
        <v>646.75</v>
      </c>
      <c r="M47" s="30">
        <f t="shared" si="3"/>
        <v>1278.5</v>
      </c>
      <c r="N47" s="3">
        <f t="shared" si="3"/>
        <v>1665.25</v>
      </c>
      <c r="O47" s="30">
        <f t="shared" si="3"/>
        <v>2145</v>
      </c>
      <c r="P47" s="3">
        <f t="shared" si="3"/>
        <v>1124</v>
      </c>
      <c r="Q47" s="30">
        <f t="shared" si="3"/>
        <v>802.25</v>
      </c>
      <c r="R47" s="3">
        <f t="shared" si="3"/>
        <v>1473.75</v>
      </c>
      <c r="S47" s="30">
        <f t="shared" si="3"/>
        <v>1152</v>
      </c>
      <c r="T47" s="3">
        <f t="shared" si="3"/>
        <v>197</v>
      </c>
      <c r="U47" s="30">
        <f t="shared" si="3"/>
        <v>289.5</v>
      </c>
      <c r="V47" s="3">
        <f t="shared" si="3"/>
        <v>646.25</v>
      </c>
      <c r="W47" s="30">
        <f t="shared" si="3"/>
        <v>1650.75</v>
      </c>
      <c r="X47" s="3">
        <f t="shared" si="3"/>
        <v>922.25</v>
      </c>
      <c r="Y47" s="30">
        <f t="shared" si="3"/>
        <v>513.5</v>
      </c>
      <c r="Z47" s="3">
        <f t="shared" si="3"/>
        <v>2290.25</v>
      </c>
      <c r="AA47" s="30">
        <f t="shared" si="3"/>
        <v>2274.25</v>
      </c>
      <c r="AB47" s="11">
        <f t="shared" si="5"/>
        <v>15242.5</v>
      </c>
      <c r="AC47" s="15">
        <f t="shared" si="4"/>
        <v>14910.5</v>
      </c>
    </row>
    <row r="48" spans="1:29" x14ac:dyDescent="0.2">
      <c r="A48" s="86" t="s">
        <v>25</v>
      </c>
      <c r="B48" s="3">
        <f t="shared" si="3"/>
        <v>1431</v>
      </c>
      <c r="C48" s="30">
        <f t="shared" si="3"/>
        <v>1239.75</v>
      </c>
      <c r="D48" s="3">
        <f t="shared" si="3"/>
        <v>673</v>
      </c>
      <c r="E48" s="30">
        <f t="shared" si="3"/>
        <v>547</v>
      </c>
      <c r="F48" s="3">
        <f t="shared" si="3"/>
        <v>1499</v>
      </c>
      <c r="G48" s="30">
        <f t="shared" si="3"/>
        <v>771.25</v>
      </c>
      <c r="H48" s="3">
        <f t="shared" si="3"/>
        <v>2252</v>
      </c>
      <c r="I48" s="30">
        <f t="shared" si="3"/>
        <v>1941</v>
      </c>
      <c r="J48" s="3">
        <f t="shared" si="3"/>
        <v>247.5</v>
      </c>
      <c r="K48" s="30">
        <f t="shared" si="3"/>
        <v>315</v>
      </c>
      <c r="L48" s="3">
        <f t="shared" si="3"/>
        <v>722.5</v>
      </c>
      <c r="M48" s="30">
        <f t="shared" si="3"/>
        <v>1292</v>
      </c>
      <c r="N48" s="3">
        <f t="shared" si="3"/>
        <v>1730</v>
      </c>
      <c r="O48" s="30">
        <f t="shared" si="3"/>
        <v>2152.5</v>
      </c>
      <c r="P48" s="3">
        <f t="shared" si="3"/>
        <v>1059.75</v>
      </c>
      <c r="Q48" s="30">
        <f t="shared" si="3"/>
        <v>864</v>
      </c>
      <c r="R48" s="3">
        <f t="shared" si="3"/>
        <v>1419.5</v>
      </c>
      <c r="S48" s="30">
        <f t="shared" si="3"/>
        <v>1202.75</v>
      </c>
      <c r="T48" s="3">
        <f t="shared" si="3"/>
        <v>201.75</v>
      </c>
      <c r="U48" s="30">
        <f t="shared" si="3"/>
        <v>288.5</v>
      </c>
      <c r="V48" s="3">
        <f t="shared" si="3"/>
        <v>729.75</v>
      </c>
      <c r="W48" s="30">
        <f t="shared" si="3"/>
        <v>1747</v>
      </c>
      <c r="X48" s="3">
        <f t="shared" si="3"/>
        <v>939.25</v>
      </c>
      <c r="Y48" s="30">
        <f t="shared" si="3"/>
        <v>529</v>
      </c>
      <c r="Z48" s="3">
        <f t="shared" si="3"/>
        <v>2452.5</v>
      </c>
      <c r="AA48" s="30">
        <f t="shared" si="3"/>
        <v>2537.75</v>
      </c>
      <c r="AB48" s="11">
        <f t="shared" si="5"/>
        <v>15357.5</v>
      </c>
      <c r="AC48" s="15">
        <f t="shared" si="4"/>
        <v>15427.5</v>
      </c>
    </row>
    <row r="49" spans="1:29" x14ac:dyDescent="0.2">
      <c r="A49" s="87" t="s">
        <v>26</v>
      </c>
      <c r="B49" s="3">
        <f t="shared" si="3"/>
        <v>1445</v>
      </c>
      <c r="C49" s="30">
        <f t="shared" si="3"/>
        <v>1329.75</v>
      </c>
      <c r="D49" s="3">
        <f t="shared" si="3"/>
        <v>593.25</v>
      </c>
      <c r="E49" s="30">
        <f t="shared" si="3"/>
        <v>545.25</v>
      </c>
      <c r="F49" s="3">
        <f t="shared" si="3"/>
        <v>1310.5</v>
      </c>
      <c r="G49" s="30">
        <f t="shared" si="3"/>
        <v>787.5</v>
      </c>
      <c r="H49" s="3">
        <f t="shared" si="3"/>
        <v>2254</v>
      </c>
      <c r="I49" s="30">
        <f t="shared" si="3"/>
        <v>1997.75</v>
      </c>
      <c r="J49" s="3">
        <f t="shared" si="3"/>
        <v>244.5</v>
      </c>
      <c r="K49" s="30">
        <f t="shared" si="3"/>
        <v>273.75</v>
      </c>
      <c r="L49" s="3">
        <f t="shared" si="3"/>
        <v>808</v>
      </c>
      <c r="M49" s="30">
        <f t="shared" si="3"/>
        <v>1220.75</v>
      </c>
      <c r="N49" s="3">
        <f t="shared" si="3"/>
        <v>1764.75</v>
      </c>
      <c r="O49" s="30">
        <f t="shared" si="3"/>
        <v>2011</v>
      </c>
      <c r="P49" s="3">
        <f t="shared" si="3"/>
        <v>1059</v>
      </c>
      <c r="Q49" s="30">
        <f t="shared" si="3"/>
        <v>843</v>
      </c>
      <c r="R49" s="3">
        <f t="shared" si="3"/>
        <v>1337.25</v>
      </c>
      <c r="S49" s="30">
        <f t="shared" si="3"/>
        <v>1245.75</v>
      </c>
      <c r="T49" s="3">
        <f t="shared" si="3"/>
        <v>196.75</v>
      </c>
      <c r="U49" s="30">
        <f t="shared" si="3"/>
        <v>256</v>
      </c>
      <c r="V49" s="3">
        <f t="shared" si="3"/>
        <v>812.25</v>
      </c>
      <c r="W49" s="30">
        <f t="shared" ref="W49:AA49" si="6">+W17/$B$65</f>
        <v>1512.75</v>
      </c>
      <c r="X49" s="3">
        <f t="shared" si="6"/>
        <v>871.75</v>
      </c>
      <c r="Y49" s="30">
        <f t="shared" si="6"/>
        <v>481.5</v>
      </c>
      <c r="Z49" s="3">
        <f t="shared" si="6"/>
        <v>2448</v>
      </c>
      <c r="AA49" s="30">
        <f t="shared" si="6"/>
        <v>2572.25</v>
      </c>
      <c r="AB49" s="11">
        <f t="shared" si="5"/>
        <v>15145</v>
      </c>
      <c r="AC49" s="15">
        <f t="shared" si="4"/>
        <v>15077</v>
      </c>
    </row>
    <row r="50" spans="1:29" x14ac:dyDescent="0.2">
      <c r="A50" s="86" t="s">
        <v>27</v>
      </c>
      <c r="B50" s="3">
        <f t="shared" ref="B50:AA59" si="7">+B18/$B$65</f>
        <v>1375</v>
      </c>
      <c r="C50" s="30">
        <f t="shared" si="7"/>
        <v>1372.25</v>
      </c>
      <c r="D50" s="3">
        <f t="shared" si="7"/>
        <v>641</v>
      </c>
      <c r="E50" s="30">
        <f t="shared" si="7"/>
        <v>536.25</v>
      </c>
      <c r="F50" s="3">
        <f t="shared" si="7"/>
        <v>1212</v>
      </c>
      <c r="G50" s="30">
        <f t="shared" si="7"/>
        <v>876.25</v>
      </c>
      <c r="H50" s="3">
        <f t="shared" si="7"/>
        <v>2070.25</v>
      </c>
      <c r="I50" s="30">
        <f t="shared" si="7"/>
        <v>2088.25</v>
      </c>
      <c r="J50" s="3">
        <f t="shared" si="7"/>
        <v>314</v>
      </c>
      <c r="K50" s="30">
        <f t="shared" si="7"/>
        <v>288.25</v>
      </c>
      <c r="L50" s="3">
        <f t="shared" si="7"/>
        <v>947</v>
      </c>
      <c r="M50" s="30">
        <f t="shared" si="7"/>
        <v>1040</v>
      </c>
      <c r="N50" s="3">
        <f t="shared" si="7"/>
        <v>1890.75</v>
      </c>
      <c r="O50" s="30">
        <f t="shared" si="7"/>
        <v>1887</v>
      </c>
      <c r="P50" s="3">
        <f t="shared" si="7"/>
        <v>1142</v>
      </c>
      <c r="Q50" s="30">
        <f t="shared" si="7"/>
        <v>862.25</v>
      </c>
      <c r="R50" s="3">
        <f t="shared" si="7"/>
        <v>1337</v>
      </c>
      <c r="S50" s="30">
        <f t="shared" si="7"/>
        <v>1288.25</v>
      </c>
      <c r="T50" s="3">
        <f t="shared" si="7"/>
        <v>262.5</v>
      </c>
      <c r="U50" s="30">
        <f t="shared" si="7"/>
        <v>220.25</v>
      </c>
      <c r="V50" s="3">
        <f t="shared" si="7"/>
        <v>976</v>
      </c>
      <c r="W50" s="30">
        <f t="shared" si="7"/>
        <v>1411.75</v>
      </c>
      <c r="X50" s="3">
        <f t="shared" si="7"/>
        <v>904.25</v>
      </c>
      <c r="Y50" s="30">
        <f t="shared" si="7"/>
        <v>460.5</v>
      </c>
      <c r="Z50" s="3">
        <f t="shared" si="7"/>
        <v>2402.75</v>
      </c>
      <c r="AA50" s="30">
        <f t="shared" si="7"/>
        <v>2853</v>
      </c>
      <c r="AB50" s="11">
        <f t="shared" si="5"/>
        <v>15474.5</v>
      </c>
      <c r="AC50" s="15">
        <f t="shared" si="4"/>
        <v>15184.25</v>
      </c>
    </row>
    <row r="51" spans="1:29" x14ac:dyDescent="0.2">
      <c r="A51" s="87" t="s">
        <v>28</v>
      </c>
      <c r="B51" s="3">
        <f t="shared" si="7"/>
        <v>1385</v>
      </c>
      <c r="C51" s="30">
        <f t="shared" si="7"/>
        <v>1538.5</v>
      </c>
      <c r="D51" s="3">
        <f t="shared" si="7"/>
        <v>705.25</v>
      </c>
      <c r="E51" s="30">
        <f t="shared" si="7"/>
        <v>621.75</v>
      </c>
      <c r="F51" s="3">
        <f t="shared" si="7"/>
        <v>1240.5</v>
      </c>
      <c r="G51" s="30">
        <f t="shared" si="7"/>
        <v>1257.75</v>
      </c>
      <c r="H51" s="3">
        <f t="shared" si="7"/>
        <v>2206.5</v>
      </c>
      <c r="I51" s="30">
        <f t="shared" si="7"/>
        <v>2742.25</v>
      </c>
      <c r="J51" s="3">
        <f t="shared" si="7"/>
        <v>367.75</v>
      </c>
      <c r="K51" s="30">
        <f t="shared" si="7"/>
        <v>231.25</v>
      </c>
      <c r="L51" s="3">
        <f t="shared" si="7"/>
        <v>1453.75</v>
      </c>
      <c r="M51" s="30">
        <f t="shared" si="7"/>
        <v>930</v>
      </c>
      <c r="N51" s="3">
        <f t="shared" si="7"/>
        <v>2317.25</v>
      </c>
      <c r="O51" s="30">
        <f t="shared" si="7"/>
        <v>1835.75</v>
      </c>
      <c r="P51" s="3">
        <f t="shared" si="7"/>
        <v>1254.5</v>
      </c>
      <c r="Q51" s="30">
        <f t="shared" si="7"/>
        <v>994.75</v>
      </c>
      <c r="R51" s="3">
        <f t="shared" si="7"/>
        <v>1396.75</v>
      </c>
      <c r="S51" s="30">
        <f t="shared" si="7"/>
        <v>1565</v>
      </c>
      <c r="T51" s="3">
        <f t="shared" si="7"/>
        <v>338.5</v>
      </c>
      <c r="U51" s="30">
        <f t="shared" si="7"/>
        <v>200.5</v>
      </c>
      <c r="V51" s="3">
        <f t="shared" si="7"/>
        <v>1466.25</v>
      </c>
      <c r="W51" s="30">
        <f t="shared" si="7"/>
        <v>1418.25</v>
      </c>
      <c r="X51" s="3">
        <f t="shared" si="7"/>
        <v>1057.5</v>
      </c>
      <c r="Y51" s="30">
        <f t="shared" si="7"/>
        <v>457.5</v>
      </c>
      <c r="Z51" s="3">
        <f t="shared" si="7"/>
        <v>2540.5</v>
      </c>
      <c r="AA51" s="30">
        <f t="shared" si="7"/>
        <v>2844</v>
      </c>
      <c r="AB51" s="11">
        <f t="shared" si="5"/>
        <v>17730</v>
      </c>
      <c r="AC51" s="15">
        <f t="shared" si="4"/>
        <v>16637.25</v>
      </c>
    </row>
    <row r="52" spans="1:29" x14ac:dyDescent="0.2">
      <c r="A52" s="86" t="s">
        <v>29</v>
      </c>
      <c r="B52" s="3">
        <f t="shared" si="7"/>
        <v>1552</v>
      </c>
      <c r="C52" s="30">
        <f t="shared" si="7"/>
        <v>2254</v>
      </c>
      <c r="D52" s="3">
        <f t="shared" si="7"/>
        <v>975.75</v>
      </c>
      <c r="E52" s="30">
        <f t="shared" si="7"/>
        <v>824</v>
      </c>
      <c r="F52" s="3">
        <f t="shared" si="7"/>
        <v>1373</v>
      </c>
      <c r="G52" s="30">
        <f t="shared" si="7"/>
        <v>1692.5</v>
      </c>
      <c r="H52" s="3">
        <f t="shared" si="7"/>
        <v>2375.25</v>
      </c>
      <c r="I52" s="30">
        <f t="shared" si="7"/>
        <v>3327.25</v>
      </c>
      <c r="J52" s="3">
        <f t="shared" si="7"/>
        <v>535.25</v>
      </c>
      <c r="K52" s="30">
        <f t="shared" si="7"/>
        <v>276</v>
      </c>
      <c r="L52" s="3">
        <f t="shared" si="7"/>
        <v>1939.75</v>
      </c>
      <c r="M52" s="30">
        <f t="shared" si="7"/>
        <v>911.75</v>
      </c>
      <c r="N52" s="3">
        <f t="shared" si="7"/>
        <v>2975.5</v>
      </c>
      <c r="O52" s="30">
        <f t="shared" si="7"/>
        <v>2208.25</v>
      </c>
      <c r="P52" s="3">
        <f t="shared" si="7"/>
        <v>1447.25</v>
      </c>
      <c r="Q52" s="30">
        <f t="shared" si="7"/>
        <v>1193.25</v>
      </c>
      <c r="R52" s="3">
        <f t="shared" si="7"/>
        <v>1575.75</v>
      </c>
      <c r="S52" s="30">
        <f t="shared" si="7"/>
        <v>2024.75</v>
      </c>
      <c r="T52" s="3">
        <f t="shared" si="7"/>
        <v>716.25</v>
      </c>
      <c r="U52" s="30">
        <f t="shared" si="7"/>
        <v>220.75</v>
      </c>
      <c r="V52" s="3">
        <f t="shared" si="7"/>
        <v>1882.25</v>
      </c>
      <c r="W52" s="30">
        <f t="shared" si="7"/>
        <v>1538.25</v>
      </c>
      <c r="X52" s="3">
        <f t="shared" si="7"/>
        <v>1530</v>
      </c>
      <c r="Y52" s="30">
        <f t="shared" si="7"/>
        <v>588.5</v>
      </c>
      <c r="Z52" s="3">
        <f t="shared" si="7"/>
        <v>2866</v>
      </c>
      <c r="AA52" s="30">
        <f t="shared" si="7"/>
        <v>3462.25</v>
      </c>
      <c r="AB52" s="11">
        <f t="shared" si="5"/>
        <v>21744</v>
      </c>
      <c r="AC52" s="15">
        <f t="shared" si="4"/>
        <v>20521.5</v>
      </c>
    </row>
    <row r="53" spans="1:29" x14ac:dyDescent="0.2">
      <c r="A53" s="87" t="s">
        <v>30</v>
      </c>
      <c r="B53" s="3">
        <f t="shared" si="7"/>
        <v>1779.25</v>
      </c>
      <c r="C53" s="30">
        <f t="shared" si="7"/>
        <v>2918.25</v>
      </c>
      <c r="D53" s="3">
        <f t="shared" si="7"/>
        <v>1224.25</v>
      </c>
      <c r="E53" s="30">
        <f t="shared" si="7"/>
        <v>1005.25</v>
      </c>
      <c r="F53" s="3">
        <f t="shared" si="7"/>
        <v>1480</v>
      </c>
      <c r="G53" s="30">
        <f t="shared" si="7"/>
        <v>2122.5</v>
      </c>
      <c r="H53" s="3">
        <f t="shared" si="7"/>
        <v>2593.75</v>
      </c>
      <c r="I53" s="30">
        <f t="shared" si="7"/>
        <v>4221.5</v>
      </c>
      <c r="J53" s="3">
        <f t="shared" si="7"/>
        <v>818.25</v>
      </c>
      <c r="K53" s="30">
        <f t="shared" si="7"/>
        <v>291.5</v>
      </c>
      <c r="L53" s="3">
        <f t="shared" si="7"/>
        <v>2583.5</v>
      </c>
      <c r="M53" s="30">
        <f t="shared" si="7"/>
        <v>919</v>
      </c>
      <c r="N53" s="3">
        <f t="shared" si="7"/>
        <v>3681.25</v>
      </c>
      <c r="O53" s="30">
        <f t="shared" si="7"/>
        <v>2574.25</v>
      </c>
      <c r="P53" s="3">
        <f t="shared" si="7"/>
        <v>1760.25</v>
      </c>
      <c r="Q53" s="30">
        <f t="shared" si="7"/>
        <v>1554.75</v>
      </c>
      <c r="R53" s="3">
        <f t="shared" si="7"/>
        <v>1699.5</v>
      </c>
      <c r="S53" s="30">
        <f t="shared" si="7"/>
        <v>2321.25</v>
      </c>
      <c r="T53" s="3">
        <f t="shared" si="7"/>
        <v>990.5</v>
      </c>
      <c r="U53" s="30">
        <f t="shared" si="7"/>
        <v>255.5</v>
      </c>
      <c r="V53" s="3">
        <f t="shared" si="7"/>
        <v>2485</v>
      </c>
      <c r="W53" s="30">
        <f t="shared" si="7"/>
        <v>1683</v>
      </c>
      <c r="X53" s="3">
        <f t="shared" si="7"/>
        <v>1978.25</v>
      </c>
      <c r="Y53" s="30">
        <f t="shared" si="7"/>
        <v>742.75</v>
      </c>
      <c r="Z53" s="3">
        <f t="shared" si="7"/>
        <v>3160.75</v>
      </c>
      <c r="AA53" s="30">
        <f t="shared" si="7"/>
        <v>4240.5</v>
      </c>
      <c r="AB53" s="11">
        <f t="shared" si="5"/>
        <v>26234.5</v>
      </c>
      <c r="AC53" s="15">
        <f t="shared" si="4"/>
        <v>24850</v>
      </c>
    </row>
    <row r="54" spans="1:29" x14ac:dyDescent="0.2">
      <c r="A54" s="86" t="s">
        <v>31</v>
      </c>
      <c r="B54" s="3">
        <f t="shared" si="7"/>
        <v>1822.25</v>
      </c>
      <c r="C54" s="30">
        <f t="shared" si="7"/>
        <v>3076</v>
      </c>
      <c r="D54" s="3">
        <f t="shared" si="7"/>
        <v>888</v>
      </c>
      <c r="E54" s="30">
        <f t="shared" si="7"/>
        <v>1222.25</v>
      </c>
      <c r="F54" s="3">
        <f t="shared" si="7"/>
        <v>1235.75</v>
      </c>
      <c r="G54" s="30">
        <f t="shared" si="7"/>
        <v>2183.25</v>
      </c>
      <c r="H54" s="3">
        <f t="shared" si="7"/>
        <v>2536.5</v>
      </c>
      <c r="I54" s="30">
        <f t="shared" si="7"/>
        <v>4350.25</v>
      </c>
      <c r="J54" s="3">
        <f t="shared" si="7"/>
        <v>605</v>
      </c>
      <c r="K54" s="30">
        <f t="shared" si="7"/>
        <v>288</v>
      </c>
      <c r="L54" s="3">
        <f t="shared" si="7"/>
        <v>2707</v>
      </c>
      <c r="M54" s="30">
        <f t="shared" si="7"/>
        <v>900</v>
      </c>
      <c r="N54" s="3">
        <f t="shared" si="7"/>
        <v>3565.5</v>
      </c>
      <c r="O54" s="30">
        <f t="shared" si="7"/>
        <v>2622.5</v>
      </c>
      <c r="P54" s="3">
        <f t="shared" si="7"/>
        <v>1630.5</v>
      </c>
      <c r="Q54" s="30">
        <f t="shared" si="7"/>
        <v>1785.25</v>
      </c>
      <c r="R54" s="3">
        <f t="shared" si="7"/>
        <v>1535.25</v>
      </c>
      <c r="S54" s="30">
        <f t="shared" si="7"/>
        <v>2599.5</v>
      </c>
      <c r="T54" s="3">
        <f t="shared" si="7"/>
        <v>1025.75</v>
      </c>
      <c r="U54" s="30">
        <f t="shared" si="7"/>
        <v>265</v>
      </c>
      <c r="V54" s="3">
        <f t="shared" si="7"/>
        <v>2856.75</v>
      </c>
      <c r="W54" s="30">
        <f t="shared" si="7"/>
        <v>1639.5</v>
      </c>
      <c r="X54" s="3">
        <f t="shared" si="7"/>
        <v>1931.25</v>
      </c>
      <c r="Y54" s="30">
        <f t="shared" si="7"/>
        <v>749.75</v>
      </c>
      <c r="Z54" s="3">
        <f t="shared" si="7"/>
        <v>3001.25</v>
      </c>
      <c r="AA54" s="30">
        <f t="shared" si="7"/>
        <v>4320.5</v>
      </c>
      <c r="AB54" s="11">
        <f t="shared" si="5"/>
        <v>25340.75</v>
      </c>
      <c r="AC54" s="15">
        <f t="shared" si="4"/>
        <v>26001.75</v>
      </c>
    </row>
    <row r="55" spans="1:29" x14ac:dyDescent="0.2">
      <c r="A55" s="87" t="s">
        <v>32</v>
      </c>
      <c r="B55" s="3">
        <f t="shared" si="7"/>
        <v>1888.5</v>
      </c>
      <c r="C55" s="30">
        <f t="shared" si="7"/>
        <v>2429.75</v>
      </c>
      <c r="D55" s="3">
        <f t="shared" si="7"/>
        <v>660.5</v>
      </c>
      <c r="E55" s="30">
        <f t="shared" si="7"/>
        <v>1022</v>
      </c>
      <c r="F55" s="3">
        <f t="shared" si="7"/>
        <v>1100</v>
      </c>
      <c r="G55" s="30">
        <f t="shared" si="7"/>
        <v>1883.75</v>
      </c>
      <c r="H55" s="3">
        <f t="shared" si="7"/>
        <v>2368.25</v>
      </c>
      <c r="I55" s="30">
        <f t="shared" si="7"/>
        <v>3770</v>
      </c>
      <c r="J55" s="3">
        <f t="shared" si="7"/>
        <v>399</v>
      </c>
      <c r="K55" s="30">
        <f t="shared" si="7"/>
        <v>194</v>
      </c>
      <c r="L55" s="3">
        <f t="shared" si="7"/>
        <v>1892.75</v>
      </c>
      <c r="M55" s="30">
        <f t="shared" si="7"/>
        <v>821</v>
      </c>
      <c r="N55" s="3">
        <f t="shared" si="7"/>
        <v>3017</v>
      </c>
      <c r="O55" s="30">
        <f t="shared" si="7"/>
        <v>2454.5</v>
      </c>
      <c r="P55" s="3">
        <f t="shared" si="7"/>
        <v>1119.75</v>
      </c>
      <c r="Q55" s="30">
        <f t="shared" si="7"/>
        <v>1634.5</v>
      </c>
      <c r="R55" s="3">
        <f t="shared" si="7"/>
        <v>1345.5</v>
      </c>
      <c r="S55" s="30">
        <f t="shared" si="7"/>
        <v>2177.5</v>
      </c>
      <c r="T55" s="3">
        <f t="shared" si="7"/>
        <v>554.5</v>
      </c>
      <c r="U55" s="30">
        <f t="shared" si="7"/>
        <v>231.25</v>
      </c>
      <c r="V55" s="3">
        <f t="shared" si="7"/>
        <v>2383.25</v>
      </c>
      <c r="W55" s="30">
        <f t="shared" si="7"/>
        <v>1582</v>
      </c>
      <c r="X55" s="3">
        <f t="shared" si="7"/>
        <v>1391</v>
      </c>
      <c r="Y55" s="30">
        <f t="shared" si="7"/>
        <v>703.5</v>
      </c>
      <c r="Z55" s="3">
        <f t="shared" si="7"/>
        <v>2713</v>
      </c>
      <c r="AA55" s="30">
        <f t="shared" si="7"/>
        <v>3472.25</v>
      </c>
      <c r="AB55" s="11">
        <f t="shared" si="5"/>
        <v>20833</v>
      </c>
      <c r="AC55" s="15">
        <f t="shared" si="4"/>
        <v>22376</v>
      </c>
    </row>
    <row r="56" spans="1:29" x14ac:dyDescent="0.2">
      <c r="A56" s="86" t="s">
        <v>33</v>
      </c>
      <c r="B56" s="3">
        <f t="shared" si="7"/>
        <v>1696.75</v>
      </c>
      <c r="C56" s="30">
        <f t="shared" si="7"/>
        <v>1591.75</v>
      </c>
      <c r="D56" s="3">
        <f t="shared" si="7"/>
        <v>493.25</v>
      </c>
      <c r="E56" s="30">
        <f t="shared" si="7"/>
        <v>784.75</v>
      </c>
      <c r="F56" s="3">
        <f t="shared" si="7"/>
        <v>1139.5</v>
      </c>
      <c r="G56" s="30">
        <f t="shared" si="7"/>
        <v>1487.75</v>
      </c>
      <c r="H56" s="3">
        <f t="shared" si="7"/>
        <v>2198.5</v>
      </c>
      <c r="I56" s="30">
        <f t="shared" si="7"/>
        <v>2932.5</v>
      </c>
      <c r="J56" s="3">
        <f t="shared" si="7"/>
        <v>333.5</v>
      </c>
      <c r="K56" s="30">
        <f t="shared" si="7"/>
        <v>145.25</v>
      </c>
      <c r="L56" s="3">
        <f t="shared" si="7"/>
        <v>1514.75</v>
      </c>
      <c r="M56" s="30">
        <f t="shared" si="7"/>
        <v>1000.25</v>
      </c>
      <c r="N56" s="3">
        <f t="shared" si="7"/>
        <v>2303.5</v>
      </c>
      <c r="O56" s="30">
        <f t="shared" si="7"/>
        <v>2338.25</v>
      </c>
      <c r="P56" s="3">
        <f t="shared" si="7"/>
        <v>932.5</v>
      </c>
      <c r="Q56" s="30">
        <f t="shared" si="7"/>
        <v>1638</v>
      </c>
      <c r="R56" s="3">
        <f t="shared" si="7"/>
        <v>1109.5</v>
      </c>
      <c r="S56" s="30">
        <f t="shared" si="7"/>
        <v>1691</v>
      </c>
      <c r="T56" s="3">
        <f t="shared" si="7"/>
        <v>343.75</v>
      </c>
      <c r="U56" s="30">
        <f t="shared" si="7"/>
        <v>296.25</v>
      </c>
      <c r="V56" s="3">
        <f t="shared" si="7"/>
        <v>1998.5</v>
      </c>
      <c r="W56" s="30">
        <f t="shared" si="7"/>
        <v>1409.25</v>
      </c>
      <c r="X56" s="3">
        <f t="shared" si="7"/>
        <v>941.25</v>
      </c>
      <c r="Y56" s="30">
        <f t="shared" si="7"/>
        <v>629.75</v>
      </c>
      <c r="Z56" s="3">
        <f t="shared" si="7"/>
        <v>2248</v>
      </c>
      <c r="AA56" s="30">
        <f t="shared" si="7"/>
        <v>2443.25</v>
      </c>
      <c r="AB56" s="11">
        <f t="shared" si="5"/>
        <v>17253.25</v>
      </c>
      <c r="AC56" s="15">
        <f t="shared" si="4"/>
        <v>18388</v>
      </c>
    </row>
    <row r="57" spans="1:29" x14ac:dyDescent="0.2">
      <c r="A57" s="87" t="s">
        <v>34</v>
      </c>
      <c r="B57" s="3">
        <f t="shared" si="7"/>
        <v>580.75</v>
      </c>
      <c r="C57" s="30">
        <f t="shared" si="7"/>
        <v>1115.75</v>
      </c>
      <c r="D57" s="3">
        <f t="shared" si="7"/>
        <v>231.5</v>
      </c>
      <c r="E57" s="30">
        <f t="shared" si="7"/>
        <v>661.5</v>
      </c>
      <c r="F57" s="3">
        <f t="shared" si="7"/>
        <v>510.75</v>
      </c>
      <c r="G57" s="30">
        <f t="shared" si="7"/>
        <v>1276.5</v>
      </c>
      <c r="H57" s="3">
        <f t="shared" si="7"/>
        <v>1354</v>
      </c>
      <c r="I57" s="30">
        <f t="shared" si="7"/>
        <v>2012.25</v>
      </c>
      <c r="J57" s="3">
        <f t="shared" si="7"/>
        <v>300.25</v>
      </c>
      <c r="K57" s="30">
        <f t="shared" si="7"/>
        <v>84.25</v>
      </c>
      <c r="L57" s="3">
        <f t="shared" si="7"/>
        <v>986.25</v>
      </c>
      <c r="M57" s="30">
        <f t="shared" si="7"/>
        <v>703</v>
      </c>
      <c r="N57" s="3">
        <f t="shared" si="7"/>
        <v>1783</v>
      </c>
      <c r="O57" s="30">
        <f t="shared" si="7"/>
        <v>1952</v>
      </c>
      <c r="P57" s="3">
        <f t="shared" si="7"/>
        <v>587.5</v>
      </c>
      <c r="Q57" s="30">
        <f t="shared" si="7"/>
        <v>1345.75</v>
      </c>
      <c r="R57" s="3">
        <f t="shared" si="7"/>
        <v>843</v>
      </c>
      <c r="S57" s="30">
        <f t="shared" si="7"/>
        <v>1271</v>
      </c>
      <c r="T57" s="3">
        <f t="shared" si="7"/>
        <v>202.5</v>
      </c>
      <c r="U57" s="30">
        <f t="shared" si="7"/>
        <v>255.75</v>
      </c>
      <c r="V57" s="3">
        <f t="shared" si="7"/>
        <v>1601.25</v>
      </c>
      <c r="W57" s="30">
        <f t="shared" si="7"/>
        <v>1019.75</v>
      </c>
      <c r="X57" s="3">
        <f t="shared" si="7"/>
        <v>635.75</v>
      </c>
      <c r="Y57" s="30">
        <f t="shared" si="7"/>
        <v>592.75</v>
      </c>
      <c r="Z57" s="3">
        <f t="shared" si="7"/>
        <v>1588.75</v>
      </c>
      <c r="AA57" s="30">
        <f t="shared" si="7"/>
        <v>1926</v>
      </c>
      <c r="AB57" s="11">
        <f t="shared" si="5"/>
        <v>11205.25</v>
      </c>
      <c r="AC57" s="15">
        <f t="shared" si="4"/>
        <v>14216.25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475.75</v>
      </c>
      <c r="D58" s="3">
        <f t="shared" si="7"/>
        <v>4.25</v>
      </c>
      <c r="E58" s="30">
        <f t="shared" si="7"/>
        <v>305</v>
      </c>
      <c r="F58" s="3">
        <f t="shared" si="7"/>
        <v>17.25</v>
      </c>
      <c r="G58" s="30">
        <f t="shared" si="7"/>
        <v>677</v>
      </c>
      <c r="H58" s="3">
        <f t="shared" si="7"/>
        <v>74.25</v>
      </c>
      <c r="I58" s="30">
        <f t="shared" si="7"/>
        <v>864.25</v>
      </c>
      <c r="J58" s="3">
        <f t="shared" si="7"/>
        <v>50.5</v>
      </c>
      <c r="K58" s="30">
        <f t="shared" si="7"/>
        <v>43.75</v>
      </c>
      <c r="L58" s="3">
        <f t="shared" si="7"/>
        <v>392</v>
      </c>
      <c r="M58" s="30">
        <f t="shared" si="7"/>
        <v>158</v>
      </c>
      <c r="N58" s="3">
        <f t="shared" si="7"/>
        <v>544.25</v>
      </c>
      <c r="O58" s="30">
        <f t="shared" si="7"/>
        <v>377.25</v>
      </c>
      <c r="P58" s="3">
        <f t="shared" si="7"/>
        <v>130.25</v>
      </c>
      <c r="Q58" s="30">
        <f t="shared" si="7"/>
        <v>257.5</v>
      </c>
      <c r="R58" s="3">
        <f t="shared" si="7"/>
        <v>198.75</v>
      </c>
      <c r="S58" s="30">
        <f t="shared" si="7"/>
        <v>165.25</v>
      </c>
      <c r="T58" s="3">
        <f t="shared" si="7"/>
        <v>25</v>
      </c>
      <c r="U58" s="30">
        <f t="shared" si="7"/>
        <v>9.5</v>
      </c>
      <c r="V58" s="3">
        <f t="shared" si="7"/>
        <v>349.75</v>
      </c>
      <c r="W58" s="30">
        <f t="shared" si="7"/>
        <v>41.5</v>
      </c>
      <c r="X58" s="3">
        <f t="shared" si="7"/>
        <v>79.25</v>
      </c>
      <c r="Y58" s="30">
        <f t="shared" si="7"/>
        <v>24.5</v>
      </c>
      <c r="Z58" s="3">
        <f t="shared" si="7"/>
        <v>75.25</v>
      </c>
      <c r="AA58" s="30">
        <f t="shared" si="7"/>
        <v>111.5</v>
      </c>
      <c r="AB58" s="11">
        <f t="shared" si="5"/>
        <v>1940.75</v>
      </c>
      <c r="AC58" s="15">
        <f t="shared" si="4"/>
        <v>3510.75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29494.75</v>
      </c>
      <c r="C63" s="42">
        <f>SUM(C39:C62)</f>
        <v>25228.25</v>
      </c>
      <c r="D63" s="14">
        <f t="shared" ref="D63:AC63" si="10">SUM(D39:D62)</f>
        <v>13892.25</v>
      </c>
      <c r="E63" s="42">
        <f t="shared" si="10"/>
        <v>12257.75</v>
      </c>
      <c r="F63" s="14">
        <f t="shared" si="10"/>
        <v>28932.5</v>
      </c>
      <c r="G63" s="42">
        <f t="shared" si="10"/>
        <v>20610</v>
      </c>
      <c r="H63" s="14">
        <f t="shared" si="10"/>
        <v>41720.25</v>
      </c>
      <c r="I63" s="42">
        <f t="shared" si="10"/>
        <v>41860.25</v>
      </c>
      <c r="J63" s="14">
        <f t="shared" si="10"/>
        <v>5560.25</v>
      </c>
      <c r="K63" s="42">
        <f t="shared" si="10"/>
        <v>6540.75</v>
      </c>
      <c r="L63" s="14">
        <f t="shared" si="10"/>
        <v>20346.5</v>
      </c>
      <c r="M63" s="42">
        <f t="shared" si="10"/>
        <v>22834.5</v>
      </c>
      <c r="N63" s="14">
        <f t="shared" si="10"/>
        <v>38979</v>
      </c>
      <c r="O63" s="42">
        <f t="shared" si="10"/>
        <v>42705.75</v>
      </c>
      <c r="P63" s="14">
        <f t="shared" si="10"/>
        <v>20438.75</v>
      </c>
      <c r="Q63" s="42">
        <f t="shared" si="10"/>
        <v>21663.75</v>
      </c>
      <c r="R63" s="14">
        <f t="shared" si="10"/>
        <v>24984.75</v>
      </c>
      <c r="S63" s="42">
        <f t="shared" si="10"/>
        <v>27008.75</v>
      </c>
      <c r="T63" s="14">
        <f t="shared" si="10"/>
        <v>6105.75</v>
      </c>
      <c r="U63" s="42">
        <f t="shared" si="10"/>
        <v>7460.25</v>
      </c>
      <c r="V63" s="14">
        <f t="shared" si="10"/>
        <v>21621</v>
      </c>
      <c r="W63" s="42">
        <f t="shared" si="10"/>
        <v>28908</v>
      </c>
      <c r="X63" s="14">
        <f t="shared" si="10"/>
        <v>20923.5</v>
      </c>
      <c r="Y63" s="42">
        <f t="shared" si="10"/>
        <v>13093</v>
      </c>
      <c r="Z63" s="14">
        <f t="shared" si="10"/>
        <v>44478.5</v>
      </c>
      <c r="AA63" s="42">
        <f t="shared" si="10"/>
        <v>46164.75</v>
      </c>
      <c r="AB63" s="14">
        <f t="shared" si="10"/>
        <v>317477.75</v>
      </c>
      <c r="AC63" s="42">
        <f t="shared" si="10"/>
        <v>316335.75</v>
      </c>
    </row>
    <row r="64" spans="1:29" ht="15.75" thickTop="1" x14ac:dyDescent="0.2">
      <c r="AB64" s="162" t="str">
        <f>IF(AB63='Daily Total'!D47,"Correct","Wrong")</f>
        <v>Wrong</v>
      </c>
      <c r="AC64" s="162" t="str">
        <f>IF(AC63='Daily Total'!E47,"Correct","Wrong")</f>
        <v>Wrong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1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1.4621246153976555E-2</v>
      </c>
      <c r="C72" s="82">
        <f t="shared" ref="C72:AC72" si="12">C8/C31</f>
        <v>0</v>
      </c>
      <c r="D72" s="81">
        <f t="shared" si="12"/>
        <v>2.9908762079576743E-2</v>
      </c>
      <c r="E72" s="82">
        <f t="shared" si="12"/>
        <v>1.8355734127388794E-4</v>
      </c>
      <c r="F72" s="81">
        <f t="shared" si="12"/>
        <v>3.5522336472824677E-2</v>
      </c>
      <c r="G72" s="82">
        <f t="shared" si="12"/>
        <v>3.63901018922853E-4</v>
      </c>
      <c r="H72" s="81">
        <f t="shared" si="12"/>
        <v>1.5256380294940705E-2</v>
      </c>
      <c r="I72" s="82">
        <f t="shared" si="12"/>
        <v>9.794494777264828E-4</v>
      </c>
      <c r="J72" s="81">
        <f t="shared" si="12"/>
        <v>1.7085562699518907E-3</v>
      </c>
      <c r="K72" s="82">
        <f t="shared" si="12"/>
        <v>6.0390627986087221E-3</v>
      </c>
      <c r="L72" s="81">
        <f t="shared" si="12"/>
        <v>3.3175238984591944E-3</v>
      </c>
      <c r="M72" s="82">
        <f t="shared" si="12"/>
        <v>5.3208960126124938E-3</v>
      </c>
      <c r="N72" s="81">
        <f t="shared" si="12"/>
        <v>7.2154236896790581E-3</v>
      </c>
      <c r="O72" s="82">
        <f t="shared" si="12"/>
        <v>5.0578669148768022E-3</v>
      </c>
      <c r="P72" s="81">
        <f t="shared" si="12"/>
        <v>3.6328053330071555E-3</v>
      </c>
      <c r="Q72" s="82">
        <f t="shared" si="12"/>
        <v>1.927182505337257E-3</v>
      </c>
      <c r="R72" s="81">
        <f t="shared" si="12"/>
        <v>1.280781276578713E-3</v>
      </c>
      <c r="S72" s="82">
        <f t="shared" si="12"/>
        <v>2.6935715277456381E-3</v>
      </c>
      <c r="T72" s="81">
        <f t="shared" si="12"/>
        <v>2.0472505425213938E-4</v>
      </c>
      <c r="U72" s="82">
        <f t="shared" si="12"/>
        <v>2.4798096578532891E-3</v>
      </c>
      <c r="V72" s="81">
        <f t="shared" si="12"/>
        <v>3.584478053744045E-4</v>
      </c>
      <c r="W72" s="82">
        <f t="shared" si="12"/>
        <v>0</v>
      </c>
      <c r="X72" s="81">
        <f t="shared" si="12"/>
        <v>4.7793151241427105E-5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9.403808613359519E-3</v>
      </c>
      <c r="AC72" s="101">
        <f t="shared" si="12"/>
        <v>1.7726418844534644E-3</v>
      </c>
      <c r="AD72" s="18"/>
      <c r="AE72" s="18"/>
    </row>
    <row r="73" spans="1:31" s="8" customFormat="1" x14ac:dyDescent="0.2">
      <c r="A73" s="87" t="s">
        <v>18</v>
      </c>
      <c r="B73" s="81">
        <f>B9/B31</f>
        <v>5.4340179184431125E-2</v>
      </c>
      <c r="C73" s="82">
        <f t="shared" ref="C73:AC73" si="13">C9/C31</f>
        <v>8.2546351807993024E-3</v>
      </c>
      <c r="D73" s="81">
        <f t="shared" si="13"/>
        <v>6.9085281361910417E-2</v>
      </c>
      <c r="E73" s="82">
        <f t="shared" si="13"/>
        <v>1.7091227998613123E-2</v>
      </c>
      <c r="F73" s="81">
        <f t="shared" si="13"/>
        <v>8.3755292491143177E-2</v>
      </c>
      <c r="G73" s="82">
        <f t="shared" si="13"/>
        <v>1.4677341096555069E-2</v>
      </c>
      <c r="H73" s="81">
        <f t="shared" si="13"/>
        <v>5.1767427088763848E-2</v>
      </c>
      <c r="I73" s="82">
        <f t="shared" si="13"/>
        <v>1.6077304841705435E-2</v>
      </c>
      <c r="J73" s="81">
        <f t="shared" si="13"/>
        <v>1.3713412166719122E-2</v>
      </c>
      <c r="K73" s="82">
        <f t="shared" si="13"/>
        <v>4.6898291480334822E-2</v>
      </c>
      <c r="L73" s="81">
        <f t="shared" si="13"/>
        <v>1.8639569459120733E-2</v>
      </c>
      <c r="M73" s="82">
        <f t="shared" si="13"/>
        <v>4.2446736298145347E-2</v>
      </c>
      <c r="N73" s="81">
        <f t="shared" si="13"/>
        <v>3.8353985479360683E-2</v>
      </c>
      <c r="O73" s="82">
        <f t="shared" si="13"/>
        <v>4.9958143809674338E-2</v>
      </c>
      <c r="P73" s="81">
        <f t="shared" si="13"/>
        <v>2.878111430493548E-2</v>
      </c>
      <c r="Q73" s="82">
        <f t="shared" si="13"/>
        <v>4.5490739137960881E-2</v>
      </c>
      <c r="R73" s="81">
        <f t="shared" si="13"/>
        <v>3.3900679414442809E-2</v>
      </c>
      <c r="S73" s="82">
        <f t="shared" si="13"/>
        <v>4.1606886657101862E-2</v>
      </c>
      <c r="T73" s="81">
        <f t="shared" si="13"/>
        <v>1.2037833190025795E-2</v>
      </c>
      <c r="U73" s="82">
        <f t="shared" si="13"/>
        <v>6.5882510639723876E-2</v>
      </c>
      <c r="V73" s="81">
        <f t="shared" si="13"/>
        <v>1.7853013274131631E-2</v>
      </c>
      <c r="W73" s="82">
        <f t="shared" si="13"/>
        <v>5.18455098934551E-2</v>
      </c>
      <c r="X73" s="81">
        <f t="shared" si="13"/>
        <v>4.5092838196286469E-2</v>
      </c>
      <c r="Y73" s="82">
        <f t="shared" si="13"/>
        <v>5.7607118307492551E-2</v>
      </c>
      <c r="Z73" s="81">
        <f t="shared" si="13"/>
        <v>4.885506480659195E-2</v>
      </c>
      <c r="AA73" s="81">
        <f t="shared" si="13"/>
        <v>3.1972446509512129E-2</v>
      </c>
      <c r="AB73" s="100">
        <f t="shared" si="13"/>
        <v>4.4435397441238006E-2</v>
      </c>
      <c r="AC73" s="101">
        <f t="shared" si="13"/>
        <v>3.5192038838480946E-2</v>
      </c>
      <c r="AD73" s="18"/>
      <c r="AE73" s="18"/>
    </row>
    <row r="74" spans="1:31" s="8" customFormat="1" x14ac:dyDescent="0.2">
      <c r="A74" s="86" t="s">
        <v>19</v>
      </c>
      <c r="B74" s="81">
        <f>B10/B31</f>
        <v>9.2779223421117316E-2</v>
      </c>
      <c r="C74" s="82">
        <f t="shared" ref="C74:AC74" si="14">C10/C31</f>
        <v>2.9926768602657736E-2</v>
      </c>
      <c r="D74" s="81">
        <f t="shared" si="14"/>
        <v>8.3499793050081886E-2</v>
      </c>
      <c r="E74" s="82">
        <f t="shared" si="14"/>
        <v>5.476127348004324E-2</v>
      </c>
      <c r="F74" s="81">
        <f t="shared" si="14"/>
        <v>9.8531063682709752E-2</v>
      </c>
      <c r="G74" s="82">
        <f t="shared" si="14"/>
        <v>4.5281416787967009E-2</v>
      </c>
      <c r="H74" s="81">
        <f t="shared" si="14"/>
        <v>7.3819068677680497E-2</v>
      </c>
      <c r="I74" s="82">
        <f t="shared" si="14"/>
        <v>3.7051857072043289E-2</v>
      </c>
      <c r="J74" s="81">
        <f t="shared" si="14"/>
        <v>2.8550874511038174E-2</v>
      </c>
      <c r="K74" s="82">
        <f t="shared" si="14"/>
        <v>9.073882964491839E-2</v>
      </c>
      <c r="L74" s="81">
        <f t="shared" si="14"/>
        <v>2.9427665691888039E-2</v>
      </c>
      <c r="M74" s="82">
        <f t="shared" si="14"/>
        <v>8.1422847007817115E-2</v>
      </c>
      <c r="N74" s="81">
        <f t="shared" si="14"/>
        <v>5.5202801508504581E-2</v>
      </c>
      <c r="O74" s="82">
        <f t="shared" si="14"/>
        <v>7.3075639697230466E-2</v>
      </c>
      <c r="P74" s="81">
        <f t="shared" si="14"/>
        <v>5.9641612133814442E-2</v>
      </c>
      <c r="Q74" s="82">
        <f t="shared" si="14"/>
        <v>7.0382551497316953E-2</v>
      </c>
      <c r="R74" s="81">
        <f t="shared" si="14"/>
        <v>6.5870180810294277E-2</v>
      </c>
      <c r="S74" s="82">
        <f t="shared" si="14"/>
        <v>5.7657240709029479E-2</v>
      </c>
      <c r="T74" s="81">
        <f t="shared" si="14"/>
        <v>2.8866232649551651E-2</v>
      </c>
      <c r="U74" s="82">
        <f t="shared" si="14"/>
        <v>0.12884956938440401</v>
      </c>
      <c r="V74" s="81">
        <f t="shared" si="14"/>
        <v>2.7461727024651959E-2</v>
      </c>
      <c r="W74" s="82">
        <f t="shared" si="14"/>
        <v>7.8109865781098659E-2</v>
      </c>
      <c r="X74" s="81">
        <f t="shared" si="14"/>
        <v>7.1952589193968505E-2</v>
      </c>
      <c r="Y74" s="82">
        <f t="shared" si="14"/>
        <v>9.2759489803711903E-2</v>
      </c>
      <c r="Z74" s="81">
        <f t="shared" si="14"/>
        <v>6.3598142922985268E-2</v>
      </c>
      <c r="AA74" s="81">
        <f t="shared" si="14"/>
        <v>4.3875467754076435E-2</v>
      </c>
      <c r="AB74" s="100">
        <f t="shared" si="14"/>
        <v>6.521795621897912E-2</v>
      </c>
      <c r="AC74" s="101">
        <f t="shared" si="14"/>
        <v>6.014258584431257E-2</v>
      </c>
      <c r="AD74" s="18"/>
      <c r="AE74" s="18"/>
    </row>
    <row r="75" spans="1:31" s="8" customFormat="1" x14ac:dyDescent="0.2">
      <c r="A75" s="87" t="s">
        <v>20</v>
      </c>
      <c r="B75" s="81">
        <f>B11/B31</f>
        <v>9.6466320277337494E-2</v>
      </c>
      <c r="C75" s="82">
        <f t="shared" ref="C75:AC75" si="15">C11/C31</f>
        <v>3.387075996155104E-2</v>
      </c>
      <c r="D75" s="81">
        <f t="shared" si="15"/>
        <v>8.3409814824812398E-2</v>
      </c>
      <c r="E75" s="82">
        <f t="shared" si="15"/>
        <v>7.8134241602251631E-2</v>
      </c>
      <c r="F75" s="81">
        <f t="shared" si="15"/>
        <v>0.10426855612200812</v>
      </c>
      <c r="G75" s="82">
        <f t="shared" si="15"/>
        <v>5.2959728287239202E-2</v>
      </c>
      <c r="H75" s="81">
        <f t="shared" si="15"/>
        <v>8.2771555779267855E-2</v>
      </c>
      <c r="I75" s="82">
        <f t="shared" si="15"/>
        <v>4.5233843562807199E-2</v>
      </c>
      <c r="J75" s="81">
        <f t="shared" si="15"/>
        <v>4.3972842947709187E-2</v>
      </c>
      <c r="K75" s="82">
        <f t="shared" si="15"/>
        <v>0.12704965026946452</v>
      </c>
      <c r="L75" s="81">
        <f t="shared" si="15"/>
        <v>3.6431327255301897E-2</v>
      </c>
      <c r="M75" s="82">
        <f t="shared" si="15"/>
        <v>0.12374915150320787</v>
      </c>
      <c r="N75" s="81">
        <f t="shared" si="15"/>
        <v>6.0519767054054749E-2</v>
      </c>
      <c r="O75" s="82">
        <f t="shared" si="15"/>
        <v>8.6615970917265236E-2</v>
      </c>
      <c r="P75" s="81">
        <f t="shared" si="15"/>
        <v>8.2184575866919449E-2</v>
      </c>
      <c r="Q75" s="82">
        <f t="shared" si="15"/>
        <v>7.9141422883849746E-2</v>
      </c>
      <c r="R75" s="81">
        <f t="shared" si="15"/>
        <v>8.6212589679704618E-2</v>
      </c>
      <c r="S75" s="82">
        <f t="shared" si="15"/>
        <v>6.3062896283611794E-2</v>
      </c>
      <c r="T75" s="81">
        <f t="shared" si="15"/>
        <v>3.660483970028252E-2</v>
      </c>
      <c r="U75" s="82">
        <f t="shared" si="15"/>
        <v>0.18142823631915819</v>
      </c>
      <c r="V75" s="81">
        <f t="shared" si="15"/>
        <v>3.0259932473058599E-2</v>
      </c>
      <c r="W75" s="82">
        <f t="shared" si="15"/>
        <v>9.4515359070153585E-2</v>
      </c>
      <c r="X75" s="81">
        <f t="shared" si="15"/>
        <v>7.9539751953545054E-2</v>
      </c>
      <c r="Y75" s="82">
        <f t="shared" si="15"/>
        <v>0.12248911632169862</v>
      </c>
      <c r="Z75" s="81">
        <f t="shared" si="15"/>
        <v>8.1095360679879047E-2</v>
      </c>
      <c r="AA75" s="81">
        <f t="shared" si="15"/>
        <v>5.3579841762383638E-2</v>
      </c>
      <c r="AB75" s="100">
        <f t="shared" si="15"/>
        <v>7.4970608176478507E-2</v>
      </c>
      <c r="AC75" s="101">
        <f t="shared" si="15"/>
        <v>7.5027087516981561E-2</v>
      </c>
      <c r="AD75" s="18"/>
      <c r="AE75" s="18"/>
    </row>
    <row r="76" spans="1:31" s="8" customFormat="1" x14ac:dyDescent="0.2">
      <c r="A76" s="86" t="s">
        <v>21</v>
      </c>
      <c r="B76" s="81">
        <f>B12/B31</f>
        <v>7.495401724035633E-2</v>
      </c>
      <c r="C76" s="82">
        <f t="shared" ref="C76:AC76" si="16">C12/C31</f>
        <v>3.2275326271144454E-2</v>
      </c>
      <c r="D76" s="81">
        <f t="shared" si="16"/>
        <v>7.2234519246342388E-2</v>
      </c>
      <c r="E76" s="82">
        <f t="shared" si="16"/>
        <v>6.2450286553404989E-2</v>
      </c>
      <c r="F76" s="81">
        <f t="shared" si="16"/>
        <v>8.0592759008035947E-2</v>
      </c>
      <c r="G76" s="82">
        <f t="shared" si="16"/>
        <v>4.5984958757884525E-2</v>
      </c>
      <c r="H76" s="81">
        <f t="shared" si="16"/>
        <v>6.9396755772077115E-2</v>
      </c>
      <c r="I76" s="82">
        <f t="shared" si="16"/>
        <v>4.4911341905507017E-2</v>
      </c>
      <c r="J76" s="81">
        <f t="shared" si="16"/>
        <v>3.6104491704509689E-2</v>
      </c>
      <c r="K76" s="82">
        <f t="shared" si="16"/>
        <v>0.11508619042158774</v>
      </c>
      <c r="L76" s="81">
        <f t="shared" si="16"/>
        <v>3.3851030889833635E-2</v>
      </c>
      <c r="M76" s="82">
        <f t="shared" si="16"/>
        <v>0.11526418358186077</v>
      </c>
      <c r="N76" s="81">
        <f t="shared" si="16"/>
        <v>4.8320890736037354E-2</v>
      </c>
      <c r="O76" s="82">
        <f t="shared" si="16"/>
        <v>8.5415898327508594E-2</v>
      </c>
      <c r="P76" s="81">
        <f t="shared" si="16"/>
        <v>6.7518806189223901E-2</v>
      </c>
      <c r="Q76" s="82">
        <f t="shared" si="16"/>
        <v>7.4040736252957123E-2</v>
      </c>
      <c r="R76" s="81">
        <f t="shared" si="16"/>
        <v>7.5025765717087425E-2</v>
      </c>
      <c r="S76" s="82">
        <f t="shared" si="16"/>
        <v>5.2631091775813391E-2</v>
      </c>
      <c r="T76" s="81">
        <f t="shared" si="16"/>
        <v>3.3042623756295297E-2</v>
      </c>
      <c r="U76" s="82">
        <f t="shared" si="16"/>
        <v>0.13779699071746926</v>
      </c>
      <c r="V76" s="81">
        <f t="shared" si="16"/>
        <v>2.7103279219277555E-2</v>
      </c>
      <c r="W76" s="82">
        <f t="shared" si="16"/>
        <v>7.4373875743738757E-2</v>
      </c>
      <c r="X76" s="81">
        <f t="shared" si="16"/>
        <v>6.7471981265084718E-2</v>
      </c>
      <c r="Y76" s="82">
        <f t="shared" si="16"/>
        <v>0.10956236156724967</v>
      </c>
      <c r="Z76" s="81">
        <f t="shared" si="16"/>
        <v>6.9168249828568854E-2</v>
      </c>
      <c r="AA76" s="81">
        <f t="shared" si="16"/>
        <v>4.952913207588041E-2</v>
      </c>
      <c r="AB76" s="100">
        <f t="shared" si="16"/>
        <v>6.2192547351743545E-2</v>
      </c>
      <c r="AC76" s="101">
        <f t="shared" si="16"/>
        <v>6.7537418707812824E-2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5.9112214885699996E-2</v>
      </c>
      <c r="C77" s="82">
        <f t="shared" ref="C77:AC77" si="17">C13/C31</f>
        <v>3.6011217583462984E-2</v>
      </c>
      <c r="D77" s="81">
        <f t="shared" si="17"/>
        <v>5.3051161618888232E-2</v>
      </c>
      <c r="E77" s="82">
        <f t="shared" si="17"/>
        <v>4.9723644225082089E-2</v>
      </c>
      <c r="F77" s="81">
        <f t="shared" si="17"/>
        <v>6.4399896310377597E-2</v>
      </c>
      <c r="G77" s="82">
        <f t="shared" si="17"/>
        <v>3.9216399805919455E-2</v>
      </c>
      <c r="H77" s="81">
        <f t="shared" si="17"/>
        <v>6.1462958635195138E-2</v>
      </c>
      <c r="I77" s="82">
        <f t="shared" si="17"/>
        <v>4.3436195436004327E-2</v>
      </c>
      <c r="J77" s="81">
        <f t="shared" si="17"/>
        <v>3.5789757654781706E-2</v>
      </c>
      <c r="K77" s="82">
        <f t="shared" si="17"/>
        <v>8.9897947483086799E-2</v>
      </c>
      <c r="L77" s="81">
        <f t="shared" si="17"/>
        <v>3.2388862949401617E-2</v>
      </c>
      <c r="M77" s="82">
        <f t="shared" si="17"/>
        <v>7.5620223784186216E-2</v>
      </c>
      <c r="N77" s="81">
        <f t="shared" si="17"/>
        <v>4.7480694733061393E-2</v>
      </c>
      <c r="O77" s="82">
        <f t="shared" si="17"/>
        <v>6.7373831392728151E-2</v>
      </c>
      <c r="P77" s="81">
        <f t="shared" si="17"/>
        <v>5.4761176686441197E-2</v>
      </c>
      <c r="Q77" s="82">
        <f t="shared" si="17"/>
        <v>5.1676187179043334E-2</v>
      </c>
      <c r="R77" s="81">
        <f t="shared" si="17"/>
        <v>6.2988422937992172E-2</v>
      </c>
      <c r="S77" s="82">
        <f t="shared" si="17"/>
        <v>4.5364928032582033E-2</v>
      </c>
      <c r="T77" s="81">
        <f t="shared" si="17"/>
        <v>3.0463088072718338E-2</v>
      </c>
      <c r="U77" s="82">
        <f t="shared" si="17"/>
        <v>6.8965517241379309E-2</v>
      </c>
      <c r="V77" s="81">
        <f t="shared" si="17"/>
        <v>2.69413995652375E-2</v>
      </c>
      <c r="W77" s="82">
        <f t="shared" si="17"/>
        <v>6.3148609381486087E-2</v>
      </c>
      <c r="X77" s="81">
        <f t="shared" si="17"/>
        <v>5.7172557172557176E-2</v>
      </c>
      <c r="Y77" s="82">
        <f t="shared" si="17"/>
        <v>7.0419308027190097E-2</v>
      </c>
      <c r="Z77" s="81">
        <f t="shared" si="17"/>
        <v>5.8022415324257788E-2</v>
      </c>
      <c r="AA77" s="81">
        <f t="shared" si="17"/>
        <v>5.2182671843776909E-2</v>
      </c>
      <c r="AB77" s="100">
        <f t="shared" si="17"/>
        <v>5.309112213375583E-2</v>
      </c>
      <c r="AC77" s="101">
        <f t="shared" si="17"/>
        <v>5.4853901274199958E-2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5.1771925512167423E-2</v>
      </c>
      <c r="C78" s="82">
        <f t="shared" ref="C78:AC78" si="18">C14/C31</f>
        <v>4.4473952810837054E-2</v>
      </c>
      <c r="D78" s="81">
        <f t="shared" si="18"/>
        <v>4.8102359229066569E-2</v>
      </c>
      <c r="E78" s="82">
        <f t="shared" si="18"/>
        <v>4.0443800860679981E-2</v>
      </c>
      <c r="F78" s="81">
        <f t="shared" si="18"/>
        <v>5.9180851983064026E-2</v>
      </c>
      <c r="G78" s="82">
        <f t="shared" si="18"/>
        <v>3.5759340126152353E-2</v>
      </c>
      <c r="H78" s="81">
        <f t="shared" si="18"/>
        <v>5.6027948058796385E-2</v>
      </c>
      <c r="I78" s="82">
        <f t="shared" si="18"/>
        <v>4.4123004520995456E-2</v>
      </c>
      <c r="J78" s="81">
        <f t="shared" si="18"/>
        <v>3.9566566251517471E-2</v>
      </c>
      <c r="K78" s="82">
        <f t="shared" si="18"/>
        <v>8.6305087337079076E-2</v>
      </c>
      <c r="L78" s="81">
        <f t="shared" si="18"/>
        <v>3.0373774359226401E-2</v>
      </c>
      <c r="M78" s="82">
        <f t="shared" si="18"/>
        <v>6.6817753837395175E-2</v>
      </c>
      <c r="N78" s="81">
        <f t="shared" si="18"/>
        <v>4.4119910721157549E-2</v>
      </c>
      <c r="O78" s="82">
        <f t="shared" si="18"/>
        <v>5.7445425967229236E-2</v>
      </c>
      <c r="P78" s="81">
        <f t="shared" si="18"/>
        <v>5.5336065072472629E-2</v>
      </c>
      <c r="Q78" s="82">
        <f t="shared" si="18"/>
        <v>4.1474813917258095E-2</v>
      </c>
      <c r="R78" s="81">
        <f t="shared" si="18"/>
        <v>6.3488728124155736E-2</v>
      </c>
      <c r="S78" s="82">
        <f t="shared" si="18"/>
        <v>4.4467070856666818E-2</v>
      </c>
      <c r="T78" s="81">
        <f t="shared" si="18"/>
        <v>3.0913483192073047E-2</v>
      </c>
      <c r="U78" s="82">
        <f t="shared" si="18"/>
        <v>4.0782815589289902E-2</v>
      </c>
      <c r="V78" s="81">
        <f t="shared" si="18"/>
        <v>2.8837704083992416E-2</v>
      </c>
      <c r="W78" s="82">
        <f t="shared" si="18"/>
        <v>6.1911927494119272E-2</v>
      </c>
      <c r="X78" s="81">
        <f t="shared" si="18"/>
        <v>4.872511769063493E-2</v>
      </c>
      <c r="Y78" s="82">
        <f t="shared" si="18"/>
        <v>5.2738104330558311E-2</v>
      </c>
      <c r="Z78" s="81">
        <f t="shared" si="18"/>
        <v>5.4531964881909235E-2</v>
      </c>
      <c r="AA78" s="81">
        <f t="shared" si="18"/>
        <v>5.2783779832014689E-2</v>
      </c>
      <c r="AB78" s="100">
        <f t="shared" si="18"/>
        <v>4.969560858989331E-2</v>
      </c>
      <c r="AC78" s="101">
        <f t="shared" si="18"/>
        <v>5.0787810103663594E-2</v>
      </c>
      <c r="AD78" s="18"/>
      <c r="AE78" s="18"/>
    </row>
    <row r="79" spans="1:31" s="8" customFormat="1" x14ac:dyDescent="0.2">
      <c r="A79" s="87" t="s">
        <v>24</v>
      </c>
      <c r="B79" s="81">
        <f>B15/B31</f>
        <v>4.8898532789733766E-2</v>
      </c>
      <c r="C79" s="82">
        <f t="shared" ref="C79:AC79" si="19">C15/C31</f>
        <v>4.8526948956031435E-2</v>
      </c>
      <c r="D79" s="81">
        <f t="shared" si="19"/>
        <v>5.0351814860803687E-2</v>
      </c>
      <c r="E79" s="82">
        <f t="shared" si="19"/>
        <v>3.8445065366808751E-2</v>
      </c>
      <c r="F79" s="81">
        <f t="shared" si="19"/>
        <v>5.4903655059189496E-2</v>
      </c>
      <c r="G79" s="82">
        <f t="shared" si="19"/>
        <v>3.717855409995148E-2</v>
      </c>
      <c r="H79" s="81">
        <f t="shared" si="19"/>
        <v>5.5386772610422998E-2</v>
      </c>
      <c r="I79" s="82">
        <f t="shared" si="19"/>
        <v>4.5610095496324075E-2</v>
      </c>
      <c r="J79" s="81">
        <f t="shared" si="19"/>
        <v>4.2444134706173281E-2</v>
      </c>
      <c r="K79" s="82">
        <f t="shared" si="19"/>
        <v>6.6315025035355274E-2</v>
      </c>
      <c r="L79" s="81">
        <f t="shared" si="19"/>
        <v>3.1786793797459023E-2</v>
      </c>
      <c r="M79" s="82">
        <f t="shared" si="19"/>
        <v>5.5989839935185796E-2</v>
      </c>
      <c r="N79" s="81">
        <f t="shared" si="19"/>
        <v>4.2721721952846403E-2</v>
      </c>
      <c r="O79" s="82">
        <f t="shared" si="19"/>
        <v>5.0227428390790467E-2</v>
      </c>
      <c r="P79" s="81">
        <f t="shared" si="19"/>
        <v>5.499357837441135E-2</v>
      </c>
      <c r="Q79" s="82">
        <f t="shared" si="19"/>
        <v>3.7031908141480586E-2</v>
      </c>
      <c r="R79" s="81">
        <f t="shared" si="19"/>
        <v>5.8985981448683694E-2</v>
      </c>
      <c r="S79" s="82">
        <f t="shared" si="19"/>
        <v>4.2652843985745363E-2</v>
      </c>
      <c r="T79" s="81">
        <f t="shared" si="19"/>
        <v>3.2264668550137168E-2</v>
      </c>
      <c r="U79" s="82">
        <f t="shared" si="19"/>
        <v>3.8805670051271737E-2</v>
      </c>
      <c r="V79" s="81">
        <f t="shared" si="19"/>
        <v>2.9889921835252763E-2</v>
      </c>
      <c r="W79" s="82">
        <f t="shared" si="19"/>
        <v>5.7103569946035701E-2</v>
      </c>
      <c r="X79" s="81">
        <f t="shared" si="19"/>
        <v>4.4077233732406143E-2</v>
      </c>
      <c r="Y79" s="82">
        <f t="shared" si="19"/>
        <v>3.921943022989384E-2</v>
      </c>
      <c r="Z79" s="81">
        <f t="shared" si="19"/>
        <v>5.149116989107097E-2</v>
      </c>
      <c r="AA79" s="81">
        <f t="shared" si="19"/>
        <v>4.9263778099090758E-2</v>
      </c>
      <c r="AB79" s="100">
        <f t="shared" si="19"/>
        <v>4.8011238582861319E-2</v>
      </c>
      <c r="AC79" s="101">
        <f t="shared" si="19"/>
        <v>4.713504559633238E-2</v>
      </c>
      <c r="AD79" s="18"/>
      <c r="AE79" s="18"/>
    </row>
    <row r="80" spans="1:31" s="8" customFormat="1" x14ac:dyDescent="0.2">
      <c r="A80" s="86" t="s">
        <v>25</v>
      </c>
      <c r="B80" s="81">
        <f>B16/B31</f>
        <v>4.8517108977021335E-2</v>
      </c>
      <c r="C80" s="82">
        <f t="shared" ref="C80:AC80" si="20">C16/C31</f>
        <v>4.9141339569728382E-2</v>
      </c>
      <c r="D80" s="81">
        <f t="shared" si="20"/>
        <v>4.8444276485090608E-2</v>
      </c>
      <c r="E80" s="82">
        <f t="shared" si="20"/>
        <v>4.4624829189696312E-2</v>
      </c>
      <c r="F80" s="81">
        <f t="shared" si="20"/>
        <v>5.1810247991013567E-2</v>
      </c>
      <c r="G80" s="82">
        <f t="shared" si="20"/>
        <v>3.7421154779233384E-2</v>
      </c>
      <c r="H80" s="81">
        <f t="shared" si="20"/>
        <v>5.3978583541565546E-2</v>
      </c>
      <c r="I80" s="82">
        <f t="shared" si="20"/>
        <v>4.6368571616270803E-2</v>
      </c>
      <c r="J80" s="81">
        <f t="shared" si="20"/>
        <v>4.4512387032957151E-2</v>
      </c>
      <c r="K80" s="82">
        <f t="shared" si="20"/>
        <v>4.8159614723082216E-2</v>
      </c>
      <c r="L80" s="81">
        <f t="shared" si="20"/>
        <v>3.5509792839063227E-2</v>
      </c>
      <c r="M80" s="82">
        <f t="shared" si="20"/>
        <v>5.658105060325385E-2</v>
      </c>
      <c r="N80" s="81">
        <f t="shared" si="20"/>
        <v>4.4382872828959183E-2</v>
      </c>
      <c r="O80" s="82">
        <f t="shared" si="20"/>
        <v>5.0403048769779246E-2</v>
      </c>
      <c r="P80" s="81">
        <f t="shared" si="20"/>
        <v>5.185003975292031E-2</v>
      </c>
      <c r="Q80" s="82">
        <f t="shared" si="20"/>
        <v>3.9882291846979404E-2</v>
      </c>
      <c r="R80" s="81">
        <f t="shared" si="20"/>
        <v>5.681465694073385E-2</v>
      </c>
      <c r="S80" s="82">
        <f t="shared" si="20"/>
        <v>4.4531864673485445E-2</v>
      </c>
      <c r="T80" s="81">
        <f t="shared" si="20"/>
        <v>3.3042623756295297E-2</v>
      </c>
      <c r="U80" s="82">
        <f t="shared" si="20"/>
        <v>3.867162628598237E-2</v>
      </c>
      <c r="V80" s="81">
        <f t="shared" si="20"/>
        <v>3.3751907867351189E-2</v>
      </c>
      <c r="W80" s="82">
        <f t="shared" si="20"/>
        <v>6.0433098104330979E-2</v>
      </c>
      <c r="X80" s="81">
        <f t="shared" si="20"/>
        <v>4.4889717303510407E-2</v>
      </c>
      <c r="Y80" s="82">
        <f t="shared" si="20"/>
        <v>4.0403268922324903E-2</v>
      </c>
      <c r="Z80" s="81">
        <f t="shared" si="20"/>
        <v>5.5138999741448112E-2</v>
      </c>
      <c r="AA80" s="81">
        <f t="shared" si="20"/>
        <v>5.4971596293708944E-2</v>
      </c>
      <c r="AB80" s="100">
        <f t="shared" si="20"/>
        <v>4.8373468691900456E-2</v>
      </c>
      <c r="AC80" s="101">
        <f t="shared" si="20"/>
        <v>4.87693850600193E-2</v>
      </c>
      <c r="AD80" s="18"/>
      <c r="AE80" s="18"/>
    </row>
    <row r="81" spans="1:31" s="8" customFormat="1" x14ac:dyDescent="0.2">
      <c r="A81" s="87" t="s">
        <v>26</v>
      </c>
      <c r="B81" s="81">
        <f>B17/B31</f>
        <v>4.8991769721730138E-2</v>
      </c>
      <c r="C81" s="82">
        <f t="shared" ref="C81:AC81" si="21">C17/C31</f>
        <v>5.2708768939581617E-2</v>
      </c>
      <c r="D81" s="81">
        <f t="shared" si="21"/>
        <v>4.2703665712897479E-2</v>
      </c>
      <c r="E81" s="82">
        <f t="shared" si="21"/>
        <v>4.4482062368705513E-2</v>
      </c>
      <c r="F81" s="81">
        <f t="shared" si="21"/>
        <v>4.5295083383738013E-2</v>
      </c>
      <c r="G81" s="82">
        <f t="shared" si="21"/>
        <v>3.8209606986899562E-2</v>
      </c>
      <c r="H81" s="81">
        <f t="shared" si="21"/>
        <v>5.4026521892845798E-2</v>
      </c>
      <c r="I81" s="82">
        <f t="shared" si="21"/>
        <v>4.7724273027514169E-2</v>
      </c>
      <c r="J81" s="81">
        <f t="shared" si="21"/>
        <v>4.3972842947709187E-2</v>
      </c>
      <c r="K81" s="82">
        <f t="shared" si="21"/>
        <v>4.1852998509345256E-2</v>
      </c>
      <c r="L81" s="81">
        <f t="shared" si="21"/>
        <v>3.9711989777111545E-2</v>
      </c>
      <c r="M81" s="82">
        <f t="shared" si="21"/>
        <v>5.3460772077339111E-2</v>
      </c>
      <c r="N81" s="81">
        <f t="shared" si="21"/>
        <v>4.5274378511506196E-2</v>
      </c>
      <c r="O81" s="82">
        <f t="shared" si="21"/>
        <v>4.7089677619524303E-2</v>
      </c>
      <c r="P81" s="81">
        <f t="shared" si="21"/>
        <v>5.1813344749556602E-2</v>
      </c>
      <c r="Q81" s="82">
        <f t="shared" si="21"/>
        <v>3.8912930586809766E-2</v>
      </c>
      <c r="R81" s="81">
        <f t="shared" si="21"/>
        <v>5.3522648815777625E-2</v>
      </c>
      <c r="S81" s="82">
        <f t="shared" si="21"/>
        <v>4.6123941315314484E-2</v>
      </c>
      <c r="T81" s="81">
        <f t="shared" si="21"/>
        <v>3.2223723539286736E-2</v>
      </c>
      <c r="U81" s="82">
        <f t="shared" si="21"/>
        <v>3.4315203914077948E-2</v>
      </c>
      <c r="V81" s="81">
        <f t="shared" si="21"/>
        <v>3.7567642569723877E-2</v>
      </c>
      <c r="W81" s="82">
        <f t="shared" si="21"/>
        <v>5.2329804898298048E-2</v>
      </c>
      <c r="X81" s="81">
        <f t="shared" si="21"/>
        <v>4.1663679594714079E-2</v>
      </c>
      <c r="Y81" s="82">
        <f t="shared" si="21"/>
        <v>3.6775376155197437E-2</v>
      </c>
      <c r="Z81" s="81">
        <f t="shared" si="21"/>
        <v>5.5037827264858299E-2</v>
      </c>
      <c r="AA81" s="81">
        <f t="shared" si="21"/>
        <v>5.5718919738545099E-2</v>
      </c>
      <c r="AB81" s="100">
        <f t="shared" si="21"/>
        <v>4.7704130446936832E-2</v>
      </c>
      <c r="AC81" s="101">
        <f t="shared" si="21"/>
        <v>4.766138509479248E-2</v>
      </c>
      <c r="AD81" s="18"/>
      <c r="AE81" s="18"/>
    </row>
    <row r="82" spans="1:31" s="8" customFormat="1" x14ac:dyDescent="0.2">
      <c r="A82" s="86" t="s">
        <v>27</v>
      </c>
      <c r="B82" s="81">
        <f>B18/B31</f>
        <v>4.6618465998186115E-2</v>
      </c>
      <c r="C82" s="82">
        <f t="shared" ref="C82:AC82" si="22">C18/C31</f>
        <v>5.4393388364234539E-2</v>
      </c>
      <c r="D82" s="81">
        <f t="shared" si="22"/>
        <v>4.61408339181918E-2</v>
      </c>
      <c r="E82" s="82">
        <f t="shared" si="22"/>
        <v>4.3747833003609959E-2</v>
      </c>
      <c r="F82" s="81">
        <f t="shared" si="22"/>
        <v>4.1890607448371212E-2</v>
      </c>
      <c r="G82" s="82">
        <f t="shared" si="22"/>
        <v>4.2515769044153322E-2</v>
      </c>
      <c r="H82" s="81">
        <f t="shared" si="22"/>
        <v>4.9622185868972504E-2</v>
      </c>
      <c r="I82" s="82">
        <f t="shared" si="22"/>
        <v>4.9886228582007988E-2</v>
      </c>
      <c r="J82" s="81">
        <f t="shared" si="22"/>
        <v>5.6472280922620383E-2</v>
      </c>
      <c r="K82" s="82">
        <f t="shared" si="22"/>
        <v>4.4069869663264913E-2</v>
      </c>
      <c r="L82" s="81">
        <f t="shared" si="22"/>
        <v>4.654363158282751E-2</v>
      </c>
      <c r="M82" s="82">
        <f t="shared" si="22"/>
        <v>4.5545118132650157E-2</v>
      </c>
      <c r="N82" s="81">
        <f t="shared" si="22"/>
        <v>4.8506888324482411E-2</v>
      </c>
      <c r="O82" s="82">
        <f t="shared" si="22"/>
        <v>4.4186087353576507E-2</v>
      </c>
      <c r="P82" s="81">
        <f t="shared" si="22"/>
        <v>5.5874258455140359E-2</v>
      </c>
      <c r="Q82" s="82">
        <f t="shared" si="22"/>
        <v>3.9801511741965265E-2</v>
      </c>
      <c r="R82" s="81">
        <f t="shared" si="22"/>
        <v>5.3512642712054352E-2</v>
      </c>
      <c r="S82" s="82">
        <f t="shared" si="22"/>
        <v>4.7697505438052484E-2</v>
      </c>
      <c r="T82" s="81">
        <f t="shared" si="22"/>
        <v>4.2992261392949267E-2</v>
      </c>
      <c r="U82" s="82">
        <f t="shared" si="22"/>
        <v>2.9523139304983077E-2</v>
      </c>
      <c r="V82" s="81">
        <f t="shared" si="22"/>
        <v>4.5141297812312103E-2</v>
      </c>
      <c r="W82" s="82">
        <f t="shared" si="22"/>
        <v>4.8835962363359624E-2</v>
      </c>
      <c r="X82" s="81">
        <f t="shared" si="22"/>
        <v>4.321695701006046E-2</v>
      </c>
      <c r="Y82" s="82">
        <f t="shared" si="22"/>
        <v>3.5171465668677918E-2</v>
      </c>
      <c r="Z82" s="81">
        <f t="shared" si="22"/>
        <v>5.4020481805816291E-2</v>
      </c>
      <c r="AA82" s="81">
        <f t="shared" si="22"/>
        <v>6.1800399655581366E-2</v>
      </c>
      <c r="AB82" s="100">
        <f t="shared" si="22"/>
        <v>4.8741998455009837E-2</v>
      </c>
      <c r="AC82" s="101">
        <f t="shared" si="22"/>
        <v>4.800042360055732E-2</v>
      </c>
      <c r="AD82" s="18"/>
      <c r="AE82" s="18"/>
    </row>
    <row r="83" spans="1:31" s="8" customFormat="1" x14ac:dyDescent="0.2">
      <c r="A83" s="87" t="s">
        <v>28</v>
      </c>
      <c r="B83" s="81">
        <f>B19/B31</f>
        <v>4.6957509387263834E-2</v>
      </c>
      <c r="C83" s="82">
        <f t="shared" ref="C83:AC83" si="23">C19/C31</f>
        <v>6.0983223172435659E-2</v>
      </c>
      <c r="D83" s="81">
        <f t="shared" si="23"/>
        <v>5.0765714697043315E-2</v>
      </c>
      <c r="E83" s="82">
        <f t="shared" si="23"/>
        <v>5.0723011972017701E-2</v>
      </c>
      <c r="F83" s="81">
        <f t="shared" si="23"/>
        <v>4.2875658861142314E-2</v>
      </c>
      <c r="G83" s="82">
        <f t="shared" si="23"/>
        <v>6.1026200873362448E-2</v>
      </c>
      <c r="H83" s="81">
        <f t="shared" si="23"/>
        <v>5.2887986049939779E-2</v>
      </c>
      <c r="I83" s="82">
        <f t="shared" si="23"/>
        <v>6.5509642202327981E-2</v>
      </c>
      <c r="J83" s="81">
        <f t="shared" si="23"/>
        <v>6.6139112449979762E-2</v>
      </c>
      <c r="K83" s="82">
        <f t="shared" si="23"/>
        <v>3.5355272713373846E-2</v>
      </c>
      <c r="L83" s="81">
        <f t="shared" si="23"/>
        <v>7.1449635072371176E-2</v>
      </c>
      <c r="M83" s="82">
        <f t="shared" si="23"/>
        <v>4.0727846022466006E-2</v>
      </c>
      <c r="N83" s="81">
        <f t="shared" si="23"/>
        <v>5.9448677493009056E-2</v>
      </c>
      <c r="O83" s="82">
        <f t="shared" si="23"/>
        <v>4.2986014763819858E-2</v>
      </c>
      <c r="P83" s="81">
        <f t="shared" si="23"/>
        <v>6.1378508959696654E-2</v>
      </c>
      <c r="Q83" s="82">
        <f t="shared" si="23"/>
        <v>4.5917719693035604E-2</v>
      </c>
      <c r="R83" s="81">
        <f t="shared" si="23"/>
        <v>5.5904101501916166E-2</v>
      </c>
      <c r="S83" s="82">
        <f t="shared" si="23"/>
        <v>5.794418475494053E-2</v>
      </c>
      <c r="T83" s="81">
        <f t="shared" si="23"/>
        <v>5.5439544691479346E-2</v>
      </c>
      <c r="U83" s="82">
        <f t="shared" si="23"/>
        <v>2.6875774940518078E-2</v>
      </c>
      <c r="V83" s="81">
        <f t="shared" si="23"/>
        <v>6.7816012210351051E-2</v>
      </c>
      <c r="W83" s="82">
        <f t="shared" si="23"/>
        <v>4.9060813615608136E-2</v>
      </c>
      <c r="X83" s="81">
        <f t="shared" si="23"/>
        <v>5.0541257437809163E-2</v>
      </c>
      <c r="Y83" s="82">
        <f t="shared" si="23"/>
        <v>3.4942335599175131E-2</v>
      </c>
      <c r="Z83" s="81">
        <f t="shared" si="23"/>
        <v>5.7117483728093346E-2</v>
      </c>
      <c r="AA83" s="81">
        <f t="shared" si="23"/>
        <v>6.1605445713450196E-2</v>
      </c>
      <c r="AB83" s="100">
        <f t="shared" si="23"/>
        <v>5.5846433332729616E-2</v>
      </c>
      <c r="AC83" s="101">
        <f t="shared" si="23"/>
        <v>5.2593644569101025E-2</v>
      </c>
      <c r="AD83" s="18"/>
      <c r="AE83" s="18"/>
    </row>
    <row r="84" spans="1:31" s="8" customFormat="1" x14ac:dyDescent="0.2">
      <c r="A84" s="86" t="s">
        <v>29</v>
      </c>
      <c r="B84" s="81">
        <f>B20/B31</f>
        <v>5.2619533984861716E-2</v>
      </c>
      <c r="C84" s="82">
        <f t="shared" ref="C84:AC84" si="24">C20/C31</f>
        <v>8.9344286662768918E-2</v>
      </c>
      <c r="D84" s="81">
        <f t="shared" si="24"/>
        <v>7.0237002645359828E-2</v>
      </c>
      <c r="E84" s="82">
        <f t="shared" si="24"/>
        <v>6.7222777426526076E-2</v>
      </c>
      <c r="F84" s="81">
        <f t="shared" si="24"/>
        <v>4.7455283850341312E-2</v>
      </c>
      <c r="G84" s="82">
        <f t="shared" si="24"/>
        <v>8.2120329936923822E-2</v>
      </c>
      <c r="H84" s="81">
        <f t="shared" si="24"/>
        <v>5.6932784439211175E-2</v>
      </c>
      <c r="I84" s="82">
        <f t="shared" si="24"/>
        <v>7.9484714018669259E-2</v>
      </c>
      <c r="J84" s="81">
        <f t="shared" si="24"/>
        <v>9.6263657209657835E-2</v>
      </c>
      <c r="K84" s="82">
        <f t="shared" si="24"/>
        <v>4.2196995757367274E-2</v>
      </c>
      <c r="L84" s="81">
        <f t="shared" si="24"/>
        <v>9.5335807141277373E-2</v>
      </c>
      <c r="M84" s="82">
        <f t="shared" si="24"/>
        <v>3.9928616786003637E-2</v>
      </c>
      <c r="N84" s="81">
        <f t="shared" si="24"/>
        <v>7.6335975781831239E-2</v>
      </c>
      <c r="O84" s="82">
        <f t="shared" si="24"/>
        <v>5.1708493586929159E-2</v>
      </c>
      <c r="P84" s="81">
        <f t="shared" si="24"/>
        <v>7.0809124824169775E-2</v>
      </c>
      <c r="Q84" s="82">
        <f t="shared" si="24"/>
        <v>5.5080491604639084E-2</v>
      </c>
      <c r="R84" s="81">
        <f t="shared" si="24"/>
        <v>6.3068471767778342E-2</v>
      </c>
      <c r="S84" s="82">
        <f t="shared" si="24"/>
        <v>7.4966446059147498E-2</v>
      </c>
      <c r="T84" s="81">
        <f t="shared" si="24"/>
        <v>0.11730745608647586</v>
      </c>
      <c r="U84" s="82">
        <f t="shared" si="24"/>
        <v>2.9590161187627761E-2</v>
      </c>
      <c r="V84" s="81">
        <f t="shared" si="24"/>
        <v>8.7056565376254572E-2</v>
      </c>
      <c r="W84" s="82">
        <f t="shared" si="24"/>
        <v>5.3211913657119136E-2</v>
      </c>
      <c r="X84" s="81">
        <f t="shared" si="24"/>
        <v>7.3123521399383468E-2</v>
      </c>
      <c r="Y84" s="82">
        <f t="shared" si="24"/>
        <v>4.4947681967463529E-2</v>
      </c>
      <c r="Z84" s="81">
        <f t="shared" si="24"/>
        <v>6.4435626201423166E-2</v>
      </c>
      <c r="AA84" s="81">
        <f t="shared" si="24"/>
        <v>7.4997698460405396E-2</v>
      </c>
      <c r="AB84" s="100">
        <f t="shared" si="24"/>
        <v>6.8489839051713075E-2</v>
      </c>
      <c r="AC84" s="101">
        <f t="shared" si="24"/>
        <v>6.4872528634528345E-2</v>
      </c>
      <c r="AD84" s="18"/>
      <c r="AE84" s="18"/>
    </row>
    <row r="85" spans="1:31" s="8" customFormat="1" x14ac:dyDescent="0.2">
      <c r="A85" s="87" t="s">
        <v>30</v>
      </c>
      <c r="B85" s="81">
        <f>B21/B31</f>
        <v>6.0324295001652838E-2</v>
      </c>
      <c r="C85" s="82">
        <f t="shared" ref="C85:AC85" si="25">C21/C31</f>
        <v>0.11567389731749131</v>
      </c>
      <c r="D85" s="81">
        <f t="shared" si="25"/>
        <v>8.8124673828933395E-2</v>
      </c>
      <c r="E85" s="82">
        <f t="shared" si="25"/>
        <v>8.2009341029144825E-2</v>
      </c>
      <c r="F85" s="81">
        <f t="shared" si="25"/>
        <v>5.1153547049166165E-2</v>
      </c>
      <c r="G85" s="82">
        <f t="shared" si="25"/>
        <v>0.10298398835516739</v>
      </c>
      <c r="H85" s="81">
        <f t="shared" si="25"/>
        <v>6.2170049316578879E-2</v>
      </c>
      <c r="I85" s="82">
        <f t="shared" si="25"/>
        <v>0.10084746268834993</v>
      </c>
      <c r="J85" s="81">
        <f t="shared" si="25"/>
        <v>0.14716064925138259</v>
      </c>
      <c r="K85" s="82">
        <f t="shared" si="25"/>
        <v>4.4566754577074492E-2</v>
      </c>
      <c r="L85" s="81">
        <f t="shared" si="25"/>
        <v>0.12697515543213819</v>
      </c>
      <c r="M85" s="82">
        <f t="shared" si="25"/>
        <v>4.0246118811447587E-2</v>
      </c>
      <c r="N85" s="81">
        <f t="shared" si="25"/>
        <v>9.4441878960465894E-2</v>
      </c>
      <c r="O85" s="82">
        <f t="shared" si="25"/>
        <v>6.0278768081581523E-2</v>
      </c>
      <c r="P85" s="81">
        <f t="shared" si="25"/>
        <v>8.6123172894624178E-2</v>
      </c>
      <c r="Q85" s="82">
        <f t="shared" si="25"/>
        <v>7.1767353297559289E-2</v>
      </c>
      <c r="R85" s="81">
        <f t="shared" si="25"/>
        <v>6.8021493110797582E-2</v>
      </c>
      <c r="S85" s="82">
        <f t="shared" si="25"/>
        <v>8.5944369880131433E-2</v>
      </c>
      <c r="T85" s="81">
        <f t="shared" si="25"/>
        <v>0.16222413298939525</v>
      </c>
      <c r="U85" s="82">
        <f t="shared" si="25"/>
        <v>3.4248182031433261E-2</v>
      </c>
      <c r="V85" s="81">
        <f t="shared" si="25"/>
        <v>0.11493455436843809</v>
      </c>
      <c r="W85" s="82">
        <f t="shared" si="25"/>
        <v>5.8219178082191778E-2</v>
      </c>
      <c r="X85" s="81">
        <f t="shared" si="25"/>
        <v>9.4546801443353173E-2</v>
      </c>
      <c r="Y85" s="82">
        <f t="shared" si="25"/>
        <v>5.6728786374398536E-2</v>
      </c>
      <c r="Z85" s="81">
        <f t="shared" si="25"/>
        <v>7.1062423418055909E-2</v>
      </c>
      <c r="AA85" s="81">
        <f t="shared" si="25"/>
        <v>9.1855799067470309E-2</v>
      </c>
      <c r="AB85" s="100">
        <f t="shared" si="25"/>
        <v>8.263413735293261E-2</v>
      </c>
      <c r="AC85" s="101">
        <f t="shared" si="25"/>
        <v>7.855577499539651E-2</v>
      </c>
      <c r="AD85" s="18"/>
      <c r="AE85" s="18"/>
    </row>
    <row r="86" spans="1:31" s="8" customFormat="1" x14ac:dyDescent="0.2">
      <c r="A86" s="86" t="s">
        <v>31</v>
      </c>
      <c r="B86" s="81">
        <f>B22/B31</f>
        <v>6.1782181574687019E-2</v>
      </c>
      <c r="C86" s="82">
        <f t="shared" ref="C86:AC86" si="26">C22/C31</f>
        <v>0.12192680824076184</v>
      </c>
      <c r="D86" s="81">
        <f t="shared" si="26"/>
        <v>6.3920531231441993E-2</v>
      </c>
      <c r="E86" s="82">
        <f t="shared" si="26"/>
        <v>9.9712426832004236E-2</v>
      </c>
      <c r="F86" s="81">
        <f t="shared" si="26"/>
        <v>4.271148362568046E-2</v>
      </c>
      <c r="G86" s="82">
        <f t="shared" si="26"/>
        <v>0.1059315866084425</v>
      </c>
      <c r="H86" s="81">
        <f t="shared" si="26"/>
        <v>6.0797814011181624E-2</v>
      </c>
      <c r="I86" s="82">
        <f t="shared" si="26"/>
        <v>0.1039231729385276</v>
      </c>
      <c r="J86" s="81">
        <f t="shared" si="26"/>
        <v>0.10880805719167304</v>
      </c>
      <c r="K86" s="82">
        <f t="shared" si="26"/>
        <v>4.4031647746818024E-2</v>
      </c>
      <c r="L86" s="81">
        <f t="shared" si="26"/>
        <v>0.13304499545376355</v>
      </c>
      <c r="M86" s="82">
        <f t="shared" si="26"/>
        <v>3.9414044537870327E-2</v>
      </c>
      <c r="N86" s="81">
        <f t="shared" si="26"/>
        <v>9.1472331255291306E-2</v>
      </c>
      <c r="O86" s="82">
        <f t="shared" si="26"/>
        <v>6.1408592519742657E-2</v>
      </c>
      <c r="P86" s="81">
        <f t="shared" si="26"/>
        <v>7.977493731270259E-2</v>
      </c>
      <c r="Q86" s="82">
        <f t="shared" si="26"/>
        <v>8.2407247129421268E-2</v>
      </c>
      <c r="R86" s="81">
        <f t="shared" si="26"/>
        <v>6.1447482964608412E-2</v>
      </c>
      <c r="S86" s="82">
        <f t="shared" si="26"/>
        <v>9.6246586754292596E-2</v>
      </c>
      <c r="T86" s="81">
        <f t="shared" si="26"/>
        <v>0.16799737951930557</v>
      </c>
      <c r="U86" s="82">
        <f t="shared" si="26"/>
        <v>3.552159780168225E-2</v>
      </c>
      <c r="V86" s="81">
        <f t="shared" si="26"/>
        <v>0.13212848619397807</v>
      </c>
      <c r="W86" s="82">
        <f t="shared" si="26"/>
        <v>5.6714404317144043E-2</v>
      </c>
      <c r="X86" s="81">
        <f t="shared" si="26"/>
        <v>9.2300523335006088E-2</v>
      </c>
      <c r="Y86" s="82">
        <f t="shared" si="26"/>
        <v>5.7263423203238371E-2</v>
      </c>
      <c r="Z86" s="81">
        <f t="shared" si="26"/>
        <v>6.7476421192261424E-2</v>
      </c>
      <c r="AA86" s="81">
        <f t="shared" si="26"/>
        <v>9.3588722997525173E-2</v>
      </c>
      <c r="AB86" s="100">
        <f t="shared" si="26"/>
        <v>7.9818979440291482E-2</v>
      </c>
      <c r="AC86" s="101">
        <f t="shared" si="26"/>
        <v>8.2196685009519155E-2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6.4028344027326892E-2</v>
      </c>
      <c r="C87" s="82">
        <f t="shared" ref="C87:AC87" si="27">C23/C31</f>
        <v>9.6310683460010107E-2</v>
      </c>
      <c r="D87" s="81">
        <f t="shared" si="27"/>
        <v>4.7544494232395762E-2</v>
      </c>
      <c r="E87" s="82">
        <f t="shared" si="27"/>
        <v>8.337582345862822E-2</v>
      </c>
      <c r="F87" s="81">
        <f t="shared" si="27"/>
        <v>3.8019528212218094E-2</v>
      </c>
      <c r="G87" s="82">
        <f t="shared" si="27"/>
        <v>9.1399805919456581E-2</v>
      </c>
      <c r="H87" s="81">
        <f t="shared" si="27"/>
        <v>5.6765000209730285E-2</v>
      </c>
      <c r="I87" s="82">
        <f t="shared" si="27"/>
        <v>9.0061573927532682E-2</v>
      </c>
      <c r="J87" s="81">
        <f t="shared" si="27"/>
        <v>7.1759363337979401E-2</v>
      </c>
      <c r="K87" s="82">
        <f t="shared" si="27"/>
        <v>2.9660207162787142E-2</v>
      </c>
      <c r="L87" s="81">
        <f t="shared" si="27"/>
        <v>9.3025827537905781E-2</v>
      </c>
      <c r="M87" s="82">
        <f t="shared" si="27"/>
        <v>3.5954367295101708E-2</v>
      </c>
      <c r="N87" s="81">
        <f t="shared" si="27"/>
        <v>7.7400651632930556E-2</v>
      </c>
      <c r="O87" s="82">
        <f t="shared" si="27"/>
        <v>5.7474696030394033E-2</v>
      </c>
      <c r="P87" s="81">
        <f t="shared" si="27"/>
        <v>5.4785640022017003E-2</v>
      </c>
      <c r="Q87" s="82">
        <f t="shared" si="27"/>
        <v>7.5448618083203509E-2</v>
      </c>
      <c r="R87" s="81">
        <f t="shared" si="27"/>
        <v>5.3852850238645576E-2</v>
      </c>
      <c r="S87" s="82">
        <f t="shared" si="27"/>
        <v>8.0622020641458791E-2</v>
      </c>
      <c r="T87" s="81">
        <f t="shared" si="27"/>
        <v>9.0816034066249024E-2</v>
      </c>
      <c r="U87" s="82">
        <f t="shared" si="27"/>
        <v>3.0997620723166114E-2</v>
      </c>
      <c r="V87" s="81">
        <f t="shared" si="27"/>
        <v>0.1102284815688451</v>
      </c>
      <c r="W87" s="82">
        <f t="shared" si="27"/>
        <v>5.4725335547253354E-2</v>
      </c>
      <c r="X87" s="81">
        <f t="shared" si="27"/>
        <v>6.6480273376825105E-2</v>
      </c>
      <c r="Y87" s="82">
        <f t="shared" si="27"/>
        <v>5.3731001298403726E-2</v>
      </c>
      <c r="Z87" s="81">
        <f t="shared" si="27"/>
        <v>6.0995761997369516E-2</v>
      </c>
      <c r="AA87" s="81">
        <f t="shared" si="27"/>
        <v>7.5214313951662254E-2</v>
      </c>
      <c r="AB87" s="100">
        <f t="shared" si="27"/>
        <v>6.5620346622716083E-2</v>
      </c>
      <c r="AC87" s="101">
        <f t="shared" si="27"/>
        <v>7.0734970675935302E-2</v>
      </c>
      <c r="AD87" s="18"/>
      <c r="AE87" s="18"/>
    </row>
    <row r="88" spans="1:31" s="8" customFormat="1" x14ac:dyDescent="0.2">
      <c r="A88" s="86" t="s">
        <v>33</v>
      </c>
      <c r="B88" s="81">
        <f>B24/B31</f>
        <v>5.7527187041761671E-2</v>
      </c>
      <c r="C88" s="82">
        <f t="shared" ref="C88:AC88" si="28">C24/C31</f>
        <v>6.30939522162655E-2</v>
      </c>
      <c r="D88" s="81">
        <f t="shared" si="28"/>
        <v>3.5505407691338697E-2</v>
      </c>
      <c r="E88" s="82">
        <f t="shared" si="28"/>
        <v>6.4020721584303802E-2</v>
      </c>
      <c r="F88" s="81">
        <f t="shared" si="28"/>
        <v>3.9384774907111383E-2</v>
      </c>
      <c r="G88" s="82">
        <f t="shared" si="28"/>
        <v>7.2185832120329932E-2</v>
      </c>
      <c r="H88" s="81">
        <f t="shared" si="28"/>
        <v>5.2696232644818763E-2</v>
      </c>
      <c r="I88" s="82">
        <f t="shared" si="28"/>
        <v>7.0054526669095382E-2</v>
      </c>
      <c r="J88" s="81">
        <f t="shared" si="28"/>
        <v>5.9979317476732158E-2</v>
      </c>
      <c r="K88" s="82">
        <f t="shared" si="28"/>
        <v>2.2206933455643466E-2</v>
      </c>
      <c r="L88" s="81">
        <f t="shared" si="28"/>
        <v>7.4447693706534299E-2</v>
      </c>
      <c r="M88" s="82">
        <f t="shared" si="28"/>
        <v>4.3804331165560886E-2</v>
      </c>
      <c r="N88" s="81">
        <f t="shared" si="28"/>
        <v>5.9095923445958078E-2</v>
      </c>
      <c r="O88" s="82">
        <f t="shared" si="28"/>
        <v>5.475258015606798E-2</v>
      </c>
      <c r="P88" s="81">
        <f t="shared" si="28"/>
        <v>4.5624120848877743E-2</v>
      </c>
      <c r="Q88" s="82">
        <f t="shared" si="28"/>
        <v>7.5610178293231786E-2</v>
      </c>
      <c r="R88" s="81">
        <f t="shared" si="28"/>
        <v>4.4407088323877568E-2</v>
      </c>
      <c r="S88" s="82">
        <f t="shared" si="28"/>
        <v>6.2609339565881425E-2</v>
      </c>
      <c r="T88" s="81">
        <f t="shared" si="28"/>
        <v>5.6299389919338326E-2</v>
      </c>
      <c r="U88" s="82">
        <f t="shared" si="28"/>
        <v>3.9710465466974966E-2</v>
      </c>
      <c r="V88" s="81">
        <f t="shared" si="28"/>
        <v>9.243328245687063E-2</v>
      </c>
      <c r="W88" s="82">
        <f t="shared" si="28"/>
        <v>4.8749481112494809E-2</v>
      </c>
      <c r="X88" s="81">
        <f t="shared" si="28"/>
        <v>4.498530360599326E-2</v>
      </c>
      <c r="Y88" s="82">
        <f t="shared" si="28"/>
        <v>4.8098220423126864E-2</v>
      </c>
      <c r="Z88" s="81">
        <f t="shared" si="28"/>
        <v>5.0541272749755499E-2</v>
      </c>
      <c r="AA88" s="81">
        <f t="shared" si="28"/>
        <v>5.2924579901331641E-2</v>
      </c>
      <c r="AB88" s="100">
        <f t="shared" si="28"/>
        <v>5.4344753293734754E-2</v>
      </c>
      <c r="AC88" s="101">
        <f t="shared" si="28"/>
        <v>5.8128112298404463E-2</v>
      </c>
      <c r="AD88" s="18"/>
      <c r="AE88" s="18"/>
    </row>
    <row r="89" spans="1:31" s="8" customFormat="1" x14ac:dyDescent="0.2">
      <c r="A89" s="87" t="s">
        <v>34</v>
      </c>
      <c r="B89" s="81">
        <f>B25/B31</f>
        <v>1.9689944820688428E-2</v>
      </c>
      <c r="C89" s="82">
        <f t="shared" ref="C89:AC89" si="29">C25/C31</f>
        <v>4.4226214660152807E-2</v>
      </c>
      <c r="D89" s="81">
        <f t="shared" si="29"/>
        <v>1.6663967319908581E-2</v>
      </c>
      <c r="E89" s="82">
        <f t="shared" si="29"/>
        <v>5.3965858334523054E-2</v>
      </c>
      <c r="F89" s="81">
        <f t="shared" si="29"/>
        <v>1.7653158213082176E-2</v>
      </c>
      <c r="G89" s="82">
        <f t="shared" si="29"/>
        <v>6.1935953420669577E-2</v>
      </c>
      <c r="H89" s="81">
        <f t="shared" si="29"/>
        <v>3.2454263816731686E-2</v>
      </c>
      <c r="I89" s="82">
        <f t="shared" si="29"/>
        <v>4.8070663696466218E-2</v>
      </c>
      <c r="J89" s="81">
        <f t="shared" si="29"/>
        <v>5.3999370531900542E-2</v>
      </c>
      <c r="K89" s="82">
        <f t="shared" si="29"/>
        <v>1.2880785842602148E-2</v>
      </c>
      <c r="L89" s="81">
        <f t="shared" si="29"/>
        <v>4.8472710294153787E-2</v>
      </c>
      <c r="M89" s="82">
        <f t="shared" si="29"/>
        <v>3.0786748122358713E-2</v>
      </c>
      <c r="N89" s="81">
        <f t="shared" si="29"/>
        <v>4.5742579337592036E-2</v>
      </c>
      <c r="O89" s="82">
        <f t="shared" si="29"/>
        <v>4.5708130638145918E-2</v>
      </c>
      <c r="P89" s="81">
        <f t="shared" si="29"/>
        <v>2.8744419301571768E-2</v>
      </c>
      <c r="Q89" s="82">
        <f t="shared" si="29"/>
        <v>6.2119900755870983E-2</v>
      </c>
      <c r="R89" s="81">
        <f t="shared" si="29"/>
        <v>3.374058175487047E-2</v>
      </c>
      <c r="S89" s="82">
        <f t="shared" si="29"/>
        <v>4.7058823529411764E-2</v>
      </c>
      <c r="T89" s="81">
        <f t="shared" si="29"/>
        <v>3.316545878884658E-2</v>
      </c>
      <c r="U89" s="82">
        <f t="shared" si="29"/>
        <v>3.4281692972755608E-2</v>
      </c>
      <c r="V89" s="81">
        <f t="shared" si="29"/>
        <v>7.4059941723324543E-2</v>
      </c>
      <c r="W89" s="82">
        <f t="shared" si="29"/>
        <v>3.5275702227757021E-2</v>
      </c>
      <c r="X89" s="81">
        <f t="shared" si="29"/>
        <v>3.038449590173728E-2</v>
      </c>
      <c r="Y89" s="82">
        <f t="shared" si="29"/>
        <v>4.5272282899259143E-2</v>
      </c>
      <c r="Z89" s="81">
        <f t="shared" si="29"/>
        <v>3.5719504929347889E-2</v>
      </c>
      <c r="AA89" s="81">
        <f t="shared" si="29"/>
        <v>4.1720143616070703E-2</v>
      </c>
      <c r="AB89" s="100">
        <f t="shared" si="29"/>
        <v>3.5294599385311251E-2</v>
      </c>
      <c r="AC89" s="101">
        <f t="shared" si="29"/>
        <v>4.4940383753654146E-2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1.885782803008532E-2</v>
      </c>
      <c r="D90" s="81">
        <f t="shared" si="30"/>
        <v>3.0592596591624827E-4</v>
      </c>
      <c r="E90" s="82">
        <f t="shared" si="30"/>
        <v>2.4882217372682588E-2</v>
      </c>
      <c r="F90" s="81">
        <f t="shared" si="30"/>
        <v>5.9621532878251097E-4</v>
      </c>
      <c r="G90" s="82">
        <f t="shared" si="30"/>
        <v>3.2848131974769532E-2</v>
      </c>
      <c r="H90" s="81">
        <f t="shared" si="30"/>
        <v>1.7797112912794147E-3</v>
      </c>
      <c r="I90" s="82">
        <f t="shared" si="30"/>
        <v>2.0646078320124699E-2</v>
      </c>
      <c r="J90" s="81">
        <f t="shared" si="30"/>
        <v>9.0823254350074194E-3</v>
      </c>
      <c r="K90" s="82">
        <f t="shared" si="30"/>
        <v>6.6888353782058631E-3</v>
      </c>
      <c r="L90" s="81">
        <f t="shared" si="30"/>
        <v>1.9266212862163026E-2</v>
      </c>
      <c r="M90" s="82">
        <f t="shared" si="30"/>
        <v>6.9193544855372354E-3</v>
      </c>
      <c r="N90" s="81">
        <f t="shared" si="30"/>
        <v>1.3962646553272276E-2</v>
      </c>
      <c r="O90" s="82">
        <f t="shared" si="30"/>
        <v>8.833705063135527E-3</v>
      </c>
      <c r="P90" s="81">
        <f t="shared" si="30"/>
        <v>6.3726989174974005E-3</v>
      </c>
      <c r="Q90" s="82">
        <f t="shared" si="30"/>
        <v>1.1886215452080087E-2</v>
      </c>
      <c r="R90" s="81">
        <f t="shared" si="30"/>
        <v>7.9548524600006002E-3</v>
      </c>
      <c r="S90" s="82">
        <f t="shared" si="30"/>
        <v>6.1183875595871712E-3</v>
      </c>
      <c r="T90" s="81">
        <f t="shared" si="30"/>
        <v>4.0945010850427874E-3</v>
      </c>
      <c r="U90" s="82">
        <f t="shared" si="30"/>
        <v>1.2734157702489863E-3</v>
      </c>
      <c r="V90" s="81">
        <f t="shared" si="30"/>
        <v>1.6176402571573933E-2</v>
      </c>
      <c r="W90" s="82">
        <f t="shared" si="30"/>
        <v>1.4355887643558876E-3</v>
      </c>
      <c r="X90" s="81">
        <f t="shared" si="30"/>
        <v>3.7876072358830979E-3</v>
      </c>
      <c r="Y90" s="82">
        <f t="shared" si="30"/>
        <v>1.8712289009394333E-3</v>
      </c>
      <c r="Z90" s="81">
        <f t="shared" si="30"/>
        <v>1.6918286363074295E-3</v>
      </c>
      <c r="AA90" s="81">
        <f t="shared" si="30"/>
        <v>2.415262727513958E-3</v>
      </c>
      <c r="AB90" s="100">
        <f t="shared" si="30"/>
        <v>6.1130268184148339E-3</v>
      </c>
      <c r="AC90" s="101">
        <f t="shared" si="30"/>
        <v>1.109817654185466E-2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5">SUM(C71:C94)</f>
        <v>1</v>
      </c>
      <c r="D95" s="77">
        <f t="shared" si="35"/>
        <v>1</v>
      </c>
      <c r="E95" s="78">
        <f t="shared" si="35"/>
        <v>1</v>
      </c>
      <c r="F95" s="77">
        <f t="shared" si="35"/>
        <v>0.99999999999999989</v>
      </c>
      <c r="G95" s="78">
        <f t="shared" si="35"/>
        <v>1</v>
      </c>
      <c r="H95" s="77">
        <f t="shared" si="35"/>
        <v>1.0000000000000002</v>
      </c>
      <c r="I95" s="78">
        <f t="shared" si="35"/>
        <v>0.99999999999999989</v>
      </c>
      <c r="J95" s="77">
        <f t="shared" si="35"/>
        <v>1</v>
      </c>
      <c r="K95" s="77">
        <f t="shared" si="35"/>
        <v>0.99999999999999978</v>
      </c>
      <c r="L95" s="77">
        <f t="shared" si="35"/>
        <v>1</v>
      </c>
      <c r="M95" s="78">
        <f t="shared" si="35"/>
        <v>1</v>
      </c>
      <c r="N95" s="77">
        <f t="shared" si="35"/>
        <v>1</v>
      </c>
      <c r="O95" s="78">
        <f t="shared" si="35"/>
        <v>1.0000000000000002</v>
      </c>
      <c r="P95" s="77">
        <f t="shared" si="35"/>
        <v>1</v>
      </c>
      <c r="Q95" s="78">
        <f t="shared" si="35"/>
        <v>0.99999999999999989</v>
      </c>
      <c r="R95" s="77">
        <f t="shared" si="35"/>
        <v>1</v>
      </c>
      <c r="S95" s="78">
        <f t="shared" si="35"/>
        <v>1</v>
      </c>
      <c r="T95" s="77">
        <f t="shared" si="35"/>
        <v>1</v>
      </c>
      <c r="U95" s="78">
        <f t="shared" si="35"/>
        <v>1.0000000000000002</v>
      </c>
      <c r="V95" s="77">
        <f t="shared" si="35"/>
        <v>1</v>
      </c>
      <c r="W95" s="78">
        <f t="shared" si="35"/>
        <v>0.99999999999999989</v>
      </c>
      <c r="X95" s="77">
        <f t="shared" si="35"/>
        <v>1</v>
      </c>
      <c r="Y95" s="78">
        <f t="shared" si="35"/>
        <v>0.99999999999999989</v>
      </c>
      <c r="Z95" s="77">
        <f t="shared" si="35"/>
        <v>1</v>
      </c>
      <c r="AA95" s="77">
        <f t="shared" si="35"/>
        <v>0.99999999999999989</v>
      </c>
      <c r="AB95" s="77">
        <f t="shared" si="35"/>
        <v>0.99999999999999989</v>
      </c>
      <c r="AC95" s="79">
        <f t="shared" si="35"/>
        <v>0.99999999999999989</v>
      </c>
      <c r="AD95" s="80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K1" zoomScale="120" zoomScaleNormal="120" zoomScalePageLayoutView="90" workbookViewId="0">
      <selection activeCell="AE36" sqref="AE36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6" t="s">
        <v>43</v>
      </c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 t="s">
        <v>42</v>
      </c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7" t="s">
        <v>0</v>
      </c>
      <c r="B5" s="274" t="s">
        <v>1</v>
      </c>
      <c r="C5" s="275"/>
      <c r="D5" s="274" t="s">
        <v>2</v>
      </c>
      <c r="E5" s="275"/>
      <c r="F5" s="274" t="s">
        <v>3</v>
      </c>
      <c r="G5" s="275"/>
      <c r="H5" s="274" t="s">
        <v>4</v>
      </c>
      <c r="I5" s="275"/>
      <c r="J5" s="274" t="s">
        <v>5</v>
      </c>
      <c r="K5" s="275"/>
      <c r="L5" s="274" t="s">
        <v>6</v>
      </c>
      <c r="M5" s="275"/>
      <c r="N5" s="274" t="s">
        <v>7</v>
      </c>
      <c r="O5" s="275"/>
      <c r="P5" s="290" t="s">
        <v>8</v>
      </c>
      <c r="Q5" s="275"/>
      <c r="R5" s="274" t="s">
        <v>9</v>
      </c>
      <c r="S5" s="275"/>
      <c r="T5" s="274" t="s">
        <v>10</v>
      </c>
      <c r="U5" s="275"/>
      <c r="V5" s="274" t="s">
        <v>11</v>
      </c>
      <c r="W5" s="275"/>
      <c r="X5" s="274" t="s">
        <v>12</v>
      </c>
      <c r="Y5" s="275"/>
      <c r="Z5" s="274" t="s">
        <v>40</v>
      </c>
      <c r="AA5" s="275"/>
      <c r="AB5" s="274" t="s">
        <v>41</v>
      </c>
      <c r="AC5" s="275"/>
    </row>
    <row r="6" spans="1:29" ht="15" thickTop="1" thickBot="1" x14ac:dyDescent="0.3">
      <c r="A6" s="288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SUM(Daily!B9,Daily!B164,Daily!B381,Daily!B598,Daily!B815,Daily!B908)</f>
        <v>0</v>
      </c>
      <c r="C7" s="33">
        <f>SUM(Daily!C9,Daily!C164,Daily!C381,Daily!C598,Daily!C815,Daily!C908)</f>
        <v>0</v>
      </c>
      <c r="D7" s="33">
        <f>SUM(Daily!D9,Daily!D164,Daily!D381,Daily!D598,Daily!D815,Daily!D908)</f>
        <v>0</v>
      </c>
      <c r="E7" s="33">
        <f>SUM(Daily!E9,Daily!E164,Daily!E381,Daily!E598,Daily!E815,Daily!E908)</f>
        <v>0</v>
      </c>
      <c r="F7" s="33">
        <f>SUM(Daily!F9,Daily!F164,Daily!F381,Daily!F598,Daily!F815,Daily!F908)</f>
        <v>0</v>
      </c>
      <c r="G7" s="33">
        <f>SUM(Daily!G9,Daily!G164,Daily!G381,Daily!G598,Daily!G815,Daily!G908)</f>
        <v>0</v>
      </c>
      <c r="H7" s="33">
        <f>SUM(Daily!H9,Daily!H164,Daily!H381,Daily!H598,Daily!H815,Daily!H908)</f>
        <v>0</v>
      </c>
      <c r="I7" s="33">
        <f>SUM(Daily!I9,Daily!I164,Daily!I381,Daily!I598,Daily!I815,Daily!I908)</f>
        <v>0</v>
      </c>
      <c r="J7" s="33">
        <f>SUM(Daily!J9,Daily!J164,Daily!J381,Daily!J598,Daily!J815,Daily!J908)</f>
        <v>0</v>
      </c>
      <c r="K7" s="33">
        <f>SUM(Daily!K9,Daily!K164,Daily!K381,Daily!K598,Daily!K815,Daily!K908)</f>
        <v>0</v>
      </c>
      <c r="L7" s="33">
        <f>SUM(Daily!L9,Daily!L164,Daily!L381,Daily!L598,Daily!L815,Daily!L908)</f>
        <v>0</v>
      </c>
      <c r="M7" s="33">
        <f>SUM(Daily!M9,Daily!M164,Daily!M381,Daily!M598,Daily!M815,Daily!M908)</f>
        <v>0</v>
      </c>
      <c r="N7" s="33">
        <f>SUM(Daily!N9,Daily!N164,Daily!N381,Daily!N598,Daily!N815,Daily!N908)</f>
        <v>0</v>
      </c>
      <c r="O7" s="33">
        <f>SUM(Daily!O9,Daily!O164,Daily!O381,Daily!O598,Daily!O815,Daily!O908)</f>
        <v>0</v>
      </c>
      <c r="P7" s="33">
        <f>SUM(Daily!P9,Daily!P164,Daily!P381,Daily!P598,Daily!P815,Daily!P908)</f>
        <v>0</v>
      </c>
      <c r="Q7" s="33">
        <f>SUM(Daily!Q9,Daily!Q164,Daily!Q381,Daily!Q598,Daily!Q815,Daily!Q908)</f>
        <v>0</v>
      </c>
      <c r="R7" s="33">
        <f>SUM(Daily!R9,Daily!R164,Daily!R381,Daily!R598,Daily!R815,Daily!R908)</f>
        <v>0</v>
      </c>
      <c r="S7" s="33">
        <f>SUM(Daily!S9,Daily!S164,Daily!S381,Daily!S598,Daily!S815,Daily!S908)</f>
        <v>0</v>
      </c>
      <c r="T7" s="33">
        <f>SUM(Daily!T9,Daily!T164,Daily!T381,Daily!T598,Daily!T815,Daily!T908)</f>
        <v>0</v>
      </c>
      <c r="U7" s="33">
        <f>SUM(Daily!U9,Daily!U164,Daily!U381,Daily!U598,Daily!U815,Daily!U908)</f>
        <v>0</v>
      </c>
      <c r="V7" s="33">
        <f>SUM(Daily!V9,Daily!V164,Daily!V381,Daily!V598,Daily!V815,Daily!V908)</f>
        <v>0</v>
      </c>
      <c r="W7" s="33">
        <f>SUM(Daily!W9,Daily!W164,Daily!W381,Daily!W598,Daily!W815,Daily!W908)</f>
        <v>0</v>
      </c>
      <c r="X7" s="33">
        <f>SUM(Daily!X9,Daily!X164,Daily!X381,Daily!X598,Daily!X815,Daily!X908)</f>
        <v>0</v>
      </c>
      <c r="Y7" s="33">
        <f>SUM(Daily!Y9,Daily!Y164,Daily!Y381,Daily!Y598,Daily!Y815,Daily!Y908)</f>
        <v>0</v>
      </c>
      <c r="Z7" s="33">
        <f>SUM(Daily!Z9,Daily!Z164,Daily!Z381,Daily!Z598,Daily!Z815,Daily!Z908)</f>
        <v>0</v>
      </c>
      <c r="AA7" s="33">
        <f>SUM(Daily!AA9,Daily!AA164,Daily!AA381,Daily!AA598,Daily!AA815,Daily!AA908)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SUM(Daily!B10,Daily!B165,Daily!B382,Daily!B599,Daily!B816,Daily!B909)</f>
        <v>1688</v>
      </c>
      <c r="C8" s="33">
        <f>SUM(Daily!C10,Daily!C165,Daily!C382,Daily!C599,Daily!C816,Daily!C909)</f>
        <v>0</v>
      </c>
      <c r="D8" s="33">
        <f>SUM(Daily!D10,Daily!D165,Daily!D382,Daily!D599,Daily!D816,Daily!D909)</f>
        <v>1404</v>
      </c>
      <c r="E8" s="33">
        <f>SUM(Daily!E10,Daily!E165,Daily!E382,Daily!E599,Daily!E816,Daily!E909)</f>
        <v>13</v>
      </c>
      <c r="F8" s="33">
        <f>SUM(Daily!F10,Daily!F165,Daily!F382,Daily!F599,Daily!F816,Daily!F909)</f>
        <v>4119</v>
      </c>
      <c r="G8" s="33">
        <f>SUM(Daily!G10,Daily!G165,Daily!G382,Daily!G599,Daily!G816,Daily!G909)</f>
        <v>34</v>
      </c>
      <c r="H8" s="33">
        <f>SUM(Daily!H10,Daily!H165,Daily!H382,Daily!H599,Daily!H816,Daily!H909)</f>
        <v>2838</v>
      </c>
      <c r="I8" s="33">
        <f>SUM(Daily!I10,Daily!I165,Daily!I382,Daily!I599,Daily!I816,Daily!I909)</f>
        <v>209</v>
      </c>
      <c r="J8" s="33">
        <f>SUM(Daily!J10,Daily!J165,Daily!J382,Daily!J599,Daily!J816,Daily!J909)</f>
        <v>50</v>
      </c>
      <c r="K8" s="33">
        <f>SUM(Daily!K10,Daily!K165,Daily!K382,Daily!K599,Daily!K816,Daily!K909)</f>
        <v>224</v>
      </c>
      <c r="L8" s="33">
        <f>SUM(Daily!L10,Daily!L165,Daily!L382,Daily!L599,Daily!L816,Daily!L909)</f>
        <v>356</v>
      </c>
      <c r="M8" s="33">
        <f>SUM(Daily!M10,Daily!M165,Daily!M382,Daily!M599,Daily!M816,Daily!M909)</f>
        <v>580</v>
      </c>
      <c r="N8" s="33">
        <f>SUM(Daily!N10,Daily!N165,Daily!N382,Daily!N599,Daily!N816,Daily!N909)</f>
        <v>1253</v>
      </c>
      <c r="O8" s="33">
        <f>SUM(Daily!O10,Daily!O165,Daily!O382,Daily!O599,Daily!O816,Daily!O909)</f>
        <v>991</v>
      </c>
      <c r="P8" s="33">
        <f>SUM(Daily!P10,Daily!P165,Daily!P382,Daily!P599,Daily!P816,Daily!P909)</f>
        <v>437</v>
      </c>
      <c r="Q8" s="33">
        <f>SUM(Daily!Q10,Daily!Q165,Daily!Q382,Daily!Q599,Daily!Q816,Daily!Q909)</f>
        <v>339</v>
      </c>
      <c r="R8" s="33">
        <f>SUM(Daily!R10,Daily!R165,Daily!R382,Daily!R599,Daily!R816,Daily!R909)</f>
        <v>181</v>
      </c>
      <c r="S8" s="33">
        <f>SUM(Daily!S10,Daily!S165,Daily!S382,Daily!S599,Daily!S816,Daily!S909)</f>
        <v>621</v>
      </c>
      <c r="T8" s="33">
        <f>SUM(Daily!T10,Daily!T165,Daily!T382,Daily!T599,Daily!T816,Daily!T909)</f>
        <v>19</v>
      </c>
      <c r="U8" s="33">
        <f>SUM(Daily!U10,Daily!U165,Daily!U382,Daily!U599,Daily!U816,Daily!U909)</f>
        <v>185</v>
      </c>
      <c r="V8" s="33">
        <f>SUM(Daily!V10,Daily!V165,Daily!V382,Daily!V599,Daily!V816,Daily!V909)</f>
        <v>48</v>
      </c>
      <c r="W8" s="33">
        <f>SUM(Daily!W10,Daily!W165,Daily!W382,Daily!W599,Daily!W816,Daily!W909)</f>
        <v>85</v>
      </c>
      <c r="X8" s="33">
        <f>SUM(Daily!X10,Daily!X165,Daily!X382,Daily!X599,Daily!X816,Daily!X909)</f>
        <v>17</v>
      </c>
      <c r="Y8" s="33">
        <f>SUM(Daily!Y10,Daily!Y165,Daily!Y382,Daily!Y599,Daily!Y816,Daily!Y909)</f>
        <v>0</v>
      </c>
      <c r="Z8" s="33">
        <f>SUM(Daily!Z10,Daily!Z165,Daily!Z382,Daily!Z599,Daily!Z816,Daily!Z909)</f>
        <v>0</v>
      </c>
      <c r="AA8" s="33">
        <f>SUM(Daily!AA10,Daily!AA165,Daily!AA382,Daily!AA599,Daily!AA816,Daily!AA909)</f>
        <v>0</v>
      </c>
      <c r="AB8" s="108">
        <f t="shared" ref="AB8:AC30" si="0">B8+D8+F8+H8+J8+L8+N8+P8+R8+T8+V8+X8+Z8</f>
        <v>12410</v>
      </c>
      <c r="AC8" s="19">
        <f t="shared" si="0"/>
        <v>3281</v>
      </c>
    </row>
    <row r="9" spans="1:29" ht="14.25" thickTop="1" thickBot="1" x14ac:dyDescent="0.25">
      <c r="A9" s="91" t="s">
        <v>18</v>
      </c>
      <c r="B9" s="33">
        <f>SUM(Daily!B11,Daily!B166,Daily!B383,Daily!B600,Daily!B817,Daily!B910)</f>
        <v>7686</v>
      </c>
      <c r="C9" s="33">
        <f>SUM(Daily!C11,Daily!C166,Daily!C383,Daily!C600,Daily!C817,Daily!C910)</f>
        <v>1363</v>
      </c>
      <c r="D9" s="33">
        <f>SUM(Daily!D11,Daily!D166,Daily!D383,Daily!D600,Daily!D817,Daily!D910)</f>
        <v>4606</v>
      </c>
      <c r="E9" s="33">
        <f>SUM(Daily!E11,Daily!E166,Daily!E383,Daily!E600,Daily!E817,Daily!E910)</f>
        <v>1267</v>
      </c>
      <c r="F9" s="33">
        <f>SUM(Daily!F11,Daily!F166,Daily!F383,Daily!F600,Daily!F817,Daily!F910)</f>
        <v>12185</v>
      </c>
      <c r="G9" s="33">
        <f>SUM(Daily!G11,Daily!G166,Daily!G383,Daily!G600,Daily!G817,Daily!G910)</f>
        <v>2218</v>
      </c>
      <c r="H9" s="33">
        <f>SUM(Daily!H11,Daily!H166,Daily!H383,Daily!H600,Daily!H817,Daily!H910)</f>
        <v>11224</v>
      </c>
      <c r="I9" s="33">
        <f>SUM(Daily!I11,Daily!I166,Daily!I383,Daily!I600,Daily!I817,Daily!I910)</f>
        <v>4156</v>
      </c>
      <c r="J9" s="33">
        <f>SUM(Daily!J11,Daily!J166,Daily!J383,Daily!J600,Daily!J817,Daily!J910)</f>
        <v>443</v>
      </c>
      <c r="K9" s="33">
        <f>SUM(Daily!K11,Daily!K166,Daily!K383,Daily!K600,Daily!K817,Daily!K910)</f>
        <v>1505</v>
      </c>
      <c r="L9" s="33">
        <f>SUM(Daily!L11,Daily!L166,Daily!L383,Daily!L600,Daily!L817,Daily!L910)</f>
        <v>2682</v>
      </c>
      <c r="M9" s="33">
        <f>SUM(Daily!M11,Daily!M166,Daily!M383,Daily!M600,Daily!M817,Daily!M910)</f>
        <v>5200</v>
      </c>
      <c r="N9" s="33">
        <f>SUM(Daily!N11,Daily!N166,Daily!N383,Daily!N600,Daily!N817,Daily!N910)</f>
        <v>8421</v>
      </c>
      <c r="O9" s="33">
        <f>SUM(Daily!O11,Daily!O166,Daily!O383,Daily!O600,Daily!O817,Daily!O910)</f>
        <v>11083</v>
      </c>
      <c r="P9" s="33">
        <f>SUM(Daily!P11,Daily!P166,Daily!P383,Daily!P600,Daily!P817,Daily!P910)</f>
        <v>3986</v>
      </c>
      <c r="Q9" s="33">
        <f>SUM(Daily!Q11,Daily!Q166,Daily!Q383,Daily!Q600,Daily!Q817,Daily!Q910)</f>
        <v>5103</v>
      </c>
      <c r="R9" s="33">
        <f>SUM(Daily!R11,Daily!R166,Daily!R383,Daily!R600,Daily!R817,Daily!R910)</f>
        <v>5034</v>
      </c>
      <c r="S9" s="33">
        <f>SUM(Daily!S11,Daily!S166,Daily!S383,Daily!S600,Daily!S817,Daily!S910)</f>
        <v>5305</v>
      </c>
      <c r="T9" s="33">
        <f>SUM(Daily!T11,Daily!T166,Daily!T383,Daily!T600,Daily!T817,Daily!T910)</f>
        <v>604</v>
      </c>
      <c r="U9" s="33">
        <f>SUM(Daily!U11,Daily!U166,Daily!U383,Daily!U600,Daily!U817,Daily!U910)</f>
        <v>2367</v>
      </c>
      <c r="V9" s="33">
        <f>SUM(Daily!V11,Daily!V166,Daily!V383,Daily!V600,Daily!V817,Daily!V910)</f>
        <v>2462</v>
      </c>
      <c r="W9" s="33">
        <f>SUM(Daily!W11,Daily!W166,Daily!W383,Daily!W600,Daily!W817,Daily!W910)</f>
        <v>7126</v>
      </c>
      <c r="X9" s="33">
        <f>SUM(Daily!X11,Daily!X166,Daily!X383,Daily!X600,Daily!X817,Daily!X910)</f>
        <v>5011</v>
      </c>
      <c r="Y9" s="33">
        <f>SUM(Daily!Y11,Daily!Y166,Daily!Y383,Daily!Y600,Daily!Y817,Daily!Y910)</f>
        <v>3987</v>
      </c>
      <c r="Z9" s="33">
        <f>SUM(Daily!Z11,Daily!Z166,Daily!Z383,Daily!Z600,Daily!Z817,Daily!Z910)</f>
        <v>10722</v>
      </c>
      <c r="AA9" s="33">
        <f>SUM(Daily!AA11,Daily!AA166,Daily!AA383,Daily!AA600,Daily!AA817,Daily!AA910)</f>
        <v>7213</v>
      </c>
      <c r="AB9" s="108">
        <f t="shared" si="0"/>
        <v>75066</v>
      </c>
      <c r="AC9" s="19">
        <f t="shared" si="0"/>
        <v>57893</v>
      </c>
    </row>
    <row r="10" spans="1:29" ht="14.25" thickTop="1" thickBot="1" x14ac:dyDescent="0.25">
      <c r="A10" s="90" t="s">
        <v>19</v>
      </c>
      <c r="B10" s="33">
        <f>SUM(Daily!B12,Daily!B167,Daily!B384,Daily!B601,Daily!B818,Daily!B911)</f>
        <v>15198</v>
      </c>
      <c r="C10" s="33">
        <f>SUM(Daily!C12,Daily!C167,Daily!C384,Daily!C601,Daily!C818,Daily!C911)</f>
        <v>5386</v>
      </c>
      <c r="D10" s="33">
        <f>SUM(Daily!D12,Daily!D167,Daily!D384,Daily!D601,Daily!D818,Daily!D911)</f>
        <v>7054</v>
      </c>
      <c r="E10" s="33">
        <f>SUM(Daily!E12,Daily!E167,Daily!E384,Daily!E601,Daily!E818,Daily!E911)</f>
        <v>4159</v>
      </c>
      <c r="F10" s="33">
        <f>SUM(Daily!F12,Daily!F167,Daily!F384,Daily!F601,Daily!F818,Daily!F911)</f>
        <v>15294</v>
      </c>
      <c r="G10" s="33">
        <f>SUM(Daily!G12,Daily!G167,Daily!G384,Daily!G601,Daily!G818,Daily!G911)</f>
        <v>6604</v>
      </c>
      <c r="H10" s="33">
        <f>SUM(Daily!H12,Daily!H167,Daily!H384,Daily!H601,Daily!H818,Daily!H911)</f>
        <v>17989</v>
      </c>
      <c r="I10" s="33">
        <f>SUM(Daily!I12,Daily!I167,Daily!I384,Daily!I601,Daily!I818,Daily!I911)</f>
        <v>10195</v>
      </c>
      <c r="J10" s="33">
        <f>SUM(Daily!J12,Daily!J167,Daily!J384,Daily!J601,Daily!J818,Daily!J911)</f>
        <v>917</v>
      </c>
      <c r="K10" s="33">
        <f>SUM(Daily!K12,Daily!K167,Daily!K384,Daily!K601,Daily!K818,Daily!K911)</f>
        <v>3677</v>
      </c>
      <c r="L10" s="33">
        <f>SUM(Daily!L12,Daily!L167,Daily!L384,Daily!L601,Daily!L818,Daily!L911)</f>
        <v>5626</v>
      </c>
      <c r="M10" s="33">
        <f>SUM(Daily!M12,Daily!M167,Daily!M384,Daily!M601,Daily!M818,Daily!M911)</f>
        <v>10917</v>
      </c>
      <c r="N10" s="33">
        <f>SUM(Daily!N12,Daily!N167,Daily!N384,Daily!N601,Daily!N818,Daily!N911)</f>
        <v>15266</v>
      </c>
      <c r="O10" s="33">
        <f>SUM(Daily!O12,Daily!O167,Daily!O384,Daily!O601,Daily!O818,Daily!O911)</f>
        <v>18193</v>
      </c>
      <c r="P10" s="33">
        <f>SUM(Daily!P12,Daily!P167,Daily!P384,Daily!P601,Daily!P818,Daily!P911)</f>
        <v>9184</v>
      </c>
      <c r="Q10" s="33">
        <f>SUM(Daily!Q12,Daily!Q167,Daily!Q384,Daily!Q601,Daily!Q818,Daily!Q911)</f>
        <v>9230</v>
      </c>
      <c r="R10" s="33">
        <f>SUM(Daily!R12,Daily!R167,Daily!R384,Daily!R601,Daily!R818,Daily!R911)</f>
        <v>10402</v>
      </c>
      <c r="S10" s="33">
        <f>SUM(Daily!S12,Daily!S167,Daily!S384,Daily!S601,Daily!S818,Daily!S911)</f>
        <v>8545</v>
      </c>
      <c r="T10" s="33">
        <f>SUM(Daily!T12,Daily!T167,Daily!T384,Daily!T601,Daily!T818,Daily!T911)</f>
        <v>1533</v>
      </c>
      <c r="U10" s="33">
        <f>SUM(Daily!U12,Daily!U167,Daily!U384,Daily!U601,Daily!U818,Daily!U911)</f>
        <v>5241</v>
      </c>
      <c r="V10" s="33">
        <f>SUM(Daily!V12,Daily!V167,Daily!V384,Daily!V601,Daily!V818,Daily!V911)</f>
        <v>5880</v>
      </c>
      <c r="W10" s="33">
        <f>SUM(Daily!W12,Daily!W167,Daily!W384,Daily!W601,Daily!W818,Daily!W911)</f>
        <v>12430</v>
      </c>
      <c r="X10" s="33">
        <f>SUM(Daily!X12,Daily!X167,Daily!X384,Daily!X601,Daily!X818,Daily!X911)</f>
        <v>9182</v>
      </c>
      <c r="Y10" s="33">
        <f>SUM(Daily!Y12,Daily!Y167,Daily!Y384,Daily!Y601,Daily!Y818,Daily!Y911)</f>
        <v>7126</v>
      </c>
      <c r="Z10" s="33">
        <f>SUM(Daily!Z12,Daily!Z167,Daily!Z384,Daily!Z601,Daily!Z818,Daily!Z911)</f>
        <v>16457</v>
      </c>
      <c r="AA10" s="33">
        <f>SUM(Daily!AA12,Daily!AA167,Daily!AA384,Daily!AA601,Daily!AA818,Daily!AA911)</f>
        <v>11955</v>
      </c>
      <c r="AB10" s="108">
        <f t="shared" si="0"/>
        <v>129982</v>
      </c>
      <c r="AC10" s="19">
        <f t="shared" si="0"/>
        <v>113658</v>
      </c>
    </row>
    <row r="11" spans="1:29" ht="14.25" thickTop="1" thickBot="1" x14ac:dyDescent="0.25">
      <c r="A11" s="91" t="s">
        <v>20</v>
      </c>
      <c r="B11" s="33">
        <f>SUM(Daily!B13,Daily!B168,Daily!B385,Daily!B602,Daily!B819,Daily!B912)</f>
        <v>17660</v>
      </c>
      <c r="C11" s="33">
        <f>SUM(Daily!C13,Daily!C168,Daily!C385,Daily!C602,Daily!C819,Daily!C912)</f>
        <v>6056</v>
      </c>
      <c r="D11" s="33">
        <f>SUM(Daily!D13,Daily!D168,Daily!D385,Daily!D602,Daily!D819,Daily!D912)</f>
        <v>6933</v>
      </c>
      <c r="E11" s="33">
        <f>SUM(Daily!E13,Daily!E168,Daily!E385,Daily!E602,Daily!E819,Daily!E912)</f>
        <v>5795</v>
      </c>
      <c r="F11" s="33">
        <f>SUM(Daily!F13,Daily!F168,Daily!F385,Daily!F602,Daily!F819,Daily!F912)</f>
        <v>16045</v>
      </c>
      <c r="G11" s="33">
        <f>SUM(Daily!G13,Daily!G168,Daily!G385,Daily!G602,Daily!G819,Daily!G912)</f>
        <v>7669</v>
      </c>
      <c r="H11" s="33">
        <f>SUM(Daily!H13,Daily!H168,Daily!H385,Daily!H602,Daily!H819,Daily!H912)</f>
        <v>21139</v>
      </c>
      <c r="I11" s="33">
        <f>SUM(Daily!I13,Daily!I168,Daily!I385,Daily!I602,Daily!I819,Daily!I912)</f>
        <v>12663</v>
      </c>
      <c r="J11" s="33">
        <f>SUM(Daily!J13,Daily!J168,Daily!J385,Daily!J602,Daily!J819,Daily!J912)</f>
        <v>1299</v>
      </c>
      <c r="K11" s="33">
        <f>SUM(Daily!K13,Daily!K168,Daily!K385,Daily!K602,Daily!K819,Daily!K912)</f>
        <v>5463</v>
      </c>
      <c r="L11" s="33">
        <f>SUM(Daily!L13,Daily!L168,Daily!L385,Daily!L602,Daily!L819,Daily!L912)</f>
        <v>6023</v>
      </c>
      <c r="M11" s="33">
        <f>SUM(Daily!M13,Daily!M168,Daily!M385,Daily!M602,Daily!M819,Daily!M912)</f>
        <v>17881</v>
      </c>
      <c r="N11" s="33">
        <f>SUM(Daily!N13,Daily!N168,Daily!N385,Daily!N602,Daily!N819,Daily!N912)</f>
        <v>15770</v>
      </c>
      <c r="O11" s="33">
        <f>SUM(Daily!O13,Daily!O168,Daily!O385,Daily!O602,Daily!O819,Daily!O912)</f>
        <v>22689</v>
      </c>
      <c r="P11" s="33">
        <f>SUM(Daily!P13,Daily!P168,Daily!P385,Daily!P602,Daily!P819,Daily!P912)</f>
        <v>11106</v>
      </c>
      <c r="Q11" s="33">
        <f>SUM(Daily!Q13,Daily!Q168,Daily!Q385,Daily!Q602,Daily!Q819,Daily!Q912)</f>
        <v>10962</v>
      </c>
      <c r="R11" s="33">
        <f>SUM(Daily!R13,Daily!R168,Daily!R385,Daily!R602,Daily!R819,Daily!R912)</f>
        <v>13026</v>
      </c>
      <c r="S11" s="33">
        <f>SUM(Daily!S13,Daily!S168,Daily!S385,Daily!S602,Daily!S819,Daily!S912)</f>
        <v>10239</v>
      </c>
      <c r="T11" s="33">
        <f>SUM(Daily!T13,Daily!T168,Daily!T385,Daily!T602,Daily!T819,Daily!T912)</f>
        <v>1823</v>
      </c>
      <c r="U11" s="33">
        <f>SUM(Daily!U13,Daily!U168,Daily!U385,Daily!U602,Daily!U819,Daily!U912)</f>
        <v>7951</v>
      </c>
      <c r="V11" s="33">
        <f>SUM(Daily!V13,Daily!V168,Daily!V385,Daily!V602,Daily!V819,Daily!V912)</f>
        <v>5270</v>
      </c>
      <c r="W11" s="33">
        <f>SUM(Daily!W13,Daily!W168,Daily!W385,Daily!W602,Daily!W819,Daily!W912)</f>
        <v>15900</v>
      </c>
      <c r="X11" s="33">
        <f>SUM(Daily!X13,Daily!X168,Daily!X385,Daily!X602,Daily!X819,Daily!X912)</f>
        <v>9820</v>
      </c>
      <c r="Y11" s="33">
        <f>SUM(Daily!Y13,Daily!Y168,Daily!Y385,Daily!Y602,Daily!Y819,Daily!Y912)</f>
        <v>9650</v>
      </c>
      <c r="Z11" s="33">
        <f>SUM(Daily!Z13,Daily!Z168,Daily!Z385,Daily!Z602,Daily!Z819,Daily!Z912)</f>
        <v>20028</v>
      </c>
      <c r="AA11" s="33">
        <f>SUM(Daily!AA13,Daily!AA168,Daily!AA385,Daily!AA602,Daily!AA819,Daily!AA912)</f>
        <v>14351</v>
      </c>
      <c r="AB11" s="108">
        <f t="shared" si="0"/>
        <v>145942</v>
      </c>
      <c r="AC11" s="19">
        <f t="shared" si="0"/>
        <v>147269</v>
      </c>
    </row>
    <row r="12" spans="1:29" ht="14.25" thickTop="1" thickBot="1" x14ac:dyDescent="0.25">
      <c r="A12" s="90" t="s">
        <v>21</v>
      </c>
      <c r="B12" s="33">
        <f>SUM(Daily!B14,Daily!B169,Daily!B386,Daily!B603,Daily!B820,Daily!B913)</f>
        <v>12062</v>
      </c>
      <c r="C12" s="33">
        <f>SUM(Daily!C14,Daily!C169,Daily!C386,Daily!C603,Daily!C820,Daily!C913)</f>
        <v>5138</v>
      </c>
      <c r="D12" s="33">
        <f>SUM(Daily!D14,Daily!D169,Daily!D386,Daily!D603,Daily!D820,Daily!D913)</f>
        <v>5274</v>
      </c>
      <c r="E12" s="33">
        <f>SUM(Daily!E14,Daily!E169,Daily!E386,Daily!E603,Daily!E820,Daily!E913)</f>
        <v>4500</v>
      </c>
      <c r="F12" s="33">
        <f>SUM(Daily!F14,Daily!F169,Daily!F386,Daily!F603,Daily!F820,Daily!F913)</f>
        <v>11666</v>
      </c>
      <c r="G12" s="33">
        <f>SUM(Daily!G14,Daily!G169,Daily!G386,Daily!G603,Daily!G820,Daily!G913)</f>
        <v>6073</v>
      </c>
      <c r="H12" s="33">
        <f>SUM(Daily!H14,Daily!H169,Daily!H386,Daily!H603,Daily!H820,Daily!H913)</f>
        <v>16008</v>
      </c>
      <c r="I12" s="33">
        <f>SUM(Daily!I14,Daily!I169,Daily!I386,Daily!I603,Daily!I820,Daily!I913)</f>
        <v>10990</v>
      </c>
      <c r="J12" s="33">
        <f>SUM(Daily!J14,Daily!J169,Daily!J386,Daily!J603,Daily!J820,Daily!J913)</f>
        <v>1066</v>
      </c>
      <c r="K12" s="33">
        <f>SUM(Daily!K14,Daily!K169,Daily!K386,Daily!K603,Daily!K820,Daily!K913)</f>
        <v>4474</v>
      </c>
      <c r="L12" s="33">
        <f>SUM(Daily!L14,Daily!L169,Daily!L386,Daily!L603,Daily!L820,Daily!L913)</f>
        <v>5177</v>
      </c>
      <c r="M12" s="33">
        <f>SUM(Daily!M14,Daily!M169,Daily!M386,Daily!M603,Daily!M820,Daily!M913)</f>
        <v>15837</v>
      </c>
      <c r="N12" s="33">
        <f>SUM(Daily!N14,Daily!N169,Daily!N386,Daily!N603,Daily!N820,Daily!N913)</f>
        <v>12410</v>
      </c>
      <c r="O12" s="33">
        <f>SUM(Daily!O14,Daily!O169,Daily!O386,Daily!O603,Daily!O820,Daily!O913)</f>
        <v>20292</v>
      </c>
      <c r="P12" s="33">
        <f>SUM(Daily!P14,Daily!P169,Daily!P386,Daily!P603,Daily!P820,Daily!P913)</f>
        <v>9048</v>
      </c>
      <c r="Q12" s="33">
        <f>SUM(Daily!Q14,Daily!Q169,Daily!Q386,Daily!Q603,Daily!Q820,Daily!Q913)</f>
        <v>9246</v>
      </c>
      <c r="R12" s="33">
        <f>SUM(Daily!R14,Daily!R169,Daily!R386,Daily!R603,Daily!R820,Daily!R913)</f>
        <v>10872</v>
      </c>
      <c r="S12" s="33">
        <f>SUM(Daily!S14,Daily!S169,Daily!S386,Daily!S603,Daily!S820,Daily!S913)</f>
        <v>8196</v>
      </c>
      <c r="T12" s="33">
        <f>SUM(Daily!T14,Daily!T169,Daily!T386,Daily!T603,Daily!T820,Daily!T913)</f>
        <v>1437</v>
      </c>
      <c r="U12" s="33">
        <f>SUM(Daily!U14,Daily!U169,Daily!U386,Daily!U603,Daily!U820,Daily!U913)</f>
        <v>6121</v>
      </c>
      <c r="V12" s="33">
        <f>SUM(Daily!V14,Daily!V169,Daily!V386,Daily!V603,Daily!V820,Daily!V913)</f>
        <v>4393</v>
      </c>
      <c r="W12" s="33">
        <f>SUM(Daily!W14,Daily!W169,Daily!W386,Daily!W603,Daily!W820,Daily!W913)</f>
        <v>12675</v>
      </c>
      <c r="X12" s="33">
        <f>SUM(Daily!X14,Daily!X169,Daily!X386,Daily!X603,Daily!X820,Daily!X913)</f>
        <v>7743</v>
      </c>
      <c r="Y12" s="33">
        <f>SUM(Daily!Y14,Daily!Y169,Daily!Y386,Daily!Y603,Daily!Y820,Daily!Y913)</f>
        <v>8697</v>
      </c>
      <c r="Z12" s="33">
        <f>SUM(Daily!Z14,Daily!Z169,Daily!Z386,Daily!Z603,Daily!Z820,Daily!Z913)</f>
        <v>16681</v>
      </c>
      <c r="AA12" s="33">
        <f>SUM(Daily!AA14,Daily!AA169,Daily!AA386,Daily!AA603,Daily!AA820,Daily!AA913)</f>
        <v>13234</v>
      </c>
      <c r="AB12" s="108">
        <f t="shared" si="0"/>
        <v>113837</v>
      </c>
      <c r="AC12" s="19">
        <f t="shared" si="0"/>
        <v>125473</v>
      </c>
    </row>
    <row r="13" spans="1:29" ht="14.25" thickTop="1" thickBot="1" x14ac:dyDescent="0.25">
      <c r="A13" s="91" t="s">
        <v>22</v>
      </c>
      <c r="B13" s="33">
        <f>SUM(Daily!B15,Daily!B170,Daily!B387,Daily!B604,Daily!B821,Daily!B914)</f>
        <v>10073</v>
      </c>
      <c r="C13" s="33">
        <f>SUM(Daily!C15,Daily!C170,Daily!C387,Daily!C604,Daily!C821,Daily!C914)</f>
        <v>5578</v>
      </c>
      <c r="D13" s="33">
        <f>SUM(Daily!D15,Daily!D170,Daily!D387,Daily!D604,Daily!D821,Daily!D914)</f>
        <v>4414</v>
      </c>
      <c r="E13" s="33">
        <f>SUM(Daily!E15,Daily!E170,Daily!E387,Daily!E604,Daily!E821,Daily!E914)</f>
        <v>3902</v>
      </c>
      <c r="F13" s="33">
        <f>SUM(Daily!F15,Daily!F170,Daily!F387,Daily!F604,Daily!F821,Daily!F914)</f>
        <v>10684</v>
      </c>
      <c r="G13" s="33">
        <f>SUM(Daily!G15,Daily!G170,Daily!G387,Daily!G604,Daily!G821,Daily!G914)</f>
        <v>5687</v>
      </c>
      <c r="H13" s="33">
        <f>SUM(Daily!H15,Daily!H170,Daily!H387,Daily!H604,Daily!H821,Daily!H914)</f>
        <v>15212</v>
      </c>
      <c r="I13" s="33">
        <f>SUM(Daily!I15,Daily!I170,Daily!I387,Daily!I604,Daily!I821,Daily!I914)</f>
        <v>10996</v>
      </c>
      <c r="J13" s="33">
        <f>SUM(Daily!J15,Daily!J170,Daily!J387,Daily!J604,Daily!J821,Daily!J914)</f>
        <v>1240</v>
      </c>
      <c r="K13" s="33">
        <f>SUM(Daily!K15,Daily!K170,Daily!K387,Daily!K604,Daily!K821,Daily!K914)</f>
        <v>3581</v>
      </c>
      <c r="L13" s="33">
        <f>SUM(Daily!L15,Daily!L170,Daily!L387,Daily!L604,Daily!L821,Daily!L914)</f>
        <v>4925</v>
      </c>
      <c r="M13" s="33">
        <f>SUM(Daily!M15,Daily!M170,Daily!M387,Daily!M604,Daily!M821,Daily!M914)</f>
        <v>10285</v>
      </c>
      <c r="N13" s="33">
        <f>SUM(Daily!N15,Daily!N170,Daily!N387,Daily!N604,Daily!N821,Daily!N914)</f>
        <v>12299</v>
      </c>
      <c r="O13" s="33">
        <f>SUM(Daily!O15,Daily!O170,Daily!O387,Daily!O604,Daily!O821,Daily!O914)</f>
        <v>16780</v>
      </c>
      <c r="P13" s="33">
        <f>SUM(Daily!P15,Daily!P170,Daily!P387,Daily!P604,Daily!P821,Daily!P914)</f>
        <v>7132</v>
      </c>
      <c r="Q13" s="33">
        <f>SUM(Daily!Q15,Daily!Q170,Daily!Q387,Daily!Q604,Daily!Q821,Daily!Q914)</f>
        <v>6737</v>
      </c>
      <c r="R13" s="33">
        <f>SUM(Daily!R15,Daily!R170,Daily!R387,Daily!R604,Daily!R821,Daily!R914)</f>
        <v>9907</v>
      </c>
      <c r="S13" s="33">
        <f>SUM(Daily!S15,Daily!S170,Daily!S387,Daily!S604,Daily!S821,Daily!S914)</f>
        <v>7323</v>
      </c>
      <c r="T13" s="33">
        <f>SUM(Daily!T15,Daily!T170,Daily!T387,Daily!T604,Daily!T821,Daily!T914)</f>
        <v>1373</v>
      </c>
      <c r="U13" s="33">
        <f>SUM(Daily!U15,Daily!U170,Daily!U387,Daily!U604,Daily!U821,Daily!U914)</f>
        <v>3056</v>
      </c>
      <c r="V13" s="33">
        <f>SUM(Daily!V15,Daily!V170,Daily!V387,Daily!V604,Daily!V821,Daily!V914)</f>
        <v>4229</v>
      </c>
      <c r="W13" s="33">
        <f>SUM(Daily!W15,Daily!W170,Daily!W387,Daily!W604,Daily!W821,Daily!W914)</f>
        <v>10485</v>
      </c>
      <c r="X13" s="33">
        <f>SUM(Daily!X15,Daily!X170,Daily!X387,Daily!X604,Daily!X821,Daily!X914)</f>
        <v>7171</v>
      </c>
      <c r="Y13" s="33">
        <f>SUM(Daily!Y15,Daily!Y170,Daily!Y387,Daily!Y604,Daily!Y821,Daily!Y914)</f>
        <v>4924</v>
      </c>
      <c r="Z13" s="33">
        <f>SUM(Daily!Z15,Daily!Z170,Daily!Z387,Daily!Z604,Daily!Z821,Daily!Z914)</f>
        <v>14896</v>
      </c>
      <c r="AA13" s="33">
        <f>SUM(Daily!AA15,Daily!AA170,Daily!AA387,Daily!AA604,Daily!AA821,Daily!AA914)</f>
        <v>13410</v>
      </c>
      <c r="AB13" s="108">
        <f t="shared" si="0"/>
        <v>103555</v>
      </c>
      <c r="AC13" s="19">
        <f t="shared" si="0"/>
        <v>102744</v>
      </c>
    </row>
    <row r="14" spans="1:29" ht="14.25" thickTop="1" thickBot="1" x14ac:dyDescent="0.25">
      <c r="A14" s="90" t="s">
        <v>23</v>
      </c>
      <c r="B14" s="33">
        <f>SUM(Daily!B16,Daily!B171,Daily!B388,Daily!B605,Daily!B822,Daily!B915)</f>
        <v>8133</v>
      </c>
      <c r="C14" s="33">
        <f>SUM(Daily!C16,Daily!C171,Daily!C388,Daily!C605,Daily!C822,Daily!C915)</f>
        <v>7096</v>
      </c>
      <c r="D14" s="33">
        <f>SUM(Daily!D16,Daily!D171,Daily!D388,Daily!D605,Daily!D822,Daily!D915)</f>
        <v>4059</v>
      </c>
      <c r="E14" s="33">
        <f>SUM(Daily!E16,Daily!E171,Daily!E388,Daily!E605,Daily!E822,Daily!E915)</f>
        <v>3114</v>
      </c>
      <c r="F14" s="33">
        <f>SUM(Daily!F16,Daily!F171,Daily!F388,Daily!F605,Daily!F822,Daily!F915)</f>
        <v>9653</v>
      </c>
      <c r="G14" s="33">
        <f>SUM(Daily!G16,Daily!G171,Daily!G388,Daily!G605,Daily!G822,Daily!G915)</f>
        <v>4798</v>
      </c>
      <c r="H14" s="33">
        <f>SUM(Daily!H16,Daily!H171,Daily!H388,Daily!H605,Daily!H822,Daily!H915)</f>
        <v>13843</v>
      </c>
      <c r="I14" s="33">
        <f>SUM(Daily!I16,Daily!I171,Daily!I388,Daily!I605,Daily!I822,Daily!I915)</f>
        <v>11429</v>
      </c>
      <c r="J14" s="33">
        <f>SUM(Daily!J16,Daily!J171,Daily!J388,Daily!J605,Daily!J822,Daily!J915)</f>
        <v>1336</v>
      </c>
      <c r="K14" s="33">
        <f>SUM(Daily!K16,Daily!K171,Daily!K388,Daily!K605,Daily!K822,Daily!K915)</f>
        <v>3546</v>
      </c>
      <c r="L14" s="33">
        <f>SUM(Daily!L16,Daily!L171,Daily!L388,Daily!L605,Daily!L822,Daily!L915)</f>
        <v>4267</v>
      </c>
      <c r="M14" s="33">
        <f>SUM(Daily!M16,Daily!M171,Daily!M388,Daily!M605,Daily!M822,Daily!M915)</f>
        <v>9438</v>
      </c>
      <c r="N14" s="33">
        <f>SUM(Daily!N16,Daily!N171,Daily!N388,Daily!N605,Daily!N822,Daily!N915)</f>
        <v>11069</v>
      </c>
      <c r="O14" s="33">
        <f>SUM(Daily!O16,Daily!O171,Daily!O388,Daily!O605,Daily!O822,Daily!O915)</f>
        <v>14542</v>
      </c>
      <c r="P14" s="33">
        <f>SUM(Daily!P16,Daily!P171,Daily!P388,Daily!P605,Daily!P822,Daily!P915)</f>
        <v>6918</v>
      </c>
      <c r="Q14" s="33">
        <f>SUM(Daily!Q16,Daily!Q171,Daily!Q388,Daily!Q605,Daily!Q822,Daily!Q915)</f>
        <v>5272</v>
      </c>
      <c r="R14" s="33">
        <f>SUM(Daily!R16,Daily!R171,Daily!R388,Daily!R605,Daily!R822,Daily!R915)</f>
        <v>9639</v>
      </c>
      <c r="S14" s="33">
        <f>SUM(Daily!S16,Daily!S171,Daily!S388,Daily!S605,Daily!S822,Daily!S915)</f>
        <v>6986</v>
      </c>
      <c r="T14" s="33">
        <f>SUM(Daily!T16,Daily!T171,Daily!T388,Daily!T605,Daily!T822,Daily!T915)</f>
        <v>1186</v>
      </c>
      <c r="U14" s="33">
        <f>SUM(Daily!U16,Daily!U171,Daily!U388,Daily!U605,Daily!U822,Daily!U915)</f>
        <v>1914</v>
      </c>
      <c r="V14" s="33">
        <f>SUM(Daily!V16,Daily!V171,Daily!V388,Daily!V605,Daily!V822,Daily!V915)</f>
        <v>4046</v>
      </c>
      <c r="W14" s="33">
        <f>SUM(Daily!W16,Daily!W171,Daily!W388,Daily!W605,Daily!W822,Daily!W915)</f>
        <v>11019</v>
      </c>
      <c r="X14" s="33">
        <f>SUM(Daily!X16,Daily!X171,Daily!X388,Daily!X605,Daily!X822,Daily!X915)</f>
        <v>6085</v>
      </c>
      <c r="Y14" s="33">
        <f>SUM(Daily!Y16,Daily!Y171,Daily!Y388,Daily!Y605,Daily!Y822,Daily!Y915)</f>
        <v>3416</v>
      </c>
      <c r="Z14" s="33">
        <f>SUM(Daily!Z16,Daily!Z171,Daily!Z388,Daily!Z605,Daily!Z822,Daily!Z915)</f>
        <v>13570</v>
      </c>
      <c r="AA14" s="33">
        <f>SUM(Daily!AA16,Daily!AA171,Daily!AA388,Daily!AA605,Daily!AA822,Daily!AA915)</f>
        <v>14205</v>
      </c>
      <c r="AB14" s="108">
        <f t="shared" si="0"/>
        <v>93804</v>
      </c>
      <c r="AC14" s="19">
        <f t="shared" si="0"/>
        <v>96775</v>
      </c>
    </row>
    <row r="15" spans="1:29" ht="14.25" thickTop="1" thickBot="1" x14ac:dyDescent="0.25">
      <c r="A15" s="91" t="s">
        <v>24</v>
      </c>
      <c r="B15" s="33">
        <f>SUM(Daily!B17,Daily!B172,Daily!B389,Daily!B606,Daily!B823,Daily!B916)</f>
        <v>8157</v>
      </c>
      <c r="C15" s="33">
        <f>SUM(Daily!C17,Daily!C172,Daily!C389,Daily!C606,Daily!C823,Daily!C916)</f>
        <v>7363</v>
      </c>
      <c r="D15" s="33">
        <f>SUM(Daily!D17,Daily!D172,Daily!D389,Daily!D606,Daily!D823,Daily!D916)</f>
        <v>3910</v>
      </c>
      <c r="E15" s="33">
        <f>SUM(Daily!E17,Daily!E172,Daily!E389,Daily!E606,Daily!E823,Daily!E916)</f>
        <v>2841</v>
      </c>
      <c r="F15" s="33">
        <f>SUM(Daily!F17,Daily!F172,Daily!F389,Daily!F606,Daily!F823,Daily!F916)</f>
        <v>8448</v>
      </c>
      <c r="G15" s="33">
        <f>SUM(Daily!G17,Daily!G172,Daily!G389,Daily!G606,Daily!G823,Daily!G916)</f>
        <v>4601</v>
      </c>
      <c r="H15" s="33">
        <f>SUM(Daily!H17,Daily!H172,Daily!H389,Daily!H606,Daily!H823,Daily!H916)</f>
        <v>13521</v>
      </c>
      <c r="I15" s="33">
        <f>SUM(Daily!I17,Daily!I172,Daily!I389,Daily!I606,Daily!I823,Daily!I916)</f>
        <v>11178</v>
      </c>
      <c r="J15" s="33">
        <f>SUM(Daily!J17,Daily!J172,Daily!J389,Daily!J606,Daily!J823,Daily!J916)</f>
        <v>1401</v>
      </c>
      <c r="K15" s="33">
        <f>SUM(Daily!K17,Daily!K172,Daily!K389,Daily!K606,Daily!K823,Daily!K916)</f>
        <v>2698</v>
      </c>
      <c r="L15" s="33">
        <f>SUM(Daily!L17,Daily!L172,Daily!L389,Daily!L606,Daily!L823,Daily!L916)</f>
        <v>4200</v>
      </c>
      <c r="M15" s="33">
        <f>SUM(Daily!M17,Daily!M172,Daily!M389,Daily!M606,Daily!M823,Daily!M916)</f>
        <v>8064</v>
      </c>
      <c r="N15" s="33">
        <f>SUM(Daily!N17,Daily!N172,Daily!N389,Daily!N606,Daily!N823,Daily!N916)</f>
        <v>10186</v>
      </c>
      <c r="O15" s="33">
        <f>SUM(Daily!O17,Daily!O172,Daily!O389,Daily!O606,Daily!O823,Daily!O916)</f>
        <v>12785</v>
      </c>
      <c r="P15" s="33">
        <f>SUM(Daily!P17,Daily!P172,Daily!P389,Daily!P606,Daily!P823,Daily!P916)</f>
        <v>6405</v>
      </c>
      <c r="Q15" s="33">
        <f>SUM(Daily!Q17,Daily!Q172,Daily!Q389,Daily!Q606,Daily!Q823,Daily!Q916)</f>
        <v>4588</v>
      </c>
      <c r="R15" s="33">
        <f>SUM(Daily!R17,Daily!R172,Daily!R389,Daily!R606,Daily!R823,Daily!R916)</f>
        <v>8595</v>
      </c>
      <c r="S15" s="33">
        <f>SUM(Daily!S17,Daily!S172,Daily!S389,Daily!S606,Daily!S823,Daily!S916)</f>
        <v>6685</v>
      </c>
      <c r="T15" s="33">
        <f>SUM(Daily!T17,Daily!T172,Daily!T389,Daily!T606,Daily!T823,Daily!T916)</f>
        <v>1518</v>
      </c>
      <c r="U15" s="33">
        <f>SUM(Daily!U17,Daily!U172,Daily!U389,Daily!U606,Daily!U823,Daily!U916)</f>
        <v>1672</v>
      </c>
      <c r="V15" s="33">
        <f>SUM(Daily!V17,Daily!V172,Daily!V389,Daily!V606,Daily!V823,Daily!V916)</f>
        <v>4179</v>
      </c>
      <c r="W15" s="33">
        <f>SUM(Daily!W17,Daily!W172,Daily!W389,Daily!W606,Daily!W823,Daily!W916)</f>
        <v>10049</v>
      </c>
      <c r="X15" s="33">
        <f>SUM(Daily!X17,Daily!X172,Daily!X389,Daily!X606,Daily!X823,Daily!X916)</f>
        <v>5662</v>
      </c>
      <c r="Y15" s="33">
        <f>SUM(Daily!Y17,Daily!Y172,Daily!Y389,Daily!Y606,Daily!Y823,Daily!Y916)</f>
        <v>2669</v>
      </c>
      <c r="Z15" s="33">
        <f>SUM(Daily!Z17,Daily!Z172,Daily!Z389,Daily!Z606,Daily!Z823,Daily!Z916)</f>
        <v>13301</v>
      </c>
      <c r="AA15" s="33">
        <f>SUM(Daily!AA17,Daily!AA172,Daily!AA389,Daily!AA606,Daily!AA823,Daily!AA916)</f>
        <v>13300</v>
      </c>
      <c r="AB15" s="108">
        <f t="shared" si="0"/>
        <v>89483</v>
      </c>
      <c r="AC15" s="19">
        <f t="shared" si="0"/>
        <v>88493</v>
      </c>
    </row>
    <row r="16" spans="1:29" ht="14.25" thickTop="1" thickBot="1" x14ac:dyDescent="0.25">
      <c r="A16" s="90" t="s">
        <v>25</v>
      </c>
      <c r="B16" s="33">
        <f>SUM(Daily!B18,Daily!B173,Daily!B390,Daily!B607,Daily!B824,Daily!B917)</f>
        <v>7896</v>
      </c>
      <c r="C16" s="33">
        <f>SUM(Daily!C18,Daily!C173,Daily!C390,Daily!C607,Daily!C824,Daily!C917)</f>
        <v>7940</v>
      </c>
      <c r="D16" s="33">
        <f>SUM(Daily!D18,Daily!D173,Daily!D390,Daily!D607,Daily!D824,Daily!D917)</f>
        <v>3711</v>
      </c>
      <c r="E16" s="33">
        <f>SUM(Daily!E18,Daily!E173,Daily!E390,Daily!E607,Daily!E824,Daily!E917)</f>
        <v>3053</v>
      </c>
      <c r="F16" s="33">
        <f>SUM(Daily!F18,Daily!F173,Daily!F390,Daily!F607,Daily!F824,Daily!F917)</f>
        <v>7978</v>
      </c>
      <c r="G16" s="33">
        <f>SUM(Daily!G18,Daily!G173,Daily!G390,Daily!G607,Daily!G824,Daily!G917)</f>
        <v>4635</v>
      </c>
      <c r="H16" s="33">
        <f>SUM(Daily!H18,Daily!H173,Daily!H390,Daily!H607,Daily!H824,Daily!H917)</f>
        <v>13425</v>
      </c>
      <c r="I16" s="33">
        <f>SUM(Daily!I18,Daily!I173,Daily!I390,Daily!I607,Daily!I824,Daily!I917)</f>
        <v>11262</v>
      </c>
      <c r="J16" s="33">
        <f>SUM(Daily!J18,Daily!J173,Daily!J390,Daily!J607,Daily!J824,Daily!J917)</f>
        <v>1644</v>
      </c>
      <c r="K16" s="33">
        <f>SUM(Daily!K18,Daily!K173,Daily!K390,Daily!K607,Daily!K824,Daily!K917)</f>
        <v>1908</v>
      </c>
      <c r="L16" s="33">
        <f>SUM(Daily!L18,Daily!L173,Daily!L390,Daily!L607,Daily!L824,Daily!L917)</f>
        <v>4516</v>
      </c>
      <c r="M16" s="33">
        <f>SUM(Daily!M18,Daily!M173,Daily!M390,Daily!M607,Daily!M824,Daily!M917)</f>
        <v>7459</v>
      </c>
      <c r="N16" s="33">
        <f>SUM(Daily!N18,Daily!N173,Daily!N390,Daily!N607,Daily!N824,Daily!N917)</f>
        <v>10735</v>
      </c>
      <c r="O16" s="33">
        <f>SUM(Daily!O18,Daily!O173,Daily!O390,Daily!O607,Daily!O824,Daily!O917)</f>
        <v>12256</v>
      </c>
      <c r="P16" s="33">
        <f>SUM(Daily!P18,Daily!P173,Daily!P390,Daily!P607,Daily!P824,Daily!P917)</f>
        <v>6325</v>
      </c>
      <c r="Q16" s="33">
        <f>SUM(Daily!Q18,Daily!Q173,Daily!Q390,Daily!Q607,Daily!Q824,Daily!Q917)</f>
        <v>4884</v>
      </c>
      <c r="R16" s="33">
        <f>SUM(Daily!R18,Daily!R173,Daily!R390,Daily!R607,Daily!R824,Daily!R917)</f>
        <v>8168</v>
      </c>
      <c r="S16" s="33">
        <f>SUM(Daily!S18,Daily!S173,Daily!S390,Daily!S607,Daily!S824,Daily!S917)</f>
        <v>6773</v>
      </c>
      <c r="T16" s="33">
        <f>SUM(Daily!T18,Daily!T173,Daily!T390,Daily!T607,Daily!T824,Daily!T917)</f>
        <v>1403</v>
      </c>
      <c r="U16" s="33">
        <f>SUM(Daily!U18,Daily!U173,Daily!U390,Daily!U607,Daily!U824,Daily!U917)</f>
        <v>1656</v>
      </c>
      <c r="V16" s="33">
        <f>SUM(Daily!V18,Daily!V173,Daily!V390,Daily!V607,Daily!V824,Daily!V917)</f>
        <v>4608</v>
      </c>
      <c r="W16" s="33">
        <f>SUM(Daily!W18,Daily!W173,Daily!W390,Daily!W607,Daily!W824,Daily!W917)</f>
        <v>10619</v>
      </c>
      <c r="X16" s="33">
        <f>SUM(Daily!X18,Daily!X173,Daily!X390,Daily!X607,Daily!X824,Daily!X917)</f>
        <v>5545</v>
      </c>
      <c r="Y16" s="33">
        <f>SUM(Daily!Y18,Daily!Y173,Daily!Y390,Daily!Y607,Daily!Y824,Daily!Y917)</f>
        <v>2855</v>
      </c>
      <c r="Z16" s="33">
        <f>SUM(Daily!Z18,Daily!Z173,Daily!Z390,Daily!Z607,Daily!Z824,Daily!Z917)</f>
        <v>13444</v>
      </c>
      <c r="AA16" s="33">
        <f>SUM(Daily!AA18,Daily!AA173,Daily!AA390,Daily!AA607,Daily!AA824,Daily!AA917)</f>
        <v>14279</v>
      </c>
      <c r="AB16" s="108">
        <f t="shared" si="0"/>
        <v>89398</v>
      </c>
      <c r="AC16" s="19">
        <f t="shared" si="0"/>
        <v>89579</v>
      </c>
    </row>
    <row r="17" spans="1:29" ht="14.25" thickTop="1" thickBot="1" x14ac:dyDescent="0.25">
      <c r="A17" s="91" t="s">
        <v>26</v>
      </c>
      <c r="B17" s="33">
        <f>SUM(Daily!B19,Daily!B174,Daily!B391,Daily!B608,Daily!B825,Daily!B918)</f>
        <v>7232</v>
      </c>
      <c r="C17" s="33">
        <f>SUM(Daily!C19,Daily!C174,Daily!C391,Daily!C608,Daily!C825,Daily!C918)</f>
        <v>7477</v>
      </c>
      <c r="D17" s="33">
        <f>SUM(Daily!D19,Daily!D174,Daily!D391,Daily!D608,Daily!D825,Daily!D918)</f>
        <v>3411</v>
      </c>
      <c r="E17" s="33">
        <f>SUM(Daily!E19,Daily!E174,Daily!E391,Daily!E608,Daily!E825,Daily!E918)</f>
        <v>2936</v>
      </c>
      <c r="F17" s="33">
        <f>SUM(Daily!F19,Daily!F174,Daily!F391,Daily!F608,Daily!F825,Daily!F918)</f>
        <v>7433</v>
      </c>
      <c r="G17" s="33">
        <f>SUM(Daily!G19,Daily!G174,Daily!G391,Daily!G608,Daily!G825,Daily!G918)</f>
        <v>5126</v>
      </c>
      <c r="H17" s="33">
        <f>SUM(Daily!H19,Daily!H174,Daily!H391,Daily!H608,Daily!H825,Daily!H918)</f>
        <v>12402</v>
      </c>
      <c r="I17" s="33">
        <f>SUM(Daily!I19,Daily!I174,Daily!I391,Daily!I608,Daily!I825,Daily!I918)</f>
        <v>11575</v>
      </c>
      <c r="J17" s="33">
        <f>SUM(Daily!J19,Daily!J174,Daily!J391,Daily!J608,Daily!J825,Daily!J918)</f>
        <v>1591</v>
      </c>
      <c r="K17" s="33">
        <f>SUM(Daily!K19,Daily!K174,Daily!K391,Daily!K608,Daily!K825,Daily!K918)</f>
        <v>1828</v>
      </c>
      <c r="L17" s="33">
        <f>SUM(Daily!L19,Daily!L174,Daily!L391,Daily!L608,Daily!L825,Daily!L918)</f>
        <v>4547</v>
      </c>
      <c r="M17" s="33">
        <f>SUM(Daily!M19,Daily!M174,Daily!M391,Daily!M608,Daily!M825,Daily!M918)</f>
        <v>7224</v>
      </c>
      <c r="N17" s="33">
        <f>SUM(Daily!N19,Daily!N174,Daily!N391,Daily!N608,Daily!N825,Daily!N918)</f>
        <v>10617</v>
      </c>
      <c r="O17" s="33">
        <f>SUM(Daily!O19,Daily!O174,Daily!O391,Daily!O608,Daily!O825,Daily!O918)</f>
        <v>11431</v>
      </c>
      <c r="P17" s="33">
        <f>SUM(Daily!P19,Daily!P174,Daily!P391,Daily!P608,Daily!P825,Daily!P918)</f>
        <v>6245</v>
      </c>
      <c r="Q17" s="33">
        <f>SUM(Daily!Q19,Daily!Q174,Daily!Q391,Daily!Q608,Daily!Q825,Daily!Q918)</f>
        <v>4952</v>
      </c>
      <c r="R17" s="33">
        <f>SUM(Daily!R19,Daily!R174,Daily!R391,Daily!R608,Daily!R825,Daily!R918)</f>
        <v>8001</v>
      </c>
      <c r="S17" s="33">
        <f>SUM(Daily!S19,Daily!S174,Daily!S391,Daily!S608,Daily!S825,Daily!S918)</f>
        <v>6706</v>
      </c>
      <c r="T17" s="33">
        <f>SUM(Daily!T19,Daily!T174,Daily!T391,Daily!T608,Daily!T825,Daily!T918)</f>
        <v>1229</v>
      </c>
      <c r="U17" s="33">
        <f>SUM(Daily!U19,Daily!U174,Daily!U391,Daily!U608,Daily!U825,Daily!U918)</f>
        <v>1618</v>
      </c>
      <c r="V17" s="33">
        <f>SUM(Daily!V19,Daily!V174,Daily!V391,Daily!V608,Daily!V825,Daily!V918)</f>
        <v>5004</v>
      </c>
      <c r="W17" s="33">
        <f>SUM(Daily!W19,Daily!W174,Daily!W391,Daily!W608,Daily!W825,Daily!W918)</f>
        <v>8895</v>
      </c>
      <c r="X17" s="33">
        <f>SUM(Daily!X19,Daily!X174,Daily!X391,Daily!X608,Daily!X825,Daily!X918)</f>
        <v>5274</v>
      </c>
      <c r="Y17" s="33">
        <f>SUM(Daily!Y19,Daily!Y174,Daily!Y391,Daily!Y608,Daily!Y825,Daily!Y918)</f>
        <v>2659</v>
      </c>
      <c r="Z17" s="33">
        <f>SUM(Daily!Z19,Daily!Z174,Daily!Z391,Daily!Z608,Daily!Z825,Daily!Z918)</f>
        <v>13065</v>
      </c>
      <c r="AA17" s="33">
        <f>SUM(Daily!AA19,Daily!AA174,Daily!AA391,Daily!AA608,Daily!AA825,Daily!AA918)</f>
        <v>14721</v>
      </c>
      <c r="AB17" s="108">
        <f t="shared" si="0"/>
        <v>86051</v>
      </c>
      <c r="AC17" s="19">
        <f t="shared" si="0"/>
        <v>87148</v>
      </c>
    </row>
    <row r="18" spans="1:29" ht="14.25" thickTop="1" thickBot="1" x14ac:dyDescent="0.25">
      <c r="A18" s="90" t="s">
        <v>27</v>
      </c>
      <c r="B18" s="33">
        <f>SUM(Daily!B20,Daily!B175,Daily!B392,Daily!B609,Daily!B826,Daily!B919)</f>
        <v>7110</v>
      </c>
      <c r="C18" s="33">
        <f>SUM(Daily!C20,Daily!C175,Daily!C392,Daily!C609,Daily!C826,Daily!C919)</f>
        <v>8024</v>
      </c>
      <c r="D18" s="33">
        <f>SUM(Daily!D20,Daily!D175,Daily!D392,Daily!D609,Daily!D826,Daily!D919)</f>
        <v>3595</v>
      </c>
      <c r="E18" s="33">
        <f>SUM(Daily!E20,Daily!E175,Daily!E392,Daily!E609,Daily!E826,Daily!E919)</f>
        <v>3171</v>
      </c>
      <c r="F18" s="33">
        <f>SUM(Daily!F20,Daily!F175,Daily!F392,Daily!F609,Daily!F826,Daily!F919)</f>
        <v>6306</v>
      </c>
      <c r="G18" s="33">
        <f>SUM(Daily!G20,Daily!G175,Daily!G392,Daily!G609,Daily!G826,Daily!G919)</f>
        <v>5837</v>
      </c>
      <c r="H18" s="33">
        <f>SUM(Daily!H20,Daily!H175,Daily!H392,Daily!H609,Daily!H826,Daily!H919)</f>
        <v>12185</v>
      </c>
      <c r="I18" s="33">
        <f>SUM(Daily!I20,Daily!I175,Daily!I392,Daily!I609,Daily!I826,Daily!I919)</f>
        <v>12533</v>
      </c>
      <c r="J18" s="33">
        <f>SUM(Daily!J20,Daily!J175,Daily!J392,Daily!J609,Daily!J826,Daily!J919)</f>
        <v>1871</v>
      </c>
      <c r="K18" s="33">
        <f>SUM(Daily!K20,Daily!K175,Daily!K392,Daily!K609,Daily!K826,Daily!K919)</f>
        <v>1583</v>
      </c>
      <c r="L18" s="33">
        <f>SUM(Daily!L20,Daily!L175,Daily!L392,Daily!L609,Daily!L826,Daily!L919)</f>
        <v>5849</v>
      </c>
      <c r="M18" s="33">
        <f>SUM(Daily!M20,Daily!M175,Daily!M392,Daily!M609,Daily!M826,Daily!M919)</f>
        <v>5599</v>
      </c>
      <c r="N18" s="33">
        <f>SUM(Daily!N20,Daily!N175,Daily!N392,Daily!N609,Daily!N826,Daily!N919)</f>
        <v>10985</v>
      </c>
      <c r="O18" s="33">
        <f>SUM(Daily!O20,Daily!O175,Daily!O392,Daily!O609,Daily!O826,Daily!O919)</f>
        <v>10224</v>
      </c>
      <c r="P18" s="33">
        <f>SUM(Daily!P20,Daily!P175,Daily!P392,Daily!P609,Daily!P826,Daily!P919)</f>
        <v>6352</v>
      </c>
      <c r="Q18" s="33">
        <f>SUM(Daily!Q20,Daily!Q175,Daily!Q392,Daily!Q609,Daily!Q826,Daily!Q919)</f>
        <v>4630</v>
      </c>
      <c r="R18" s="33">
        <f>SUM(Daily!R20,Daily!R175,Daily!R392,Daily!R609,Daily!R826,Daily!R919)</f>
        <v>7574</v>
      </c>
      <c r="S18" s="33">
        <f>SUM(Daily!S20,Daily!S175,Daily!S392,Daily!S609,Daily!S826,Daily!S919)</f>
        <v>6913</v>
      </c>
      <c r="T18" s="33">
        <f>SUM(Daily!T20,Daily!T175,Daily!T392,Daily!T609,Daily!T826,Daily!T919)</f>
        <v>1609</v>
      </c>
      <c r="U18" s="33">
        <f>SUM(Daily!U20,Daily!U175,Daily!U392,Daily!U609,Daily!U826,Daily!U919)</f>
        <v>1293</v>
      </c>
      <c r="V18" s="33">
        <f>SUM(Daily!V20,Daily!V175,Daily!V392,Daily!V609,Daily!V826,Daily!V919)</f>
        <v>6243</v>
      </c>
      <c r="W18" s="33">
        <f>SUM(Daily!W20,Daily!W175,Daily!W392,Daily!W609,Daily!W826,Daily!W919)</f>
        <v>8154</v>
      </c>
      <c r="X18" s="33">
        <f>SUM(Daily!X20,Daily!X175,Daily!X392,Daily!X609,Daily!X826,Daily!X919)</f>
        <v>5162</v>
      </c>
      <c r="Y18" s="33">
        <f>SUM(Daily!Y20,Daily!Y175,Daily!Y392,Daily!Y609,Daily!Y826,Daily!Y919)</f>
        <v>2597</v>
      </c>
      <c r="Z18" s="33">
        <f>SUM(Daily!Z20,Daily!Z175,Daily!Z392,Daily!Z609,Daily!Z826,Daily!Z919)</f>
        <v>13438</v>
      </c>
      <c r="AA18" s="33">
        <f>SUM(Daily!AA20,Daily!AA175,Daily!AA392,Daily!AA609,Daily!AA826,Daily!AA919)</f>
        <v>14510</v>
      </c>
      <c r="AB18" s="108">
        <f t="shared" si="0"/>
        <v>88279</v>
      </c>
      <c r="AC18" s="19">
        <f t="shared" si="0"/>
        <v>85068</v>
      </c>
    </row>
    <row r="19" spans="1:29" ht="14.25" thickTop="1" thickBot="1" x14ac:dyDescent="0.25">
      <c r="A19" s="91" t="s">
        <v>28</v>
      </c>
      <c r="B19" s="33">
        <f>SUM(Daily!B21,Daily!B176,Daily!B393,Daily!B610,Daily!B827,Daily!B920)</f>
        <v>7304</v>
      </c>
      <c r="C19" s="33">
        <f>SUM(Daily!C21,Daily!C176,Daily!C393,Daily!C610,Daily!C827,Daily!C920)</f>
        <v>9361</v>
      </c>
      <c r="D19" s="33">
        <f>SUM(Daily!D21,Daily!D176,Daily!D393,Daily!D610,Daily!D827,Daily!D920)</f>
        <v>3785</v>
      </c>
      <c r="E19" s="33">
        <f>SUM(Daily!E21,Daily!E176,Daily!E393,Daily!E610,Daily!E827,Daily!E920)</f>
        <v>3687</v>
      </c>
      <c r="F19" s="33">
        <f>SUM(Daily!F21,Daily!F176,Daily!F393,Daily!F610,Daily!F827,Daily!F920)</f>
        <v>6490</v>
      </c>
      <c r="G19" s="33">
        <f>SUM(Daily!G21,Daily!G176,Daily!G393,Daily!G610,Daily!G827,Daily!G920)</f>
        <v>7716</v>
      </c>
      <c r="H19" s="33">
        <f>SUM(Daily!H21,Daily!H176,Daily!H393,Daily!H610,Daily!H827,Daily!H920)</f>
        <v>12316</v>
      </c>
      <c r="I19" s="33">
        <f>SUM(Daily!I21,Daily!I176,Daily!I393,Daily!I610,Daily!I827,Daily!I920)</f>
        <v>14589</v>
      </c>
      <c r="J19" s="33">
        <f>SUM(Daily!J21,Daily!J176,Daily!J393,Daily!J610,Daily!J827,Daily!J920)</f>
        <v>2284</v>
      </c>
      <c r="K19" s="33">
        <f>SUM(Daily!K21,Daily!K176,Daily!K393,Daily!K610,Daily!K827,Daily!K920)</f>
        <v>1399</v>
      </c>
      <c r="L19" s="33">
        <f>SUM(Daily!L21,Daily!L176,Daily!L393,Daily!L610,Daily!L827,Daily!L920)</f>
        <v>8933</v>
      </c>
      <c r="M19" s="33">
        <f>SUM(Daily!M21,Daily!M176,Daily!M393,Daily!M610,Daily!M827,Daily!M920)</f>
        <v>5432</v>
      </c>
      <c r="N19" s="33">
        <f>SUM(Daily!N21,Daily!N176,Daily!N393,Daily!N610,Daily!N827,Daily!N920)</f>
        <v>13769</v>
      </c>
      <c r="O19" s="33">
        <f>SUM(Daily!O21,Daily!O176,Daily!O393,Daily!O610,Daily!O827,Daily!O920)</f>
        <v>10798</v>
      </c>
      <c r="P19" s="33">
        <f>SUM(Daily!P21,Daily!P176,Daily!P393,Daily!P610,Daily!P827,Daily!P920)</f>
        <v>6986</v>
      </c>
      <c r="Q19" s="33">
        <f>SUM(Daily!Q21,Daily!Q176,Daily!Q393,Daily!Q610,Daily!Q827,Daily!Q920)</f>
        <v>5802</v>
      </c>
      <c r="R19" s="33">
        <f>SUM(Daily!R21,Daily!R176,Daily!R393,Daily!R610,Daily!R827,Daily!R920)</f>
        <v>8295</v>
      </c>
      <c r="S19" s="33">
        <f>SUM(Daily!S21,Daily!S176,Daily!S393,Daily!S610,Daily!S827,Daily!S920)</f>
        <v>8519</v>
      </c>
      <c r="T19" s="33">
        <f>SUM(Daily!T21,Daily!T176,Daily!T393,Daily!T610,Daily!T827,Daily!T920)</f>
        <v>2098</v>
      </c>
      <c r="U19" s="33">
        <f>SUM(Daily!U21,Daily!U176,Daily!U393,Daily!U610,Daily!U827,Daily!U920)</f>
        <v>1190</v>
      </c>
      <c r="V19" s="33">
        <f>SUM(Daily!V21,Daily!V176,Daily!V393,Daily!V610,Daily!V827,Daily!V920)</f>
        <v>9002</v>
      </c>
      <c r="W19" s="33">
        <f>SUM(Daily!W21,Daily!W176,Daily!W393,Daily!W610,Daily!W827,Daily!W920)</f>
        <v>7857</v>
      </c>
      <c r="X19" s="33">
        <f>SUM(Daily!X21,Daily!X176,Daily!X393,Daily!X610,Daily!X827,Daily!X920)</f>
        <v>6482</v>
      </c>
      <c r="Y19" s="33">
        <f>SUM(Daily!Y21,Daily!Y176,Daily!Y393,Daily!Y610,Daily!Y827,Daily!Y920)</f>
        <v>2601</v>
      </c>
      <c r="Z19" s="33">
        <f>SUM(Daily!Z21,Daily!Z176,Daily!Z393,Daily!Z610,Daily!Z827,Daily!Z920)</f>
        <v>13866</v>
      </c>
      <c r="AA19" s="33">
        <f>SUM(Daily!AA21,Daily!AA176,Daily!AA393,Daily!AA610,Daily!AA827,Daily!AA920)</f>
        <v>16613</v>
      </c>
      <c r="AB19" s="108">
        <f t="shared" si="0"/>
        <v>101610</v>
      </c>
      <c r="AC19" s="19">
        <f t="shared" si="0"/>
        <v>95564</v>
      </c>
    </row>
    <row r="20" spans="1:29" ht="14.25" thickTop="1" thickBot="1" x14ac:dyDescent="0.25">
      <c r="A20" s="90" t="s">
        <v>29</v>
      </c>
      <c r="B20" s="33">
        <f>SUM(Daily!B22,Daily!B177,Daily!B394,Daily!B611,Daily!B828,Daily!B921)</f>
        <v>8343</v>
      </c>
      <c r="C20" s="33">
        <f>SUM(Daily!C22,Daily!C177,Daily!C394,Daily!C611,Daily!C828,Daily!C921)</f>
        <v>14005</v>
      </c>
      <c r="D20" s="33">
        <f>SUM(Daily!D22,Daily!D177,Daily!D394,Daily!D611,Daily!D828,Daily!D921)</f>
        <v>5857</v>
      </c>
      <c r="E20" s="33">
        <f>SUM(Daily!E22,Daily!E177,Daily!E394,Daily!E611,Daily!E828,Daily!E921)</f>
        <v>4888</v>
      </c>
      <c r="F20" s="33">
        <f>SUM(Daily!F22,Daily!F177,Daily!F394,Daily!F611,Daily!F828,Daily!F921)</f>
        <v>7748</v>
      </c>
      <c r="G20" s="33">
        <f>SUM(Daily!G22,Daily!G177,Daily!G394,Daily!G611,Daily!G828,Daily!G921)</f>
        <v>10813</v>
      </c>
      <c r="H20" s="33">
        <f>SUM(Daily!H22,Daily!H177,Daily!H394,Daily!H611,Daily!H828,Daily!H921)</f>
        <v>13384</v>
      </c>
      <c r="I20" s="33">
        <f>SUM(Daily!I22,Daily!I177,Daily!I394,Daily!I611,Daily!I828,Daily!I921)</f>
        <v>20130</v>
      </c>
      <c r="J20" s="33">
        <f>SUM(Daily!J22,Daily!J177,Daily!J394,Daily!J611,Daily!J828,Daily!J921)</f>
        <v>3415</v>
      </c>
      <c r="K20" s="33">
        <f>SUM(Daily!K22,Daily!K177,Daily!K394,Daily!K611,Daily!K828,Daily!K921)</f>
        <v>1547</v>
      </c>
      <c r="L20" s="33">
        <f>SUM(Daily!L22,Daily!L177,Daily!L394,Daily!L611,Daily!L828,Daily!L921)</f>
        <v>12339</v>
      </c>
      <c r="M20" s="33">
        <f>SUM(Daily!M22,Daily!M177,Daily!M394,Daily!M611,Daily!M828,Daily!M921)</f>
        <v>5141</v>
      </c>
      <c r="N20" s="33">
        <f>SUM(Daily!N22,Daily!N177,Daily!N394,Daily!N611,Daily!N828,Daily!N921)</f>
        <v>17802</v>
      </c>
      <c r="O20" s="33">
        <f>SUM(Daily!O22,Daily!O177,Daily!O394,Daily!O611,Daily!O828,Daily!O921)</f>
        <v>13074</v>
      </c>
      <c r="P20" s="33">
        <f>SUM(Daily!P22,Daily!P177,Daily!P394,Daily!P611,Daily!P828,Daily!P921)</f>
        <v>9148</v>
      </c>
      <c r="Q20" s="33">
        <f>SUM(Daily!Q22,Daily!Q177,Daily!Q394,Daily!Q611,Daily!Q828,Daily!Q921)</f>
        <v>7086</v>
      </c>
      <c r="R20" s="33">
        <f>SUM(Daily!R22,Daily!R177,Daily!R394,Daily!R611,Daily!R828,Daily!R921)</f>
        <v>9654</v>
      </c>
      <c r="S20" s="33">
        <f>SUM(Daily!S22,Daily!S177,Daily!S394,Daily!S611,Daily!S828,Daily!S921)</f>
        <v>11512</v>
      </c>
      <c r="T20" s="33">
        <f>SUM(Daily!T22,Daily!T177,Daily!T394,Daily!T611,Daily!T828,Daily!T921)</f>
        <v>5068</v>
      </c>
      <c r="U20" s="33">
        <f>SUM(Daily!U22,Daily!U177,Daily!U394,Daily!U611,Daily!U828,Daily!U921)</f>
        <v>1370</v>
      </c>
      <c r="V20" s="33">
        <f>SUM(Daily!V22,Daily!V177,Daily!V394,Daily!V611,Daily!V828,Daily!V921)</f>
        <v>12393</v>
      </c>
      <c r="W20" s="33">
        <f>SUM(Daily!W22,Daily!W177,Daily!W394,Daily!W611,Daily!W828,Daily!W921)</f>
        <v>9329</v>
      </c>
      <c r="X20" s="33">
        <f>SUM(Daily!X22,Daily!X177,Daily!X394,Daily!X611,Daily!X828,Daily!X921)</f>
        <v>9589</v>
      </c>
      <c r="Y20" s="33">
        <f>SUM(Daily!Y22,Daily!Y177,Daily!Y394,Daily!Y611,Daily!Y828,Daily!Y921)</f>
        <v>3228</v>
      </c>
      <c r="Z20" s="33">
        <f>SUM(Daily!Z22,Daily!Z177,Daily!Z394,Daily!Z611,Daily!Z828,Daily!Z921)</f>
        <v>15992</v>
      </c>
      <c r="AA20" s="33">
        <f>SUM(Daily!AA22,Daily!AA177,Daily!AA394,Daily!AA611,Daily!AA828,Daily!AA921)</f>
        <v>20601</v>
      </c>
      <c r="AB20" s="108">
        <f t="shared" si="0"/>
        <v>130732</v>
      </c>
      <c r="AC20" s="19">
        <f t="shared" si="0"/>
        <v>122724</v>
      </c>
    </row>
    <row r="21" spans="1:29" ht="14.25" thickTop="1" thickBot="1" x14ac:dyDescent="0.25">
      <c r="A21" s="91" t="s">
        <v>30</v>
      </c>
      <c r="B21" s="33">
        <f>SUM(Daily!B23,Daily!B178,Daily!B395,Daily!B612,Daily!B829,Daily!B922)</f>
        <v>7844</v>
      </c>
      <c r="C21" s="33">
        <f>SUM(Daily!C23,Daily!C178,Daily!C395,Daily!C612,Daily!C829,Daily!C922)</f>
        <v>17173</v>
      </c>
      <c r="D21" s="33">
        <f>SUM(Daily!D23,Daily!D178,Daily!D395,Daily!D612,Daily!D829,Daily!D922)</f>
        <v>6511</v>
      </c>
      <c r="E21" s="33">
        <f>SUM(Daily!E23,Daily!E178,Daily!E395,Daily!E612,Daily!E829,Daily!E922)</f>
        <v>5791</v>
      </c>
      <c r="F21" s="33">
        <f>SUM(Daily!F23,Daily!F178,Daily!F395,Daily!F612,Daily!F829,Daily!F922)</f>
        <v>7294</v>
      </c>
      <c r="G21" s="33">
        <f>SUM(Daily!G23,Daily!G178,Daily!G395,Daily!G612,Daily!G829,Daily!G922)</f>
        <v>12074</v>
      </c>
      <c r="H21" s="33">
        <f>SUM(Daily!H23,Daily!H178,Daily!H395,Daily!H612,Daily!H829,Daily!H922)</f>
        <v>13200</v>
      </c>
      <c r="I21" s="33">
        <f>SUM(Daily!I23,Daily!I178,Daily!I395,Daily!I612,Daily!I829,Daily!I922)</f>
        <v>22506</v>
      </c>
      <c r="J21" s="33">
        <f>SUM(Daily!J23,Daily!J178,Daily!J395,Daily!J612,Daily!J829,Daily!J922)</f>
        <v>4994</v>
      </c>
      <c r="K21" s="33">
        <f>SUM(Daily!K23,Daily!K178,Daily!K395,Daily!K612,Daily!K829,Daily!K922)</f>
        <v>1559</v>
      </c>
      <c r="L21" s="33">
        <f>SUM(Daily!L23,Daily!L178,Daily!L395,Daily!L612,Daily!L829,Daily!L922)</f>
        <v>15434</v>
      </c>
      <c r="M21" s="33">
        <f>SUM(Daily!M23,Daily!M178,Daily!M395,Daily!M612,Daily!M829,Daily!M922)</f>
        <v>5015</v>
      </c>
      <c r="N21" s="33">
        <f>SUM(Daily!N23,Daily!N178,Daily!N395,Daily!N612,Daily!N829,Daily!N922)</f>
        <v>20944</v>
      </c>
      <c r="O21" s="33">
        <f>SUM(Daily!O23,Daily!O178,Daily!O395,Daily!O612,Daily!O829,Daily!O922)</f>
        <v>13165</v>
      </c>
      <c r="P21" s="33">
        <f>SUM(Daily!P23,Daily!P178,Daily!P395,Daily!P612,Daily!P829,Daily!P922)</f>
        <v>10427</v>
      </c>
      <c r="Q21" s="33">
        <f>SUM(Daily!Q23,Daily!Q178,Daily!Q395,Daily!Q612,Daily!Q829,Daily!Q922)</f>
        <v>8675</v>
      </c>
      <c r="R21" s="33">
        <f>SUM(Daily!R23,Daily!R178,Daily!R395,Daily!R612,Daily!R829,Daily!R922)</f>
        <v>9160</v>
      </c>
      <c r="S21" s="33">
        <f>SUM(Daily!S23,Daily!S178,Daily!S395,Daily!S612,Daily!S829,Daily!S922)</f>
        <v>12659</v>
      </c>
      <c r="T21" s="33">
        <f>SUM(Daily!T23,Daily!T178,Daily!T395,Daily!T612,Daily!T829,Daily!T922)</f>
        <v>6014</v>
      </c>
      <c r="U21" s="33">
        <f>SUM(Daily!U23,Daily!U178,Daily!U395,Daily!U612,Daily!U829,Daily!U922)</f>
        <v>1426</v>
      </c>
      <c r="V21" s="33">
        <f>SUM(Daily!V23,Daily!V178,Daily!V395,Daily!V612,Daily!V829,Daily!V922)</f>
        <v>14390</v>
      </c>
      <c r="W21" s="33">
        <f>SUM(Daily!W23,Daily!W178,Daily!W395,Daily!W612,Daily!W829,Daily!W922)</f>
        <v>9071</v>
      </c>
      <c r="X21" s="33">
        <f>SUM(Daily!X23,Daily!X178,Daily!X395,Daily!X612,Daily!X829,Daily!X922)</f>
        <v>11367</v>
      </c>
      <c r="Y21" s="33">
        <f>SUM(Daily!Y23,Daily!Y178,Daily!Y395,Daily!Y612,Daily!Y829,Daily!Y922)</f>
        <v>4036</v>
      </c>
      <c r="Z21" s="33">
        <f>SUM(Daily!Z23,Daily!Z178,Daily!Z395,Daily!Z612,Daily!Z829,Daily!Z922)</f>
        <v>15393</v>
      </c>
      <c r="AA21" s="33">
        <f>SUM(Daily!AA23,Daily!AA178,Daily!AA395,Daily!AA612,Daily!AA829,Daily!AA922)</f>
        <v>24062</v>
      </c>
      <c r="AB21" s="108">
        <f t="shared" si="0"/>
        <v>142972</v>
      </c>
      <c r="AC21" s="19">
        <f t="shared" si="0"/>
        <v>137212</v>
      </c>
    </row>
    <row r="22" spans="1:29" ht="14.25" thickTop="1" thickBot="1" x14ac:dyDescent="0.25">
      <c r="A22" s="90" t="s">
        <v>31</v>
      </c>
      <c r="B22" s="33">
        <f>SUM(Daily!B24,Daily!B179,Daily!B396,Daily!B613,Daily!B830,Daily!B923)</f>
        <v>7896</v>
      </c>
      <c r="C22" s="33">
        <f>SUM(Daily!C24,Daily!C179,Daily!C396,Daily!C613,Daily!C830,Daily!C923)</f>
        <v>18069</v>
      </c>
      <c r="D22" s="33">
        <f>SUM(Daily!D24,Daily!D179,Daily!D396,Daily!D613,Daily!D830,Daily!D923)</f>
        <v>4987</v>
      </c>
      <c r="E22" s="33">
        <f>SUM(Daily!E24,Daily!E179,Daily!E396,Daily!E613,Daily!E830,Daily!E923)</f>
        <v>6689</v>
      </c>
      <c r="F22" s="33">
        <f>SUM(Daily!F24,Daily!F179,Daily!F396,Daily!F613,Daily!F830,Daily!F923)</f>
        <v>5887</v>
      </c>
      <c r="G22" s="33">
        <f>SUM(Daily!G24,Daily!G179,Daily!G396,Daily!G613,Daily!G830,Daily!G923)</f>
        <v>12963</v>
      </c>
      <c r="H22" s="33">
        <f>SUM(Daily!H24,Daily!H179,Daily!H396,Daily!H613,Daily!H830,Daily!H923)</f>
        <v>12701</v>
      </c>
      <c r="I22" s="33">
        <f>SUM(Daily!I24,Daily!I179,Daily!I396,Daily!I613,Daily!I830,Daily!I923)</f>
        <v>25348</v>
      </c>
      <c r="J22" s="33">
        <f>SUM(Daily!J24,Daily!J179,Daily!J396,Daily!J613,Daily!J830,Daily!J923)</f>
        <v>3572</v>
      </c>
      <c r="K22" s="33">
        <f>SUM(Daily!K24,Daily!K179,Daily!K396,Daily!K613,Daily!K830,Daily!K923)</f>
        <v>1641</v>
      </c>
      <c r="L22" s="33">
        <f>SUM(Daily!L24,Daily!L179,Daily!L396,Daily!L613,Daily!L830,Daily!L923)</f>
        <v>16222</v>
      </c>
      <c r="M22" s="33">
        <f>SUM(Daily!M24,Daily!M179,Daily!M396,Daily!M613,Daily!M830,Daily!M923)</f>
        <v>4568</v>
      </c>
      <c r="N22" s="33">
        <f>SUM(Daily!N24,Daily!N179,Daily!N396,Daily!N613,Daily!N830,Daily!N923)</f>
        <v>20567</v>
      </c>
      <c r="O22" s="33">
        <f>SUM(Daily!O24,Daily!O179,Daily!O396,Daily!O613,Daily!O830,Daily!O923)</f>
        <v>13364</v>
      </c>
      <c r="P22" s="33">
        <f>SUM(Daily!P24,Daily!P179,Daily!P396,Daily!P613,Daily!P830,Daily!P923)</f>
        <v>9933</v>
      </c>
      <c r="Q22" s="33">
        <f>SUM(Daily!Q24,Daily!Q179,Daily!Q396,Daily!Q613,Daily!Q830,Daily!Q923)</f>
        <v>9824</v>
      </c>
      <c r="R22" s="33">
        <f>SUM(Daily!R24,Daily!R179,Daily!R396,Daily!R613,Daily!R830,Daily!R923)</f>
        <v>9221</v>
      </c>
      <c r="S22" s="33">
        <f>SUM(Daily!S24,Daily!S179,Daily!S396,Daily!S613,Daily!S830,Daily!S923)</f>
        <v>13131</v>
      </c>
      <c r="T22" s="33">
        <f>SUM(Daily!T24,Daily!T179,Daily!T396,Daily!T613,Daily!T830,Daily!T923)</f>
        <v>6166</v>
      </c>
      <c r="U22" s="33">
        <f>SUM(Daily!U24,Daily!U179,Daily!U396,Daily!U613,Daily!U830,Daily!U923)</f>
        <v>1335</v>
      </c>
      <c r="V22" s="33">
        <f>SUM(Daily!V24,Daily!V179,Daily!V396,Daily!V613,Daily!V830,Daily!V923)</f>
        <v>16804</v>
      </c>
      <c r="W22" s="33">
        <f>SUM(Daily!W24,Daily!W179,Daily!W396,Daily!W613,Daily!W830,Daily!W923)</f>
        <v>8824</v>
      </c>
      <c r="X22" s="33">
        <f>SUM(Daily!X24,Daily!X179,Daily!X396,Daily!X613,Daily!X830,Daily!X923)</f>
        <v>11361</v>
      </c>
      <c r="Y22" s="33">
        <f>SUM(Daily!Y24,Daily!Y179,Daily!Y396,Daily!Y613,Daily!Y830,Daily!Y923)</f>
        <v>4069</v>
      </c>
      <c r="Z22" s="33">
        <f>SUM(Daily!Z24,Daily!Z179,Daily!Z396,Daily!Z613,Daily!Z830,Daily!Z923)</f>
        <v>14907</v>
      </c>
      <c r="AA22" s="33">
        <f>SUM(Daily!AA24,Daily!AA179,Daily!AA396,Daily!AA613,Daily!AA830,Daily!AA923)</f>
        <v>23317</v>
      </c>
      <c r="AB22" s="108">
        <f t="shared" si="0"/>
        <v>140224</v>
      </c>
      <c r="AC22" s="19">
        <f t="shared" si="0"/>
        <v>143142</v>
      </c>
    </row>
    <row r="23" spans="1:29" ht="14.25" thickTop="1" thickBot="1" x14ac:dyDescent="0.25">
      <c r="A23" s="91" t="s">
        <v>32</v>
      </c>
      <c r="B23" s="33">
        <f>SUM(Daily!B25,Daily!B180,Daily!B397,Daily!B614,Daily!B831,Daily!B924)</f>
        <v>9739</v>
      </c>
      <c r="C23" s="33">
        <f>SUM(Daily!C25,Daily!C180,Daily!C397,Daily!C614,Daily!C831,Daily!C924)</f>
        <v>15146</v>
      </c>
      <c r="D23" s="33">
        <f>SUM(Daily!D25,Daily!D180,Daily!D397,Daily!D614,Daily!D831,Daily!D924)</f>
        <v>3803</v>
      </c>
      <c r="E23" s="33">
        <f>SUM(Daily!E25,Daily!E180,Daily!E397,Daily!E614,Daily!E831,Daily!E924)</f>
        <v>6282</v>
      </c>
      <c r="F23" s="33">
        <f>SUM(Daily!F25,Daily!F180,Daily!F397,Daily!F614,Daily!F831,Daily!F924)</f>
        <v>5940</v>
      </c>
      <c r="G23" s="33">
        <f>SUM(Daily!G25,Daily!G180,Daily!G397,Daily!G614,Daily!G831,Daily!G924)</f>
        <v>11916</v>
      </c>
      <c r="H23" s="33">
        <f>SUM(Daily!H25,Daily!H180,Daily!H397,Daily!H614,Daily!H831,Daily!H924)</f>
        <v>13409</v>
      </c>
      <c r="I23" s="33">
        <f>SUM(Daily!I25,Daily!I180,Daily!I397,Daily!I614,Daily!I831,Daily!I924)</f>
        <v>21678</v>
      </c>
      <c r="J23" s="33">
        <f>SUM(Daily!J25,Daily!J180,Daily!J397,Daily!J614,Daily!J831,Daily!J924)</f>
        <v>2525</v>
      </c>
      <c r="K23" s="33">
        <f>SUM(Daily!K25,Daily!K180,Daily!K397,Daily!K614,Daily!K831,Daily!K924)</f>
        <v>1164</v>
      </c>
      <c r="L23" s="33">
        <f>SUM(Daily!L25,Daily!L180,Daily!L397,Daily!L614,Daily!L831,Daily!L924)</f>
        <v>12736</v>
      </c>
      <c r="M23" s="33">
        <f>SUM(Daily!M25,Daily!M180,Daily!M397,Daily!M614,Daily!M831,Daily!M924)</f>
        <v>4781</v>
      </c>
      <c r="N23" s="33">
        <f>SUM(Daily!N25,Daily!N180,Daily!N397,Daily!N614,Daily!N831,Daily!N924)</f>
        <v>18370</v>
      </c>
      <c r="O23" s="33">
        <f>SUM(Daily!O25,Daily!O180,Daily!O397,Daily!O614,Daily!O831,Daily!O924)</f>
        <v>13196</v>
      </c>
      <c r="P23" s="33">
        <f>SUM(Daily!P25,Daily!P180,Daily!P397,Daily!P614,Daily!P831,Daily!P924)</f>
        <v>7056</v>
      </c>
      <c r="Q23" s="33">
        <f>SUM(Daily!Q25,Daily!Q180,Daily!Q397,Daily!Q614,Daily!Q831,Daily!Q924)</f>
        <v>8901</v>
      </c>
      <c r="R23" s="33">
        <f>SUM(Daily!R25,Daily!R180,Daily!R397,Daily!R614,Daily!R831,Daily!R924)</f>
        <v>8426</v>
      </c>
      <c r="S23" s="33">
        <f>SUM(Daily!S25,Daily!S180,Daily!S397,Daily!S614,Daily!S831,Daily!S924)</f>
        <v>11960</v>
      </c>
      <c r="T23" s="33">
        <f>SUM(Daily!T25,Daily!T180,Daily!T397,Daily!T614,Daily!T831,Daily!T924)</f>
        <v>4074</v>
      </c>
      <c r="U23" s="33">
        <f>SUM(Daily!U25,Daily!U180,Daily!U397,Daily!U614,Daily!U831,Daily!U924)</f>
        <v>1302</v>
      </c>
      <c r="V23" s="33">
        <f>SUM(Daily!V25,Daily!V180,Daily!V397,Daily!V614,Daily!V831,Daily!V924)</f>
        <v>16077</v>
      </c>
      <c r="W23" s="33">
        <f>SUM(Daily!W25,Daily!W180,Daily!W397,Daily!W614,Daily!W831,Daily!W924)</f>
        <v>8329</v>
      </c>
      <c r="X23" s="33">
        <f>SUM(Daily!X25,Daily!X180,Daily!X397,Daily!X614,Daily!X831,Daily!X924)</f>
        <v>8439</v>
      </c>
      <c r="Y23" s="33">
        <f>SUM(Daily!Y25,Daily!Y180,Daily!Y397,Daily!Y614,Daily!Y831,Daily!Y924)</f>
        <v>3558</v>
      </c>
      <c r="Z23" s="33">
        <f>SUM(Daily!Z25,Daily!Z180,Daily!Z397,Daily!Z614,Daily!Z831,Daily!Z924)</f>
        <v>15409</v>
      </c>
      <c r="AA23" s="33">
        <f>SUM(Daily!AA25,Daily!AA180,Daily!AA397,Daily!AA614,Daily!AA831,Daily!AA924)</f>
        <v>19441</v>
      </c>
      <c r="AB23" s="108">
        <f t="shared" si="0"/>
        <v>126003</v>
      </c>
      <c r="AC23" s="19">
        <f t="shared" si="0"/>
        <v>127654</v>
      </c>
    </row>
    <row r="24" spans="1:29" ht="14.25" thickTop="1" thickBot="1" x14ac:dyDescent="0.25">
      <c r="A24" s="90" t="s">
        <v>33</v>
      </c>
      <c r="B24" s="33">
        <f>SUM(Daily!B26,Daily!B181,Daily!B398,Daily!B615,Daily!B832,Daily!B925)</f>
        <v>9682</v>
      </c>
      <c r="C24" s="33">
        <f>SUM(Daily!C26,Daily!C181,Daily!C398,Daily!C615,Daily!C832,Daily!C925)</f>
        <v>10652</v>
      </c>
      <c r="D24" s="33">
        <f>SUM(Daily!D26,Daily!D181,Daily!D398,Daily!D615,Daily!D832,Daily!D925)</f>
        <v>2969</v>
      </c>
      <c r="E24" s="33">
        <f>SUM(Daily!E26,Daily!E181,Daily!E398,Daily!E615,Daily!E832,Daily!E925)</f>
        <v>4994</v>
      </c>
      <c r="F24" s="33">
        <f>SUM(Daily!F26,Daily!F181,Daily!F398,Daily!F615,Daily!F832,Daily!F925)</f>
        <v>6143</v>
      </c>
      <c r="G24" s="33">
        <f>SUM(Daily!G26,Daily!G181,Daily!G398,Daily!G615,Daily!G832,Daily!G925)</f>
        <v>9977</v>
      </c>
      <c r="H24" s="33">
        <f>SUM(Daily!H26,Daily!H181,Daily!H398,Daily!H615,Daily!H832,Daily!H925)</f>
        <v>13212</v>
      </c>
      <c r="I24" s="33">
        <f>SUM(Daily!I26,Daily!I181,Daily!I398,Daily!I615,Daily!I832,Daily!I925)</f>
        <v>18308</v>
      </c>
      <c r="J24" s="33">
        <f>SUM(Daily!J26,Daily!J181,Daily!J398,Daily!J615,Daily!J832,Daily!J925)</f>
        <v>2182</v>
      </c>
      <c r="K24" s="33">
        <f>SUM(Daily!K26,Daily!K181,Daily!K398,Daily!K615,Daily!K832,Daily!K925)</f>
        <v>813</v>
      </c>
      <c r="L24" s="33">
        <f>SUM(Daily!L26,Daily!L181,Daily!L398,Daily!L615,Daily!L832,Daily!L925)</f>
        <v>9390</v>
      </c>
      <c r="M24" s="33">
        <f>SUM(Daily!M26,Daily!M181,Daily!M398,Daily!M615,Daily!M832,Daily!M925)</f>
        <v>6329</v>
      </c>
      <c r="N24" s="33">
        <f>SUM(Daily!N26,Daily!N181,Daily!N398,Daily!N615,Daily!N832,Daily!N925)</f>
        <v>15088</v>
      </c>
      <c r="O24" s="33">
        <f>SUM(Daily!O26,Daily!O181,Daily!O398,Daily!O615,Daily!O832,Daily!O925)</f>
        <v>14363</v>
      </c>
      <c r="P24" s="33">
        <f>SUM(Daily!P26,Daily!P181,Daily!P398,Daily!P615,Daily!P832,Daily!P925)</f>
        <v>6309</v>
      </c>
      <c r="Q24" s="33">
        <f>SUM(Daily!Q26,Daily!Q181,Daily!Q398,Daily!Q615,Daily!Q832,Daily!Q925)</f>
        <v>9726</v>
      </c>
      <c r="R24" s="33">
        <f>SUM(Daily!R26,Daily!R181,Daily!R398,Daily!R615,Daily!R832,Daily!R925)</f>
        <v>7373</v>
      </c>
      <c r="S24" s="33">
        <f>SUM(Daily!S26,Daily!S181,Daily!S398,Daily!S615,Daily!S832,Daily!S925)</f>
        <v>10282</v>
      </c>
      <c r="T24" s="33">
        <f>SUM(Daily!T26,Daily!T181,Daily!T398,Daily!T615,Daily!T832,Daily!T925)</f>
        <v>2326</v>
      </c>
      <c r="U24" s="33">
        <f>SUM(Daily!U26,Daily!U181,Daily!U398,Daily!U615,Daily!U832,Daily!U925)</f>
        <v>1769</v>
      </c>
      <c r="V24" s="33">
        <f>SUM(Daily!V26,Daily!V181,Daily!V398,Daily!V615,Daily!V832,Daily!V925)</f>
        <v>13405</v>
      </c>
      <c r="W24" s="33">
        <f>SUM(Daily!W26,Daily!W181,Daily!W398,Daily!W615,Daily!W832,Daily!W925)</f>
        <v>9435</v>
      </c>
      <c r="X24" s="33">
        <f>SUM(Daily!X26,Daily!X181,Daily!X398,Daily!X615,Daily!X832,Daily!X925)</f>
        <v>6031</v>
      </c>
      <c r="Y24" s="33">
        <f>SUM(Daily!Y26,Daily!Y181,Daily!Y398,Daily!Y615,Daily!Y832,Daily!Y925)</f>
        <v>3831</v>
      </c>
      <c r="Z24" s="33">
        <f>SUM(Daily!Z26,Daily!Z181,Daily!Z398,Daily!Z615,Daily!Z832,Daily!Z925)</f>
        <v>13391</v>
      </c>
      <c r="AA24" s="33">
        <f>SUM(Daily!AA26,Daily!AA181,Daily!AA398,Daily!AA615,Daily!AA832,Daily!AA925)</f>
        <v>15760</v>
      </c>
      <c r="AB24" s="108">
        <f t="shared" si="0"/>
        <v>107501</v>
      </c>
      <c r="AC24" s="19">
        <f t="shared" si="0"/>
        <v>116239</v>
      </c>
    </row>
    <row r="25" spans="1:29" ht="14.25" thickTop="1" thickBot="1" x14ac:dyDescent="0.25">
      <c r="A25" s="91" t="s">
        <v>34</v>
      </c>
      <c r="B25" s="33">
        <f>SUM(Daily!B27,Daily!B182,Daily!B399,Daily!B616,Daily!B833,Daily!B926)</f>
        <v>3591</v>
      </c>
      <c r="C25" s="33">
        <f>SUM(Daily!C27,Daily!C182,Daily!C399,Daily!C616,Daily!C833,Daily!C926)</f>
        <v>7381</v>
      </c>
      <c r="D25" s="33">
        <f>SUM(Daily!D27,Daily!D182,Daily!D399,Daily!D616,Daily!D833,Daily!D926)</f>
        <v>1459</v>
      </c>
      <c r="E25" s="33">
        <f>SUM(Daily!E27,Daily!E182,Daily!E399,Daily!E616,Daily!E833,Daily!E926)</f>
        <v>3979</v>
      </c>
      <c r="F25" s="33">
        <f>SUM(Daily!F27,Daily!F182,Daily!F399,Daily!F616,Daily!F833,Daily!F926)</f>
        <v>3586</v>
      </c>
      <c r="G25" s="33">
        <f>SUM(Daily!G27,Daily!G182,Daily!G399,Daily!G616,Daily!G833,Daily!G926)</f>
        <v>8061</v>
      </c>
      <c r="H25" s="33">
        <f>SUM(Daily!H27,Daily!H182,Daily!H399,Daily!H616,Daily!H833,Daily!H926)</f>
        <v>6987</v>
      </c>
      <c r="I25" s="33">
        <f>SUM(Daily!I27,Daily!I182,Daily!I399,Daily!I616,Daily!I833,Daily!I926)</f>
        <v>13557</v>
      </c>
      <c r="J25" s="33">
        <f>SUM(Daily!J27,Daily!J182,Daily!J399,Daily!J616,Daily!J833,Daily!J926)</f>
        <v>1802</v>
      </c>
      <c r="K25" s="33">
        <f>SUM(Daily!K27,Daily!K182,Daily!K399,Daily!K616,Daily!K833,Daily!K926)</f>
        <v>531</v>
      </c>
      <c r="L25" s="33">
        <f>SUM(Daily!L27,Daily!L182,Daily!L399,Daily!L616,Daily!L833,Daily!L926)</f>
        <v>6478</v>
      </c>
      <c r="M25" s="33">
        <f>SUM(Daily!M27,Daily!M182,Daily!M399,Daily!M616,Daily!M833,Daily!M926)</f>
        <v>4595</v>
      </c>
      <c r="N25" s="33">
        <f>SUM(Daily!N27,Daily!N182,Daily!N399,Daily!N616,Daily!N833,Daily!N926)</f>
        <v>11664</v>
      </c>
      <c r="O25" s="33">
        <f>SUM(Daily!O27,Daily!O182,Daily!O399,Daily!O616,Daily!O833,Daily!O926)</f>
        <v>12043</v>
      </c>
      <c r="P25" s="33">
        <f>SUM(Daily!P27,Daily!P182,Daily!P399,Daily!P616,Daily!P833,Daily!P926)</f>
        <v>4098</v>
      </c>
      <c r="Q25" s="33">
        <f>SUM(Daily!Q27,Daily!Q182,Daily!Q399,Daily!Q616,Daily!Q833,Daily!Q926)</f>
        <v>8349</v>
      </c>
      <c r="R25" s="33">
        <f>SUM(Daily!R27,Daily!R182,Daily!R399,Daily!R616,Daily!R833,Daily!R926)</f>
        <v>5569</v>
      </c>
      <c r="S25" s="33">
        <f>SUM(Daily!S27,Daily!S182,Daily!S399,Daily!S616,Daily!S833,Daily!S926)</f>
        <v>7989</v>
      </c>
      <c r="T25" s="33">
        <f>SUM(Daily!T27,Daily!T182,Daily!T399,Daily!T616,Daily!T833,Daily!T926)</f>
        <v>1476</v>
      </c>
      <c r="U25" s="33">
        <f>SUM(Daily!U27,Daily!U182,Daily!U399,Daily!U616,Daily!U833,Daily!U926)</f>
        <v>1712</v>
      </c>
      <c r="V25" s="33">
        <f>SUM(Daily!V27,Daily!V182,Daily!V399,Daily!V616,Daily!V833,Daily!V926)</f>
        <v>10599</v>
      </c>
      <c r="W25" s="33">
        <f>SUM(Daily!W27,Daily!W182,Daily!W399,Daily!W616,Daily!W833,Daily!W926)</f>
        <v>6649</v>
      </c>
      <c r="X25" s="33">
        <f>SUM(Daily!X27,Daily!X182,Daily!X399,Daily!X616,Daily!X833,Daily!X926)</f>
        <v>4065</v>
      </c>
      <c r="Y25" s="33">
        <f>SUM(Daily!Y27,Daily!Y182,Daily!Y399,Daily!Y616,Daily!Y833,Daily!Y926)</f>
        <v>3569</v>
      </c>
      <c r="Z25" s="33">
        <f>SUM(Daily!Z27,Daily!Z182,Daily!Z399,Daily!Z616,Daily!Z833,Daily!Z926)</f>
        <v>9501</v>
      </c>
      <c r="AA25" s="33">
        <f>SUM(Daily!AA27,Daily!AA182,Daily!AA399,Daily!AA616,Daily!AA833,Daily!AA926)</f>
        <v>12365</v>
      </c>
      <c r="AB25" s="108">
        <f>B25+D25+F25+H25+J25+L25+N25+P25+R25+T25+V25+X25+Z25</f>
        <v>70875</v>
      </c>
      <c r="AC25" s="19">
        <f t="shared" si="0"/>
        <v>90780</v>
      </c>
    </row>
    <row r="26" spans="1:29" ht="14.25" thickTop="1" thickBot="1" x14ac:dyDescent="0.25">
      <c r="A26" s="90" t="s">
        <v>35</v>
      </c>
      <c r="B26" s="33">
        <f>SUM(Daily!B28,Daily!B183,Daily!B400,Daily!B617,Daily!B834,Daily!B927)</f>
        <v>0</v>
      </c>
      <c r="C26" s="33">
        <f>SUM(Daily!C28,Daily!C183,Daily!C400,Daily!C617,Daily!C834,Daily!C927)</f>
        <v>3152</v>
      </c>
      <c r="D26" s="33">
        <f>SUM(Daily!D28,Daily!D183,Daily!D400,Daily!D617,Daily!D834,Daily!D927)</f>
        <v>16</v>
      </c>
      <c r="E26" s="33">
        <f>SUM(Daily!E28,Daily!E183,Daily!E400,Daily!E617,Daily!E834,Daily!E927)</f>
        <v>1984</v>
      </c>
      <c r="F26" s="33">
        <f>SUM(Daily!F28,Daily!F183,Daily!F400,Daily!F617,Daily!F834,Daily!F927)</f>
        <v>141</v>
      </c>
      <c r="G26" s="33">
        <f>SUM(Daily!G28,Daily!G183,Daily!G400,Daily!G617,Daily!G834,Daily!G927)</f>
        <v>4297</v>
      </c>
      <c r="H26" s="33">
        <f>SUM(Daily!H28,Daily!H183,Daily!H400,Daily!H617,Daily!H834,Daily!H927)</f>
        <v>439</v>
      </c>
      <c r="I26" s="33">
        <f>SUM(Daily!I28,Daily!I183,Daily!I400,Daily!I617,Daily!I834,Daily!I927)</f>
        <v>5635</v>
      </c>
      <c r="J26" s="33">
        <f>SUM(Daily!J28,Daily!J183,Daily!J400,Daily!J617,Daily!J834,Daily!J927)</f>
        <v>336</v>
      </c>
      <c r="K26" s="33">
        <f>SUM(Daily!K28,Daily!K183,Daily!K400,Daily!K617,Daily!K834,Daily!K927)</f>
        <v>274</v>
      </c>
      <c r="L26" s="33">
        <f>SUM(Daily!L28,Daily!L183,Daily!L400,Daily!L617,Daily!L834,Daily!L927)</f>
        <v>2506</v>
      </c>
      <c r="M26" s="33">
        <f>SUM(Daily!M28,Daily!M183,Daily!M400,Daily!M617,Daily!M834,Daily!M927)</f>
        <v>1030</v>
      </c>
      <c r="N26" s="33">
        <f>SUM(Daily!N28,Daily!N183,Daily!N400,Daily!N617,Daily!N834,Daily!N927)</f>
        <v>3287</v>
      </c>
      <c r="O26" s="33">
        <f>SUM(Daily!O28,Daily!O183,Daily!O400,Daily!O617,Daily!O834,Daily!O927)</f>
        <v>2415</v>
      </c>
      <c r="P26" s="33">
        <f>SUM(Daily!P28,Daily!P183,Daily!P400,Daily!P617,Daily!P834,Daily!P927)</f>
        <v>942</v>
      </c>
      <c r="Q26" s="33">
        <f>SUM(Daily!Q28,Daily!Q183,Daily!Q400,Daily!Q617,Daily!Q834,Daily!Q927)</f>
        <v>1664</v>
      </c>
      <c r="R26" s="33">
        <f>SUM(Daily!R28,Daily!R183,Daily!R400,Daily!R617,Daily!R834,Daily!R927)</f>
        <v>1267</v>
      </c>
      <c r="S26" s="33">
        <f>SUM(Daily!S28,Daily!S183,Daily!S400,Daily!S617,Daily!S834,Daily!S927)</f>
        <v>989</v>
      </c>
      <c r="T26" s="33">
        <f>SUM(Daily!T28,Daily!T183,Daily!T400,Daily!T617,Daily!T834,Daily!T927)</f>
        <v>115</v>
      </c>
      <c r="U26" s="33">
        <f>SUM(Daily!U28,Daily!U183,Daily!U400,Daily!U617,Daily!U834,Daily!U927)</f>
        <v>89</v>
      </c>
      <c r="V26" s="33">
        <f>SUM(Daily!V28,Daily!V183,Daily!V400,Daily!V617,Daily!V834,Daily!V927)</f>
        <v>2407</v>
      </c>
      <c r="W26" s="33">
        <f>SUM(Daily!W28,Daily!W183,Daily!W400,Daily!W617,Daily!W834,Daily!W927)</f>
        <v>387</v>
      </c>
      <c r="X26" s="33">
        <f>SUM(Daily!X28,Daily!X183,Daily!X400,Daily!X617,Daily!X834,Daily!X927)</f>
        <v>462</v>
      </c>
      <c r="Y26" s="33">
        <f>SUM(Daily!Y28,Daily!Y183,Daily!Y400,Daily!Y617,Daily!Y834,Daily!Y927)</f>
        <v>204</v>
      </c>
      <c r="Z26" s="33">
        <f>SUM(Daily!Z28,Daily!Z183,Daily!Z400,Daily!Z617,Daily!Z834,Daily!Z927)</f>
        <v>479</v>
      </c>
      <c r="AA26" s="33">
        <f>SUM(Daily!AA28,Daily!AA183,Daily!AA400,Daily!AA617,Daily!AA834,Daily!AA927)</f>
        <v>1160</v>
      </c>
      <c r="AB26" s="108">
        <f>B26+D26+F26+H26+J26+L26+N26+P26+R26+T26+V26+X26+Z26</f>
        <v>12397</v>
      </c>
      <c r="AC26" s="19">
        <f t="shared" si="0"/>
        <v>23280</v>
      </c>
    </row>
    <row r="27" spans="1:29" ht="14.25" thickTop="1" thickBot="1" x14ac:dyDescent="0.25">
      <c r="A27" s="91" t="s">
        <v>36</v>
      </c>
      <c r="B27" s="33">
        <f>SUM(Daily!B29,Daily!B184,Daily!B401,Daily!B618,Daily!B835,Daily!B928)</f>
        <v>0</v>
      </c>
      <c r="C27" s="33">
        <f>SUM(Daily!C29,Daily!C184,Daily!C401,Daily!C618,Daily!C835,Daily!C928)</f>
        <v>0</v>
      </c>
      <c r="D27" s="33">
        <f>SUM(Daily!D29,Daily!D184,Daily!D401,Daily!D618,Daily!D835,Daily!D928)</f>
        <v>0</v>
      </c>
      <c r="E27" s="33">
        <f>SUM(Daily!E29,Daily!E184,Daily!E401,Daily!E618,Daily!E835,Daily!E928)</f>
        <v>0</v>
      </c>
      <c r="F27" s="33">
        <f>SUM(Daily!F29,Daily!F184,Daily!F401,Daily!F618,Daily!F835,Daily!F928)</f>
        <v>0</v>
      </c>
      <c r="G27" s="33">
        <f>SUM(Daily!G29,Daily!G184,Daily!G401,Daily!G618,Daily!G835,Daily!G928)</f>
        <v>0</v>
      </c>
      <c r="H27" s="33">
        <f>SUM(Daily!H29,Daily!H184,Daily!H401,Daily!H618,Daily!H835,Daily!H928)</f>
        <v>0</v>
      </c>
      <c r="I27" s="33">
        <f>SUM(Daily!I29,Daily!I184,Daily!I401,Daily!I618,Daily!I835,Daily!I928)</f>
        <v>0</v>
      </c>
      <c r="J27" s="33">
        <f>SUM(Daily!J29,Daily!J184,Daily!J401,Daily!J618,Daily!J835,Daily!J928)</f>
        <v>0</v>
      </c>
      <c r="K27" s="33">
        <f>SUM(Daily!K29,Daily!K184,Daily!K401,Daily!K618,Daily!K835,Daily!K928)</f>
        <v>0</v>
      </c>
      <c r="L27" s="33">
        <f>SUM(Daily!L29,Daily!L184,Daily!L401,Daily!L618,Daily!L835,Daily!L928)</f>
        <v>0</v>
      </c>
      <c r="M27" s="33">
        <f>SUM(Daily!M29,Daily!M184,Daily!M401,Daily!M618,Daily!M835,Daily!M928)</f>
        <v>0</v>
      </c>
      <c r="N27" s="33">
        <f>SUM(Daily!N29,Daily!N184,Daily!N401,Daily!N618,Daily!N835,Daily!N928)</f>
        <v>0</v>
      </c>
      <c r="O27" s="33">
        <f>SUM(Daily!O29,Daily!O184,Daily!O401,Daily!O618,Daily!O835,Daily!O928)</f>
        <v>0</v>
      </c>
      <c r="P27" s="33">
        <f>SUM(Daily!P29,Daily!P184,Daily!P401,Daily!P618,Daily!P835,Daily!P928)</f>
        <v>0</v>
      </c>
      <c r="Q27" s="33">
        <f>SUM(Daily!Q29,Daily!Q184,Daily!Q401,Daily!Q618,Daily!Q835,Daily!Q928)</f>
        <v>0</v>
      </c>
      <c r="R27" s="33">
        <f>SUM(Daily!R29,Daily!R184,Daily!R401,Daily!R618,Daily!R835,Daily!R928)</f>
        <v>0</v>
      </c>
      <c r="S27" s="33">
        <f>SUM(Daily!S29,Daily!S184,Daily!S401,Daily!S618,Daily!S835,Daily!S928)</f>
        <v>0</v>
      </c>
      <c r="T27" s="33">
        <f>SUM(Daily!T29,Daily!T184,Daily!T401,Daily!T618,Daily!T835,Daily!T928)</f>
        <v>0</v>
      </c>
      <c r="U27" s="33">
        <f>SUM(Daily!U29,Daily!U184,Daily!U401,Daily!U618,Daily!U835,Daily!U928)</f>
        <v>0</v>
      </c>
      <c r="V27" s="33">
        <f>SUM(Daily!V29,Daily!V184,Daily!V401,Daily!V618,Daily!V835,Daily!V928)</f>
        <v>0</v>
      </c>
      <c r="W27" s="33">
        <f>SUM(Daily!W29,Daily!W184,Daily!W401,Daily!W618,Daily!W835,Daily!W928)</f>
        <v>0</v>
      </c>
      <c r="X27" s="33">
        <f>SUM(Daily!X29,Daily!X184,Daily!X401,Daily!X618,Daily!X835,Daily!X928)</f>
        <v>0</v>
      </c>
      <c r="Y27" s="33">
        <f>SUM(Daily!Y29,Daily!Y184,Daily!Y401,Daily!Y618,Daily!Y835,Daily!Y928)</f>
        <v>0</v>
      </c>
      <c r="Z27" s="33">
        <f>SUM(Daily!Z29,Daily!Z184,Daily!Z401,Daily!Z618,Daily!Z835,Daily!Z928)</f>
        <v>0</v>
      </c>
      <c r="AA27" s="33">
        <f>SUM(Daily!AA29,Daily!AA184,Daily!AA401,Daily!AA618,Daily!AA835,Daily!AA928)</f>
        <v>0</v>
      </c>
      <c r="AB27" s="108">
        <f t="shared" si="0"/>
        <v>0</v>
      </c>
      <c r="AC27" s="19">
        <f t="shared" si="0"/>
        <v>0</v>
      </c>
    </row>
    <row r="28" spans="1:29" ht="14.25" thickTop="1" thickBot="1" x14ac:dyDescent="0.25">
      <c r="A28" s="90" t="s">
        <v>37</v>
      </c>
      <c r="B28" s="33">
        <f>SUM(Daily!B30,Daily!B185,Daily!B402,Daily!B619,Daily!B836,Daily!B929)</f>
        <v>0</v>
      </c>
      <c r="C28" s="33">
        <f>SUM(Daily!C30,Daily!C185,Daily!C402,Daily!C619,Daily!C836,Daily!C929)</f>
        <v>0</v>
      </c>
      <c r="D28" s="33">
        <f>SUM(Daily!D30,Daily!D185,Daily!D402,Daily!D619,Daily!D836,Daily!D929)</f>
        <v>0</v>
      </c>
      <c r="E28" s="33">
        <f>SUM(Daily!E30,Daily!E185,Daily!E402,Daily!E619,Daily!E836,Daily!E929)</f>
        <v>0</v>
      </c>
      <c r="F28" s="33">
        <f>SUM(Daily!F30,Daily!F185,Daily!F402,Daily!F619,Daily!F836,Daily!F929)</f>
        <v>0</v>
      </c>
      <c r="G28" s="33">
        <f>SUM(Daily!G30,Daily!G185,Daily!G402,Daily!G619,Daily!G836,Daily!G929)</f>
        <v>0</v>
      </c>
      <c r="H28" s="33">
        <f>SUM(Daily!H30,Daily!H185,Daily!H402,Daily!H619,Daily!H836,Daily!H929)</f>
        <v>0</v>
      </c>
      <c r="I28" s="33">
        <f>SUM(Daily!I30,Daily!I185,Daily!I402,Daily!I619,Daily!I836,Daily!I929)</f>
        <v>0</v>
      </c>
      <c r="J28" s="33">
        <f>SUM(Daily!J30,Daily!J185,Daily!J402,Daily!J619,Daily!J836,Daily!J929)</f>
        <v>0</v>
      </c>
      <c r="K28" s="33">
        <f>SUM(Daily!K30,Daily!K185,Daily!K402,Daily!K619,Daily!K836,Daily!K929)</f>
        <v>0</v>
      </c>
      <c r="L28" s="33">
        <f>SUM(Daily!L30,Daily!L185,Daily!L402,Daily!L619,Daily!L836,Daily!L929)</f>
        <v>0</v>
      </c>
      <c r="M28" s="33">
        <f>SUM(Daily!M30,Daily!M185,Daily!M402,Daily!M619,Daily!M836,Daily!M929)</f>
        <v>0</v>
      </c>
      <c r="N28" s="33">
        <f>SUM(Daily!N30,Daily!N185,Daily!N402,Daily!N619,Daily!N836,Daily!N929)</f>
        <v>0</v>
      </c>
      <c r="O28" s="33">
        <f>SUM(Daily!O30,Daily!O185,Daily!O402,Daily!O619,Daily!O836,Daily!O929)</f>
        <v>0</v>
      </c>
      <c r="P28" s="33">
        <f>SUM(Daily!P30,Daily!P185,Daily!P402,Daily!P619,Daily!P836,Daily!P929)</f>
        <v>0</v>
      </c>
      <c r="Q28" s="33">
        <f>SUM(Daily!Q30,Daily!Q185,Daily!Q402,Daily!Q619,Daily!Q836,Daily!Q929)</f>
        <v>0</v>
      </c>
      <c r="R28" s="33">
        <f>SUM(Daily!R30,Daily!R185,Daily!R402,Daily!R619,Daily!R836,Daily!R929)</f>
        <v>0</v>
      </c>
      <c r="S28" s="33">
        <f>SUM(Daily!S30,Daily!S185,Daily!S402,Daily!S619,Daily!S836,Daily!S929)</f>
        <v>0</v>
      </c>
      <c r="T28" s="33">
        <f>SUM(Daily!T30,Daily!T185,Daily!T402,Daily!T619,Daily!T836,Daily!T929)</f>
        <v>0</v>
      </c>
      <c r="U28" s="33">
        <f>SUM(Daily!U30,Daily!U185,Daily!U402,Daily!U619,Daily!U836,Daily!U929)</f>
        <v>0</v>
      </c>
      <c r="V28" s="33">
        <f>SUM(Daily!V30,Daily!V185,Daily!V402,Daily!V619,Daily!V836,Daily!V929)</f>
        <v>0</v>
      </c>
      <c r="W28" s="33">
        <f>SUM(Daily!W30,Daily!W185,Daily!W402,Daily!W619,Daily!W836,Daily!W929)</f>
        <v>0</v>
      </c>
      <c r="X28" s="33">
        <f>SUM(Daily!X30,Daily!X185,Daily!X402,Daily!X619,Daily!X836,Daily!X929)</f>
        <v>0</v>
      </c>
      <c r="Y28" s="33">
        <f>SUM(Daily!Y30,Daily!Y185,Daily!Y402,Daily!Y619,Daily!Y836,Daily!Y929)</f>
        <v>0</v>
      </c>
      <c r="Z28" s="33">
        <f>SUM(Daily!Z30,Daily!Z185,Daily!Z402,Daily!Z619,Daily!Z836,Daily!Z929)</f>
        <v>0</v>
      </c>
      <c r="AA28" s="33">
        <f>SUM(Daily!AA30,Daily!AA185,Daily!AA402,Daily!AA619,Daily!AA836,Daily!AA929)</f>
        <v>0</v>
      </c>
      <c r="AB28" s="108">
        <f t="shared" si="0"/>
        <v>0</v>
      </c>
      <c r="AC28" s="19">
        <f t="shared" si="0"/>
        <v>0</v>
      </c>
    </row>
    <row r="29" spans="1:29" ht="14.25" thickTop="1" thickBot="1" x14ac:dyDescent="0.25">
      <c r="A29" s="91" t="s">
        <v>38</v>
      </c>
      <c r="B29" s="33">
        <f>SUM(Daily!B31,Daily!B186,Daily!B403,Daily!B620,Daily!B837,Daily!B930)</f>
        <v>0</v>
      </c>
      <c r="C29" s="33">
        <f>SUM(Daily!C31,Daily!C186,Daily!C403,Daily!C620,Daily!C837,Daily!C930)</f>
        <v>0</v>
      </c>
      <c r="D29" s="33">
        <f>SUM(Daily!D31,Daily!D186,Daily!D403,Daily!D620,Daily!D837,Daily!D930)</f>
        <v>0</v>
      </c>
      <c r="E29" s="33">
        <f>SUM(Daily!E31,Daily!E186,Daily!E403,Daily!E620,Daily!E837,Daily!E930)</f>
        <v>0</v>
      </c>
      <c r="F29" s="33">
        <f>SUM(Daily!F31,Daily!F186,Daily!F403,Daily!F620,Daily!F837,Daily!F930)</f>
        <v>0</v>
      </c>
      <c r="G29" s="33">
        <f>SUM(Daily!G31,Daily!G186,Daily!G403,Daily!G620,Daily!G837,Daily!G930)</f>
        <v>0</v>
      </c>
      <c r="H29" s="33">
        <f>SUM(Daily!H31,Daily!H186,Daily!H403,Daily!H620,Daily!H837,Daily!H930)</f>
        <v>0</v>
      </c>
      <c r="I29" s="33">
        <f>SUM(Daily!I31,Daily!I186,Daily!I403,Daily!I620,Daily!I837,Daily!I930)</f>
        <v>0</v>
      </c>
      <c r="J29" s="33">
        <f>SUM(Daily!J31,Daily!J186,Daily!J403,Daily!J620,Daily!J837,Daily!J930)</f>
        <v>0</v>
      </c>
      <c r="K29" s="33">
        <f>SUM(Daily!K31,Daily!K186,Daily!K403,Daily!K620,Daily!K837,Daily!K930)</f>
        <v>0</v>
      </c>
      <c r="L29" s="33">
        <f>SUM(Daily!L31,Daily!L186,Daily!L403,Daily!L620,Daily!L837,Daily!L930)</f>
        <v>0</v>
      </c>
      <c r="M29" s="33">
        <f>SUM(Daily!M31,Daily!M186,Daily!M403,Daily!M620,Daily!M837,Daily!M930)</f>
        <v>0</v>
      </c>
      <c r="N29" s="33">
        <f>SUM(Daily!N31,Daily!N186,Daily!N403,Daily!N620,Daily!N837,Daily!N930)</f>
        <v>0</v>
      </c>
      <c r="O29" s="33">
        <f>SUM(Daily!O31,Daily!O186,Daily!O403,Daily!O620,Daily!O837,Daily!O930)</f>
        <v>0</v>
      </c>
      <c r="P29" s="33">
        <f>SUM(Daily!P31,Daily!P186,Daily!P403,Daily!P620,Daily!P837,Daily!P930)</f>
        <v>0</v>
      </c>
      <c r="Q29" s="33">
        <f>SUM(Daily!Q31,Daily!Q186,Daily!Q403,Daily!Q620,Daily!Q837,Daily!Q930)</f>
        <v>0</v>
      </c>
      <c r="R29" s="33">
        <f>SUM(Daily!R31,Daily!R186,Daily!R403,Daily!R620,Daily!R837,Daily!R930)</f>
        <v>0</v>
      </c>
      <c r="S29" s="33">
        <f>SUM(Daily!S31,Daily!S186,Daily!S403,Daily!S620,Daily!S837,Daily!S930)</f>
        <v>0</v>
      </c>
      <c r="T29" s="33">
        <f>SUM(Daily!T31,Daily!T186,Daily!T403,Daily!T620,Daily!T837,Daily!T930)</f>
        <v>0</v>
      </c>
      <c r="U29" s="33">
        <f>SUM(Daily!U31,Daily!U186,Daily!U403,Daily!U620,Daily!U837,Daily!U930)</f>
        <v>0</v>
      </c>
      <c r="V29" s="33">
        <f>SUM(Daily!V31,Daily!V186,Daily!V403,Daily!V620,Daily!V837,Daily!V930)</f>
        <v>0</v>
      </c>
      <c r="W29" s="33">
        <f>SUM(Daily!W31,Daily!W186,Daily!W403,Daily!W620,Daily!W837,Daily!W930)</f>
        <v>0</v>
      </c>
      <c r="X29" s="33">
        <f>SUM(Daily!X31,Daily!X186,Daily!X403,Daily!X620,Daily!X837,Daily!X930)</f>
        <v>0</v>
      </c>
      <c r="Y29" s="33">
        <f>SUM(Daily!Y31,Daily!Y186,Daily!Y403,Daily!Y620,Daily!Y837,Daily!Y930)</f>
        <v>0</v>
      </c>
      <c r="Z29" s="33">
        <f>SUM(Daily!Z31,Daily!Z186,Daily!Z403,Daily!Z620,Daily!Z837,Daily!Z930)</f>
        <v>0</v>
      </c>
      <c r="AA29" s="33">
        <f>SUM(Daily!AA31,Daily!AA186,Daily!AA403,Daily!AA620,Daily!AA837,Daily!AA930)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SUM(Daily!B32,Daily!B187,Daily!B404,Daily!B621,Daily!B838,Daily!B931)</f>
        <v>0</v>
      </c>
      <c r="C30" s="33">
        <f>SUM(Daily!C32,Daily!C187,Daily!C404,Daily!C621,Daily!C838,Daily!C931)</f>
        <v>0</v>
      </c>
      <c r="D30" s="33">
        <f>SUM(Daily!D32,Daily!D187,Daily!D404,Daily!D621,Daily!D838,Daily!D931)</f>
        <v>0</v>
      </c>
      <c r="E30" s="33">
        <f>SUM(Daily!E32,Daily!E187,Daily!E404,Daily!E621,Daily!E838,Daily!E931)</f>
        <v>0</v>
      </c>
      <c r="F30" s="33">
        <f>SUM(Daily!F32,Daily!F187,Daily!F404,Daily!F621,Daily!F838,Daily!F931)</f>
        <v>0</v>
      </c>
      <c r="G30" s="33">
        <f>SUM(Daily!G32,Daily!G187,Daily!G404,Daily!G621,Daily!G838,Daily!G931)</f>
        <v>0</v>
      </c>
      <c r="H30" s="33">
        <f>SUM(Daily!H32,Daily!H187,Daily!H404,Daily!H621,Daily!H838,Daily!H931)</f>
        <v>0</v>
      </c>
      <c r="I30" s="33">
        <f>SUM(Daily!I32,Daily!I187,Daily!I404,Daily!I621,Daily!I838,Daily!I931)</f>
        <v>0</v>
      </c>
      <c r="J30" s="33">
        <f>SUM(Daily!J32,Daily!J187,Daily!J404,Daily!J621,Daily!J838,Daily!J931)</f>
        <v>0</v>
      </c>
      <c r="K30" s="33">
        <f>SUM(Daily!K32,Daily!K187,Daily!K404,Daily!K621,Daily!K838,Daily!K931)</f>
        <v>0</v>
      </c>
      <c r="L30" s="33">
        <f>SUM(Daily!L32,Daily!L187,Daily!L404,Daily!L621,Daily!L838,Daily!L931)</f>
        <v>0</v>
      </c>
      <c r="M30" s="33">
        <f>SUM(Daily!M32,Daily!M187,Daily!M404,Daily!M621,Daily!M838,Daily!M931)</f>
        <v>0</v>
      </c>
      <c r="N30" s="33">
        <f>SUM(Daily!N32,Daily!N187,Daily!N404,Daily!N621,Daily!N838,Daily!N931)</f>
        <v>0</v>
      </c>
      <c r="O30" s="33">
        <f>SUM(Daily!O32,Daily!O187,Daily!O404,Daily!O621,Daily!O838,Daily!O931)</f>
        <v>0</v>
      </c>
      <c r="P30" s="33">
        <f>SUM(Daily!P32,Daily!P187,Daily!P404,Daily!P621,Daily!P838,Daily!P931)</f>
        <v>0</v>
      </c>
      <c r="Q30" s="33">
        <f>SUM(Daily!Q32,Daily!Q187,Daily!Q404,Daily!Q621,Daily!Q838,Daily!Q931)</f>
        <v>0</v>
      </c>
      <c r="R30" s="33">
        <f>SUM(Daily!R32,Daily!R187,Daily!R404,Daily!R621,Daily!R838,Daily!R931)</f>
        <v>0</v>
      </c>
      <c r="S30" s="33">
        <f>SUM(Daily!S32,Daily!S187,Daily!S404,Daily!S621,Daily!S838,Daily!S931)</f>
        <v>0</v>
      </c>
      <c r="T30" s="33">
        <f>SUM(Daily!T32,Daily!T187,Daily!T404,Daily!T621,Daily!T838,Daily!T931)</f>
        <v>0</v>
      </c>
      <c r="U30" s="33">
        <f>SUM(Daily!U32,Daily!U187,Daily!U404,Daily!U621,Daily!U838,Daily!U931)</f>
        <v>0</v>
      </c>
      <c r="V30" s="33">
        <f>SUM(Daily!V32,Daily!V187,Daily!V404,Daily!V621,Daily!V838,Daily!V931)</f>
        <v>0</v>
      </c>
      <c r="W30" s="33">
        <f>SUM(Daily!W32,Daily!W187,Daily!W404,Daily!W621,Daily!W838,Daily!W931)</f>
        <v>0</v>
      </c>
      <c r="X30" s="33">
        <f>SUM(Daily!X32,Daily!X187,Daily!X404,Daily!X621,Daily!X838,Daily!X931)</f>
        <v>0</v>
      </c>
      <c r="Y30" s="33">
        <f>SUM(Daily!Y32,Daily!Y187,Daily!Y404,Daily!Y621,Daily!Y838,Daily!Y931)</f>
        <v>0</v>
      </c>
      <c r="Z30" s="33">
        <f>SUM(Daily!Z32,Daily!Z187,Daily!Z404,Daily!Z621,Daily!Z838,Daily!Z931)</f>
        <v>0</v>
      </c>
      <c r="AA30" s="33">
        <f>SUM(Daily!AA32,Daily!AA187,Daily!AA404,Daily!AA621,Daily!AA838,Daily!AA931)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157294</v>
      </c>
      <c r="C31" s="46">
        <f t="shared" ref="C31:AC31" si="1">SUM(C7:C30)</f>
        <v>156360</v>
      </c>
      <c r="D31" s="45">
        <f t="shared" si="1"/>
        <v>77758</v>
      </c>
      <c r="E31" s="51">
        <f t="shared" si="1"/>
        <v>73045</v>
      </c>
      <c r="F31" s="50">
        <f t="shared" si="1"/>
        <v>153040</v>
      </c>
      <c r="G31" s="46">
        <f t="shared" si="1"/>
        <v>131099</v>
      </c>
      <c r="H31" s="45">
        <f t="shared" si="1"/>
        <v>235434</v>
      </c>
      <c r="I31" s="51">
        <f t="shared" si="1"/>
        <v>248937</v>
      </c>
      <c r="J31" s="50">
        <f t="shared" si="1"/>
        <v>33968</v>
      </c>
      <c r="K31" s="46">
        <f t="shared" si="1"/>
        <v>39415</v>
      </c>
      <c r="L31" s="45">
        <f t="shared" si="1"/>
        <v>132206</v>
      </c>
      <c r="M31" s="51">
        <f t="shared" si="1"/>
        <v>135375</v>
      </c>
      <c r="N31" s="50">
        <f t="shared" si="1"/>
        <v>240502</v>
      </c>
      <c r="O31" s="46">
        <f t="shared" si="1"/>
        <v>243684</v>
      </c>
      <c r="P31" s="45">
        <f t="shared" si="1"/>
        <v>128037</v>
      </c>
      <c r="Q31" s="51">
        <f t="shared" si="1"/>
        <v>125970</v>
      </c>
      <c r="R31" s="50">
        <f t="shared" si="1"/>
        <v>150364</v>
      </c>
      <c r="S31" s="46">
        <f t="shared" si="1"/>
        <v>151333</v>
      </c>
      <c r="T31" s="45">
        <f t="shared" si="1"/>
        <v>41071</v>
      </c>
      <c r="U31" s="51">
        <f t="shared" si="1"/>
        <v>43267</v>
      </c>
      <c r="V31" s="50">
        <f t="shared" si="1"/>
        <v>141439</v>
      </c>
      <c r="W31" s="46">
        <f t="shared" si="1"/>
        <v>167318</v>
      </c>
      <c r="X31" s="45">
        <f t="shared" si="1"/>
        <v>124468</v>
      </c>
      <c r="Y31" s="51">
        <f t="shared" si="1"/>
        <v>73676</v>
      </c>
      <c r="Z31" s="50">
        <f t="shared" si="1"/>
        <v>244540</v>
      </c>
      <c r="AA31" s="46">
        <f t="shared" si="1"/>
        <v>264497</v>
      </c>
      <c r="AB31" s="45">
        <f t="shared" si="1"/>
        <v>1860121</v>
      </c>
      <c r="AC31" s="46">
        <f t="shared" si="1"/>
        <v>1853976</v>
      </c>
    </row>
    <row r="32" spans="1:29" ht="15.75" thickTop="1" x14ac:dyDescent="0.2">
      <c r="AB32" s="162" t="str">
        <f>IF(AB31='Daily Total'!D48,"Correct","Wrong")</f>
        <v>Wrong</v>
      </c>
      <c r="AC32" s="162" t="str">
        <f>IF(AC31='Daily Total'!E48,"Correct","Wrong")</f>
        <v>Wrong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7" t="s">
        <v>0</v>
      </c>
      <c r="B37" s="276" t="s">
        <v>1</v>
      </c>
      <c r="C37" s="277"/>
      <c r="D37" s="276" t="s">
        <v>2</v>
      </c>
      <c r="E37" s="277"/>
      <c r="F37" s="276" t="s">
        <v>3</v>
      </c>
      <c r="G37" s="277"/>
      <c r="H37" s="276" t="s">
        <v>4</v>
      </c>
      <c r="I37" s="277"/>
      <c r="J37" s="276" t="s">
        <v>5</v>
      </c>
      <c r="K37" s="277"/>
      <c r="L37" s="276" t="s">
        <v>6</v>
      </c>
      <c r="M37" s="277"/>
      <c r="N37" s="276" t="s">
        <v>7</v>
      </c>
      <c r="O37" s="277"/>
      <c r="P37" s="276" t="s">
        <v>8</v>
      </c>
      <c r="Q37" s="277"/>
      <c r="R37" s="276" t="s">
        <v>9</v>
      </c>
      <c r="S37" s="277"/>
      <c r="T37" s="276" t="s">
        <v>10</v>
      </c>
      <c r="U37" s="277"/>
      <c r="V37" s="276" t="s">
        <v>11</v>
      </c>
      <c r="W37" s="277"/>
      <c r="X37" s="276" t="s">
        <v>12</v>
      </c>
      <c r="Y37" s="277"/>
      <c r="Z37" s="276" t="s">
        <v>40</v>
      </c>
      <c r="AA37" s="277"/>
      <c r="AB37" s="276" t="s">
        <v>47</v>
      </c>
      <c r="AC37" s="277"/>
    </row>
    <row r="38" spans="1:29" ht="15" thickTop="1" thickBot="1" x14ac:dyDescent="0.3">
      <c r="A38" s="288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281.33333333333331</v>
      </c>
      <c r="C40" s="30">
        <f t="shared" si="3"/>
        <v>0</v>
      </c>
      <c r="D40" s="3">
        <f t="shared" si="3"/>
        <v>234</v>
      </c>
      <c r="E40" s="30">
        <f t="shared" si="3"/>
        <v>2.1666666666666665</v>
      </c>
      <c r="F40" s="3">
        <f t="shared" si="3"/>
        <v>686.5</v>
      </c>
      <c r="G40" s="30">
        <f t="shared" si="3"/>
        <v>5.666666666666667</v>
      </c>
      <c r="H40" s="3">
        <f t="shared" si="3"/>
        <v>473</v>
      </c>
      <c r="I40" s="30">
        <f t="shared" si="3"/>
        <v>34.833333333333336</v>
      </c>
      <c r="J40" s="3">
        <f t="shared" si="3"/>
        <v>8.3333333333333339</v>
      </c>
      <c r="K40" s="30">
        <f t="shared" si="3"/>
        <v>37.333333333333336</v>
      </c>
      <c r="L40" s="3">
        <f t="shared" si="3"/>
        <v>59.333333333333336</v>
      </c>
      <c r="M40" s="30">
        <f t="shared" si="3"/>
        <v>96.666666666666671</v>
      </c>
      <c r="N40" s="3">
        <f t="shared" si="3"/>
        <v>208.83333333333334</v>
      </c>
      <c r="O40" s="30">
        <f t="shared" si="3"/>
        <v>165.16666666666666</v>
      </c>
      <c r="P40" s="3">
        <f t="shared" si="3"/>
        <v>72.833333333333329</v>
      </c>
      <c r="Q40" s="30">
        <f t="shared" si="3"/>
        <v>56.5</v>
      </c>
      <c r="R40" s="3">
        <f t="shared" si="3"/>
        <v>30.166666666666668</v>
      </c>
      <c r="S40" s="30">
        <f t="shared" si="3"/>
        <v>103.5</v>
      </c>
      <c r="T40" s="3">
        <f t="shared" si="3"/>
        <v>3.1666666666666665</v>
      </c>
      <c r="U40" s="30">
        <f t="shared" si="3"/>
        <v>30.833333333333332</v>
      </c>
      <c r="V40" s="3">
        <f t="shared" si="3"/>
        <v>8</v>
      </c>
      <c r="W40" s="30">
        <f t="shared" si="3"/>
        <v>14.166666666666666</v>
      </c>
      <c r="X40" s="3">
        <f t="shared" si="3"/>
        <v>2.8333333333333335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2068.333333333333</v>
      </c>
      <c r="AC40" s="19">
        <f t="shared" ref="AC40:AC62" si="5">C40+E40+G40+I40+K40+M40+O40+Q40+S40+U40+W40+Y40+AA40</f>
        <v>546.83333333333337</v>
      </c>
    </row>
    <row r="41" spans="1:29" x14ac:dyDescent="0.2">
      <c r="A41" s="91" t="s">
        <v>18</v>
      </c>
      <c r="B41" s="3">
        <f t="shared" si="3"/>
        <v>1281</v>
      </c>
      <c r="C41" s="30">
        <f t="shared" si="3"/>
        <v>227.16666666666666</v>
      </c>
      <c r="D41" s="3">
        <f t="shared" si="3"/>
        <v>767.66666666666663</v>
      </c>
      <c r="E41" s="30">
        <f t="shared" si="3"/>
        <v>211.16666666666666</v>
      </c>
      <c r="F41" s="3">
        <f t="shared" si="3"/>
        <v>2030.8333333333333</v>
      </c>
      <c r="G41" s="30">
        <f t="shared" si="3"/>
        <v>369.66666666666669</v>
      </c>
      <c r="H41" s="3">
        <f t="shared" si="3"/>
        <v>1870.6666666666667</v>
      </c>
      <c r="I41" s="30">
        <f t="shared" si="3"/>
        <v>692.66666666666663</v>
      </c>
      <c r="J41" s="3">
        <f t="shared" si="3"/>
        <v>73.833333333333329</v>
      </c>
      <c r="K41" s="30">
        <f t="shared" si="3"/>
        <v>250.83333333333334</v>
      </c>
      <c r="L41" s="3">
        <f t="shared" si="3"/>
        <v>447</v>
      </c>
      <c r="M41" s="30">
        <f t="shared" si="3"/>
        <v>866.66666666666663</v>
      </c>
      <c r="N41" s="3">
        <f t="shared" si="3"/>
        <v>1403.5</v>
      </c>
      <c r="O41" s="30">
        <f t="shared" si="3"/>
        <v>1847.1666666666667</v>
      </c>
      <c r="P41" s="3">
        <f t="shared" si="3"/>
        <v>664.33333333333337</v>
      </c>
      <c r="Q41" s="30">
        <f t="shared" si="3"/>
        <v>850.5</v>
      </c>
      <c r="R41" s="3">
        <f t="shared" si="3"/>
        <v>839</v>
      </c>
      <c r="S41" s="30">
        <f t="shared" si="3"/>
        <v>884.16666666666663</v>
      </c>
      <c r="T41" s="3">
        <f t="shared" si="3"/>
        <v>100.66666666666667</v>
      </c>
      <c r="U41" s="30">
        <f t="shared" si="3"/>
        <v>394.5</v>
      </c>
      <c r="V41" s="3">
        <f t="shared" si="3"/>
        <v>410.33333333333331</v>
      </c>
      <c r="W41" s="30">
        <f t="shared" si="3"/>
        <v>1187.6666666666667</v>
      </c>
      <c r="X41" s="3">
        <f t="shared" si="3"/>
        <v>835.16666666666663</v>
      </c>
      <c r="Y41" s="30">
        <f t="shared" si="3"/>
        <v>664.5</v>
      </c>
      <c r="Z41" s="3">
        <f t="shared" si="3"/>
        <v>1787</v>
      </c>
      <c r="AA41" s="30">
        <f t="shared" si="3"/>
        <v>1202.1666666666667</v>
      </c>
      <c r="AB41" s="108">
        <f t="shared" si="4"/>
        <v>12511</v>
      </c>
      <c r="AC41" s="19">
        <f t="shared" si="5"/>
        <v>9648.8333333333339</v>
      </c>
    </row>
    <row r="42" spans="1:29" x14ac:dyDescent="0.2">
      <c r="A42" s="90" t="s">
        <v>19</v>
      </c>
      <c r="B42" s="3">
        <f t="shared" si="3"/>
        <v>2533</v>
      </c>
      <c r="C42" s="30">
        <f t="shared" si="3"/>
        <v>897.66666666666663</v>
      </c>
      <c r="D42" s="3">
        <f t="shared" si="3"/>
        <v>1175.6666666666667</v>
      </c>
      <c r="E42" s="30">
        <f t="shared" si="3"/>
        <v>693.16666666666663</v>
      </c>
      <c r="F42" s="3">
        <f t="shared" si="3"/>
        <v>2549</v>
      </c>
      <c r="G42" s="30">
        <f t="shared" si="3"/>
        <v>1100.6666666666667</v>
      </c>
      <c r="H42" s="3">
        <f t="shared" si="3"/>
        <v>2998.1666666666665</v>
      </c>
      <c r="I42" s="30">
        <f t="shared" si="3"/>
        <v>1699.1666666666667</v>
      </c>
      <c r="J42" s="3">
        <f t="shared" si="3"/>
        <v>152.83333333333334</v>
      </c>
      <c r="K42" s="30">
        <f t="shared" si="3"/>
        <v>612.83333333333337</v>
      </c>
      <c r="L42" s="3">
        <f t="shared" si="3"/>
        <v>937.66666666666663</v>
      </c>
      <c r="M42" s="30">
        <f t="shared" si="3"/>
        <v>1819.5</v>
      </c>
      <c r="N42" s="3">
        <f t="shared" si="3"/>
        <v>2544.3333333333335</v>
      </c>
      <c r="O42" s="30">
        <f t="shared" si="3"/>
        <v>3032.1666666666665</v>
      </c>
      <c r="P42" s="3">
        <f t="shared" si="3"/>
        <v>1530.6666666666667</v>
      </c>
      <c r="Q42" s="30">
        <f t="shared" si="3"/>
        <v>1538.3333333333333</v>
      </c>
      <c r="R42" s="3">
        <f t="shared" si="3"/>
        <v>1733.6666666666667</v>
      </c>
      <c r="S42" s="30">
        <f t="shared" si="3"/>
        <v>1424.1666666666667</v>
      </c>
      <c r="T42" s="3">
        <f t="shared" si="3"/>
        <v>255.5</v>
      </c>
      <c r="U42" s="30">
        <f t="shared" si="3"/>
        <v>873.5</v>
      </c>
      <c r="V42" s="3">
        <f t="shared" si="3"/>
        <v>980</v>
      </c>
      <c r="W42" s="30">
        <f t="shared" si="3"/>
        <v>2071.6666666666665</v>
      </c>
      <c r="X42" s="3">
        <f t="shared" si="3"/>
        <v>1530.3333333333333</v>
      </c>
      <c r="Y42" s="30">
        <f t="shared" si="3"/>
        <v>1187.6666666666667</v>
      </c>
      <c r="Z42" s="3">
        <f t="shared" si="3"/>
        <v>2742.8333333333335</v>
      </c>
      <c r="AA42" s="30">
        <f t="shared" si="3"/>
        <v>1992.5</v>
      </c>
      <c r="AB42" s="108">
        <f t="shared" si="4"/>
        <v>21663.666666666664</v>
      </c>
      <c r="AC42" s="19">
        <f t="shared" si="5"/>
        <v>18943</v>
      </c>
    </row>
    <row r="43" spans="1:29" x14ac:dyDescent="0.2">
      <c r="A43" s="91" t="s">
        <v>20</v>
      </c>
      <c r="B43" s="3">
        <f t="shared" si="3"/>
        <v>2943.3333333333335</v>
      </c>
      <c r="C43" s="30">
        <f t="shared" si="3"/>
        <v>1009.3333333333334</v>
      </c>
      <c r="D43" s="3">
        <f t="shared" si="3"/>
        <v>1155.5</v>
      </c>
      <c r="E43" s="30">
        <f t="shared" si="3"/>
        <v>965.83333333333337</v>
      </c>
      <c r="F43" s="3">
        <f t="shared" si="3"/>
        <v>2674.1666666666665</v>
      </c>
      <c r="G43" s="30">
        <f t="shared" si="3"/>
        <v>1278.1666666666667</v>
      </c>
      <c r="H43" s="3">
        <f t="shared" si="3"/>
        <v>3523.1666666666665</v>
      </c>
      <c r="I43" s="30">
        <f t="shared" si="3"/>
        <v>2110.5</v>
      </c>
      <c r="J43" s="3">
        <f t="shared" si="3"/>
        <v>216.5</v>
      </c>
      <c r="K43" s="30">
        <f t="shared" si="3"/>
        <v>910.5</v>
      </c>
      <c r="L43" s="3">
        <f t="shared" si="3"/>
        <v>1003.8333333333334</v>
      </c>
      <c r="M43" s="30">
        <f t="shared" si="3"/>
        <v>2980.1666666666665</v>
      </c>
      <c r="N43" s="3">
        <f t="shared" si="3"/>
        <v>2628.3333333333335</v>
      </c>
      <c r="O43" s="30">
        <f t="shared" si="3"/>
        <v>3781.5</v>
      </c>
      <c r="P43" s="3">
        <f t="shared" si="3"/>
        <v>1851</v>
      </c>
      <c r="Q43" s="30">
        <f t="shared" si="3"/>
        <v>1827</v>
      </c>
      <c r="R43" s="3">
        <f t="shared" si="3"/>
        <v>2171</v>
      </c>
      <c r="S43" s="30">
        <f t="shared" si="3"/>
        <v>1706.5</v>
      </c>
      <c r="T43" s="3">
        <f t="shared" si="3"/>
        <v>303.83333333333331</v>
      </c>
      <c r="U43" s="30">
        <f t="shared" si="3"/>
        <v>1325.1666666666667</v>
      </c>
      <c r="V43" s="3">
        <f t="shared" si="3"/>
        <v>878.33333333333337</v>
      </c>
      <c r="W43" s="30">
        <f t="shared" si="3"/>
        <v>2650</v>
      </c>
      <c r="X43" s="3">
        <f t="shared" si="3"/>
        <v>1636.6666666666667</v>
      </c>
      <c r="Y43" s="30">
        <f t="shared" si="3"/>
        <v>1608.3333333333333</v>
      </c>
      <c r="Z43" s="3">
        <f t="shared" si="3"/>
        <v>3338</v>
      </c>
      <c r="AA43" s="30">
        <f t="shared" si="3"/>
        <v>2391.8333333333335</v>
      </c>
      <c r="AB43" s="108">
        <f t="shared" si="4"/>
        <v>24323.666666666668</v>
      </c>
      <c r="AC43" s="19">
        <f t="shared" si="5"/>
        <v>24544.833333333332</v>
      </c>
    </row>
    <row r="44" spans="1:29" x14ac:dyDescent="0.2">
      <c r="A44" s="90" t="s">
        <v>21</v>
      </c>
      <c r="B44" s="3">
        <f t="shared" si="3"/>
        <v>2010.3333333333333</v>
      </c>
      <c r="C44" s="30">
        <f t="shared" si="3"/>
        <v>856.33333333333337</v>
      </c>
      <c r="D44" s="3">
        <f t="shared" si="3"/>
        <v>879</v>
      </c>
      <c r="E44" s="30">
        <f t="shared" si="3"/>
        <v>750</v>
      </c>
      <c r="F44" s="3">
        <f t="shared" si="3"/>
        <v>1944.3333333333333</v>
      </c>
      <c r="G44" s="30">
        <f t="shared" si="3"/>
        <v>1012.1666666666666</v>
      </c>
      <c r="H44" s="3">
        <f t="shared" si="3"/>
        <v>2668</v>
      </c>
      <c r="I44" s="30">
        <f t="shared" si="3"/>
        <v>1831.6666666666667</v>
      </c>
      <c r="J44" s="3">
        <f t="shared" si="3"/>
        <v>177.66666666666666</v>
      </c>
      <c r="K44" s="30">
        <f t="shared" si="3"/>
        <v>745.66666666666663</v>
      </c>
      <c r="L44" s="3">
        <f t="shared" si="3"/>
        <v>862.83333333333337</v>
      </c>
      <c r="M44" s="30">
        <f t="shared" si="3"/>
        <v>2639.5</v>
      </c>
      <c r="N44" s="3">
        <f t="shared" si="3"/>
        <v>2068.3333333333335</v>
      </c>
      <c r="O44" s="30">
        <f t="shared" si="3"/>
        <v>3382</v>
      </c>
      <c r="P44" s="3">
        <f t="shared" si="3"/>
        <v>1508</v>
      </c>
      <c r="Q44" s="30">
        <f t="shared" si="3"/>
        <v>1541</v>
      </c>
      <c r="R44" s="3">
        <f t="shared" si="3"/>
        <v>1812</v>
      </c>
      <c r="S44" s="30">
        <f t="shared" si="3"/>
        <v>1366</v>
      </c>
      <c r="T44" s="3">
        <f t="shared" si="3"/>
        <v>239.5</v>
      </c>
      <c r="U44" s="30">
        <f t="shared" si="3"/>
        <v>1020.1666666666666</v>
      </c>
      <c r="V44" s="3">
        <f t="shared" si="3"/>
        <v>732.16666666666663</v>
      </c>
      <c r="W44" s="30">
        <f t="shared" si="3"/>
        <v>2112.5</v>
      </c>
      <c r="X44" s="3">
        <f t="shared" si="3"/>
        <v>1290.5</v>
      </c>
      <c r="Y44" s="30">
        <f t="shared" si="3"/>
        <v>1449.5</v>
      </c>
      <c r="Z44" s="3">
        <f t="shared" si="3"/>
        <v>2780.1666666666665</v>
      </c>
      <c r="AA44" s="30">
        <f t="shared" si="3"/>
        <v>2205.6666666666665</v>
      </c>
      <c r="AB44" s="108">
        <f t="shared" si="4"/>
        <v>18972.833333333332</v>
      </c>
      <c r="AC44" s="19">
        <f t="shared" si="5"/>
        <v>20912.166666666668</v>
      </c>
    </row>
    <row r="45" spans="1:29" x14ac:dyDescent="0.2">
      <c r="A45" s="91" t="s">
        <v>22</v>
      </c>
      <c r="B45" s="3">
        <f t="shared" si="3"/>
        <v>1678.8333333333333</v>
      </c>
      <c r="C45" s="30">
        <f t="shared" si="3"/>
        <v>929.66666666666663</v>
      </c>
      <c r="D45" s="3">
        <f t="shared" si="3"/>
        <v>735.66666666666663</v>
      </c>
      <c r="E45" s="30">
        <f t="shared" si="3"/>
        <v>650.33333333333337</v>
      </c>
      <c r="F45" s="3">
        <f t="shared" si="3"/>
        <v>1780.6666666666667</v>
      </c>
      <c r="G45" s="30">
        <f t="shared" si="3"/>
        <v>947.83333333333337</v>
      </c>
      <c r="H45" s="3">
        <f t="shared" si="3"/>
        <v>2535.3333333333335</v>
      </c>
      <c r="I45" s="30">
        <f t="shared" si="3"/>
        <v>1832.6666666666667</v>
      </c>
      <c r="J45" s="3">
        <f t="shared" si="3"/>
        <v>206.66666666666666</v>
      </c>
      <c r="K45" s="30">
        <f t="shared" si="3"/>
        <v>596.83333333333337</v>
      </c>
      <c r="L45" s="3">
        <f t="shared" si="3"/>
        <v>820.83333333333337</v>
      </c>
      <c r="M45" s="30">
        <f t="shared" si="3"/>
        <v>1714.1666666666667</v>
      </c>
      <c r="N45" s="3">
        <f t="shared" si="3"/>
        <v>2049.8333333333335</v>
      </c>
      <c r="O45" s="30">
        <f t="shared" si="3"/>
        <v>2796.6666666666665</v>
      </c>
      <c r="P45" s="3">
        <f t="shared" si="3"/>
        <v>1188.6666666666667</v>
      </c>
      <c r="Q45" s="30">
        <f t="shared" si="3"/>
        <v>1122.8333333333333</v>
      </c>
      <c r="R45" s="3">
        <f t="shared" si="3"/>
        <v>1651.1666666666667</v>
      </c>
      <c r="S45" s="30">
        <f t="shared" si="3"/>
        <v>1220.5</v>
      </c>
      <c r="T45" s="3">
        <f t="shared" si="3"/>
        <v>228.83333333333334</v>
      </c>
      <c r="U45" s="30">
        <f t="shared" si="3"/>
        <v>509.33333333333331</v>
      </c>
      <c r="V45" s="3">
        <f t="shared" si="3"/>
        <v>704.83333333333337</v>
      </c>
      <c r="W45" s="30">
        <f t="shared" si="3"/>
        <v>1747.5</v>
      </c>
      <c r="X45" s="3">
        <f t="shared" si="3"/>
        <v>1195.1666666666667</v>
      </c>
      <c r="Y45" s="30">
        <f t="shared" si="3"/>
        <v>820.66666666666663</v>
      </c>
      <c r="Z45" s="3">
        <f t="shared" si="3"/>
        <v>2482.6666666666665</v>
      </c>
      <c r="AA45" s="30">
        <f t="shared" si="3"/>
        <v>2235</v>
      </c>
      <c r="AB45" s="108">
        <f t="shared" si="4"/>
        <v>17259.166666666668</v>
      </c>
      <c r="AC45" s="19">
        <f t="shared" si="5"/>
        <v>17124</v>
      </c>
    </row>
    <row r="46" spans="1:29" x14ac:dyDescent="0.2">
      <c r="A46" s="90" t="s">
        <v>23</v>
      </c>
      <c r="B46" s="3">
        <f t="shared" si="3"/>
        <v>1355.5</v>
      </c>
      <c r="C46" s="30">
        <f t="shared" si="3"/>
        <v>1182.6666666666667</v>
      </c>
      <c r="D46" s="3">
        <f t="shared" si="3"/>
        <v>676.5</v>
      </c>
      <c r="E46" s="30">
        <f t="shared" si="3"/>
        <v>519</v>
      </c>
      <c r="F46" s="3">
        <f t="shared" si="3"/>
        <v>1608.8333333333333</v>
      </c>
      <c r="G46" s="30">
        <f t="shared" si="3"/>
        <v>799.66666666666663</v>
      </c>
      <c r="H46" s="3">
        <f t="shared" si="3"/>
        <v>2307.1666666666665</v>
      </c>
      <c r="I46" s="30">
        <f t="shared" si="3"/>
        <v>1904.8333333333333</v>
      </c>
      <c r="J46" s="3">
        <f t="shared" si="3"/>
        <v>222.66666666666666</v>
      </c>
      <c r="K46" s="30">
        <f t="shared" si="3"/>
        <v>591</v>
      </c>
      <c r="L46" s="3">
        <f t="shared" si="3"/>
        <v>711.16666666666663</v>
      </c>
      <c r="M46" s="30">
        <f t="shared" si="3"/>
        <v>1573</v>
      </c>
      <c r="N46" s="3">
        <f t="shared" si="3"/>
        <v>1844.8333333333333</v>
      </c>
      <c r="O46" s="30">
        <f t="shared" si="3"/>
        <v>2423.6666666666665</v>
      </c>
      <c r="P46" s="3">
        <f t="shared" si="3"/>
        <v>1153</v>
      </c>
      <c r="Q46" s="30">
        <f t="shared" si="3"/>
        <v>878.66666666666663</v>
      </c>
      <c r="R46" s="3">
        <f t="shared" si="3"/>
        <v>1606.5</v>
      </c>
      <c r="S46" s="30">
        <f t="shared" si="3"/>
        <v>1164.3333333333333</v>
      </c>
      <c r="T46" s="3">
        <f t="shared" si="3"/>
        <v>197.66666666666666</v>
      </c>
      <c r="U46" s="30">
        <f t="shared" si="3"/>
        <v>319</v>
      </c>
      <c r="V46" s="3">
        <f t="shared" si="3"/>
        <v>674.33333333333337</v>
      </c>
      <c r="W46" s="30">
        <f t="shared" si="3"/>
        <v>1836.5</v>
      </c>
      <c r="X46" s="3">
        <f t="shared" si="3"/>
        <v>1014.1666666666666</v>
      </c>
      <c r="Y46" s="30">
        <f t="shared" si="3"/>
        <v>569.33333333333337</v>
      </c>
      <c r="Z46" s="3">
        <f t="shared" si="3"/>
        <v>2261.6666666666665</v>
      </c>
      <c r="AA46" s="30">
        <f t="shared" si="3"/>
        <v>2367.5</v>
      </c>
      <c r="AB46" s="108">
        <f t="shared" si="4"/>
        <v>15634</v>
      </c>
      <c r="AC46" s="19">
        <f t="shared" si="5"/>
        <v>16129.166666666668</v>
      </c>
    </row>
    <row r="47" spans="1:29" x14ac:dyDescent="0.2">
      <c r="A47" s="91" t="s">
        <v>24</v>
      </c>
      <c r="B47" s="3">
        <f t="shared" si="3"/>
        <v>1359.5</v>
      </c>
      <c r="C47" s="30">
        <f t="shared" si="3"/>
        <v>1227.1666666666667</v>
      </c>
      <c r="D47" s="3">
        <f t="shared" si="3"/>
        <v>651.66666666666663</v>
      </c>
      <c r="E47" s="30">
        <f t="shared" si="3"/>
        <v>473.5</v>
      </c>
      <c r="F47" s="3">
        <f t="shared" si="3"/>
        <v>1408</v>
      </c>
      <c r="G47" s="30">
        <f t="shared" si="3"/>
        <v>766.83333333333337</v>
      </c>
      <c r="H47" s="3">
        <f t="shared" si="3"/>
        <v>2253.5</v>
      </c>
      <c r="I47" s="30">
        <f t="shared" si="3"/>
        <v>1863</v>
      </c>
      <c r="J47" s="3">
        <f t="shared" si="3"/>
        <v>233.5</v>
      </c>
      <c r="K47" s="30">
        <f t="shared" si="3"/>
        <v>449.66666666666669</v>
      </c>
      <c r="L47" s="3">
        <f t="shared" si="3"/>
        <v>700</v>
      </c>
      <c r="M47" s="30">
        <f t="shared" si="3"/>
        <v>1344</v>
      </c>
      <c r="N47" s="3">
        <f t="shared" si="3"/>
        <v>1697.6666666666667</v>
      </c>
      <c r="O47" s="30">
        <f t="shared" si="3"/>
        <v>2130.8333333333335</v>
      </c>
      <c r="P47" s="3">
        <f t="shared" si="3"/>
        <v>1067.5</v>
      </c>
      <c r="Q47" s="30">
        <f t="shared" si="3"/>
        <v>764.66666666666663</v>
      </c>
      <c r="R47" s="3">
        <f t="shared" si="3"/>
        <v>1432.5</v>
      </c>
      <c r="S47" s="30">
        <f t="shared" si="3"/>
        <v>1114.1666666666667</v>
      </c>
      <c r="T47" s="3">
        <f t="shared" si="3"/>
        <v>253</v>
      </c>
      <c r="U47" s="30">
        <f t="shared" si="3"/>
        <v>278.66666666666669</v>
      </c>
      <c r="V47" s="3">
        <f t="shared" si="3"/>
        <v>696.5</v>
      </c>
      <c r="W47" s="30">
        <f t="shared" si="3"/>
        <v>1674.8333333333333</v>
      </c>
      <c r="X47" s="3">
        <f t="shared" si="3"/>
        <v>943.66666666666663</v>
      </c>
      <c r="Y47" s="30">
        <f t="shared" si="3"/>
        <v>444.83333333333331</v>
      </c>
      <c r="Z47" s="3">
        <f t="shared" si="3"/>
        <v>2216.8333333333335</v>
      </c>
      <c r="AA47" s="30">
        <f t="shared" si="3"/>
        <v>2216.6666666666665</v>
      </c>
      <c r="AB47" s="108">
        <f t="shared" si="4"/>
        <v>14913.833333333332</v>
      </c>
      <c r="AC47" s="19">
        <f t="shared" si="5"/>
        <v>14748.833333333332</v>
      </c>
    </row>
    <row r="48" spans="1:29" x14ac:dyDescent="0.2">
      <c r="A48" s="90" t="s">
        <v>25</v>
      </c>
      <c r="B48" s="3">
        <f t="shared" si="3"/>
        <v>1316</v>
      </c>
      <c r="C48" s="30">
        <f t="shared" si="3"/>
        <v>1323.3333333333333</v>
      </c>
      <c r="D48" s="3">
        <f t="shared" si="3"/>
        <v>618.5</v>
      </c>
      <c r="E48" s="30">
        <f t="shared" si="3"/>
        <v>508.83333333333331</v>
      </c>
      <c r="F48" s="3">
        <f t="shared" si="3"/>
        <v>1329.6666666666667</v>
      </c>
      <c r="G48" s="30">
        <f t="shared" si="3"/>
        <v>772.5</v>
      </c>
      <c r="H48" s="3">
        <f t="shared" si="3"/>
        <v>2237.5</v>
      </c>
      <c r="I48" s="30">
        <f t="shared" si="3"/>
        <v>1877</v>
      </c>
      <c r="J48" s="3">
        <f t="shared" si="3"/>
        <v>274</v>
      </c>
      <c r="K48" s="30">
        <f t="shared" si="3"/>
        <v>318</v>
      </c>
      <c r="L48" s="3">
        <f t="shared" si="3"/>
        <v>752.66666666666663</v>
      </c>
      <c r="M48" s="30">
        <f t="shared" si="3"/>
        <v>1243.1666666666667</v>
      </c>
      <c r="N48" s="3">
        <f t="shared" si="3"/>
        <v>1789.1666666666667</v>
      </c>
      <c r="O48" s="30">
        <f t="shared" si="3"/>
        <v>2042.6666666666667</v>
      </c>
      <c r="P48" s="3">
        <f t="shared" si="3"/>
        <v>1054.1666666666667</v>
      </c>
      <c r="Q48" s="30">
        <f t="shared" si="3"/>
        <v>814</v>
      </c>
      <c r="R48" s="3">
        <f t="shared" si="3"/>
        <v>1361.3333333333333</v>
      </c>
      <c r="S48" s="30">
        <f t="shared" si="3"/>
        <v>1128.8333333333333</v>
      </c>
      <c r="T48" s="3">
        <f t="shared" si="3"/>
        <v>233.83333333333334</v>
      </c>
      <c r="U48" s="30">
        <f t="shared" si="3"/>
        <v>276</v>
      </c>
      <c r="V48" s="3">
        <f t="shared" si="3"/>
        <v>768</v>
      </c>
      <c r="W48" s="30">
        <f t="shared" si="3"/>
        <v>1769.8333333333333</v>
      </c>
      <c r="X48" s="3">
        <f t="shared" si="3"/>
        <v>924.16666666666663</v>
      </c>
      <c r="Y48" s="30">
        <f t="shared" si="3"/>
        <v>475.83333333333331</v>
      </c>
      <c r="Z48" s="3">
        <f t="shared" si="3"/>
        <v>2240.6666666666665</v>
      </c>
      <c r="AA48" s="30">
        <f t="shared" si="3"/>
        <v>2379.8333333333335</v>
      </c>
      <c r="AB48" s="108">
        <f t="shared" si="4"/>
        <v>14899.666666666666</v>
      </c>
      <c r="AC48" s="19">
        <f t="shared" si="5"/>
        <v>14929.833333333336</v>
      </c>
    </row>
    <row r="49" spans="1:29" x14ac:dyDescent="0.2">
      <c r="A49" s="91" t="s">
        <v>26</v>
      </c>
      <c r="B49" s="3">
        <f t="shared" si="3"/>
        <v>1205.3333333333333</v>
      </c>
      <c r="C49" s="30">
        <f t="shared" si="3"/>
        <v>1246.1666666666667</v>
      </c>
      <c r="D49" s="3">
        <f t="shared" si="3"/>
        <v>568.5</v>
      </c>
      <c r="E49" s="30">
        <f t="shared" si="3"/>
        <v>489.33333333333331</v>
      </c>
      <c r="F49" s="3">
        <f t="shared" si="3"/>
        <v>1238.8333333333333</v>
      </c>
      <c r="G49" s="30">
        <f t="shared" si="3"/>
        <v>854.33333333333337</v>
      </c>
      <c r="H49" s="3">
        <f t="shared" si="3"/>
        <v>2067</v>
      </c>
      <c r="I49" s="30">
        <f t="shared" si="3"/>
        <v>1929.1666666666667</v>
      </c>
      <c r="J49" s="3">
        <f t="shared" si="3"/>
        <v>265.16666666666669</v>
      </c>
      <c r="K49" s="30">
        <f t="shared" si="3"/>
        <v>304.66666666666669</v>
      </c>
      <c r="L49" s="3">
        <f t="shared" si="3"/>
        <v>757.83333333333337</v>
      </c>
      <c r="M49" s="30">
        <f t="shared" si="3"/>
        <v>1204</v>
      </c>
      <c r="N49" s="3">
        <f t="shared" si="3"/>
        <v>1769.5</v>
      </c>
      <c r="O49" s="30">
        <f t="shared" si="3"/>
        <v>1905.1666666666667</v>
      </c>
      <c r="P49" s="3">
        <f t="shared" si="3"/>
        <v>1040.8333333333333</v>
      </c>
      <c r="Q49" s="30">
        <f t="shared" si="3"/>
        <v>825.33333333333337</v>
      </c>
      <c r="R49" s="3">
        <f t="shared" si="3"/>
        <v>1333.5</v>
      </c>
      <c r="S49" s="30">
        <f t="shared" si="3"/>
        <v>1117.6666666666667</v>
      </c>
      <c r="T49" s="3">
        <f t="shared" si="3"/>
        <v>204.83333333333334</v>
      </c>
      <c r="U49" s="30">
        <f t="shared" si="3"/>
        <v>269.66666666666669</v>
      </c>
      <c r="V49" s="3">
        <f t="shared" si="3"/>
        <v>834</v>
      </c>
      <c r="W49" s="30">
        <f t="shared" ref="W49:AA49" si="6">+W17/$B$65</f>
        <v>1482.5</v>
      </c>
      <c r="X49" s="3">
        <f t="shared" si="6"/>
        <v>879</v>
      </c>
      <c r="Y49" s="30">
        <f t="shared" si="6"/>
        <v>443.16666666666669</v>
      </c>
      <c r="Z49" s="3">
        <f t="shared" si="6"/>
        <v>2177.5</v>
      </c>
      <c r="AA49" s="30">
        <f t="shared" si="6"/>
        <v>2453.5</v>
      </c>
      <c r="AB49" s="108">
        <f t="shared" si="4"/>
        <v>14341.833333333334</v>
      </c>
      <c r="AC49" s="19">
        <f t="shared" si="5"/>
        <v>14524.666666666666</v>
      </c>
    </row>
    <row r="50" spans="1:29" x14ac:dyDescent="0.2">
      <c r="A50" s="90" t="s">
        <v>27</v>
      </c>
      <c r="B50" s="3">
        <f t="shared" ref="B50:AA59" si="7">+B18/$B$65</f>
        <v>1185</v>
      </c>
      <c r="C50" s="30">
        <f t="shared" si="7"/>
        <v>1337.3333333333333</v>
      </c>
      <c r="D50" s="3">
        <f t="shared" si="7"/>
        <v>599.16666666666663</v>
      </c>
      <c r="E50" s="30">
        <f t="shared" si="7"/>
        <v>528.5</v>
      </c>
      <c r="F50" s="3">
        <f t="shared" si="7"/>
        <v>1051</v>
      </c>
      <c r="G50" s="30">
        <f t="shared" si="7"/>
        <v>972.83333333333337</v>
      </c>
      <c r="H50" s="3">
        <f t="shared" si="7"/>
        <v>2030.8333333333333</v>
      </c>
      <c r="I50" s="30">
        <f t="shared" si="7"/>
        <v>2088.8333333333335</v>
      </c>
      <c r="J50" s="3">
        <f t="shared" si="7"/>
        <v>311.83333333333331</v>
      </c>
      <c r="K50" s="30">
        <f t="shared" si="7"/>
        <v>263.83333333333331</v>
      </c>
      <c r="L50" s="3">
        <f t="shared" si="7"/>
        <v>974.83333333333337</v>
      </c>
      <c r="M50" s="30">
        <f t="shared" si="7"/>
        <v>933.16666666666663</v>
      </c>
      <c r="N50" s="3">
        <f t="shared" si="7"/>
        <v>1830.8333333333333</v>
      </c>
      <c r="O50" s="30">
        <f t="shared" si="7"/>
        <v>1704</v>
      </c>
      <c r="P50" s="3">
        <f t="shared" si="7"/>
        <v>1058.6666666666667</v>
      </c>
      <c r="Q50" s="30">
        <f t="shared" si="7"/>
        <v>771.66666666666663</v>
      </c>
      <c r="R50" s="3">
        <f t="shared" si="7"/>
        <v>1262.3333333333333</v>
      </c>
      <c r="S50" s="30">
        <f t="shared" si="7"/>
        <v>1152.1666666666667</v>
      </c>
      <c r="T50" s="3">
        <f t="shared" si="7"/>
        <v>268.16666666666669</v>
      </c>
      <c r="U50" s="30">
        <f t="shared" si="7"/>
        <v>215.5</v>
      </c>
      <c r="V50" s="3">
        <f t="shared" si="7"/>
        <v>1040.5</v>
      </c>
      <c r="W50" s="30">
        <f t="shared" si="7"/>
        <v>1359</v>
      </c>
      <c r="X50" s="3">
        <f t="shared" si="7"/>
        <v>860.33333333333337</v>
      </c>
      <c r="Y50" s="30">
        <f t="shared" si="7"/>
        <v>432.83333333333331</v>
      </c>
      <c r="Z50" s="3">
        <f t="shared" si="7"/>
        <v>2239.6666666666665</v>
      </c>
      <c r="AA50" s="30">
        <f t="shared" si="7"/>
        <v>2418.3333333333335</v>
      </c>
      <c r="AB50" s="108">
        <f t="shared" si="4"/>
        <v>14713.166666666666</v>
      </c>
      <c r="AC50" s="19">
        <f t="shared" si="5"/>
        <v>14178</v>
      </c>
    </row>
    <row r="51" spans="1:29" x14ac:dyDescent="0.2">
      <c r="A51" s="91" t="s">
        <v>28</v>
      </c>
      <c r="B51" s="3">
        <f t="shared" si="7"/>
        <v>1217.3333333333333</v>
      </c>
      <c r="C51" s="30">
        <f t="shared" si="7"/>
        <v>1560.1666666666667</v>
      </c>
      <c r="D51" s="3">
        <f t="shared" si="7"/>
        <v>630.83333333333337</v>
      </c>
      <c r="E51" s="30">
        <f t="shared" si="7"/>
        <v>614.5</v>
      </c>
      <c r="F51" s="3">
        <f t="shared" si="7"/>
        <v>1081.6666666666667</v>
      </c>
      <c r="G51" s="30">
        <f t="shared" si="7"/>
        <v>1286</v>
      </c>
      <c r="H51" s="3">
        <f t="shared" si="7"/>
        <v>2052.6666666666665</v>
      </c>
      <c r="I51" s="30">
        <f t="shared" si="7"/>
        <v>2431.5</v>
      </c>
      <c r="J51" s="3">
        <f t="shared" si="7"/>
        <v>380.66666666666669</v>
      </c>
      <c r="K51" s="30">
        <f t="shared" si="7"/>
        <v>233.16666666666666</v>
      </c>
      <c r="L51" s="3">
        <f t="shared" si="7"/>
        <v>1488.8333333333333</v>
      </c>
      <c r="M51" s="30">
        <f t="shared" si="7"/>
        <v>905.33333333333337</v>
      </c>
      <c r="N51" s="3">
        <f t="shared" si="7"/>
        <v>2294.8333333333335</v>
      </c>
      <c r="O51" s="30">
        <f t="shared" si="7"/>
        <v>1799.6666666666667</v>
      </c>
      <c r="P51" s="3">
        <f t="shared" si="7"/>
        <v>1164.3333333333333</v>
      </c>
      <c r="Q51" s="30">
        <f t="shared" si="7"/>
        <v>967</v>
      </c>
      <c r="R51" s="3">
        <f t="shared" si="7"/>
        <v>1382.5</v>
      </c>
      <c r="S51" s="30">
        <f t="shared" si="7"/>
        <v>1419.8333333333333</v>
      </c>
      <c r="T51" s="3">
        <f t="shared" si="7"/>
        <v>349.66666666666669</v>
      </c>
      <c r="U51" s="30">
        <f t="shared" si="7"/>
        <v>198.33333333333334</v>
      </c>
      <c r="V51" s="3">
        <f t="shared" si="7"/>
        <v>1500.3333333333333</v>
      </c>
      <c r="W51" s="30">
        <f t="shared" si="7"/>
        <v>1309.5</v>
      </c>
      <c r="X51" s="3">
        <f t="shared" si="7"/>
        <v>1080.3333333333333</v>
      </c>
      <c r="Y51" s="30">
        <f t="shared" si="7"/>
        <v>433.5</v>
      </c>
      <c r="Z51" s="3">
        <f t="shared" si="7"/>
        <v>2311</v>
      </c>
      <c r="AA51" s="30">
        <f t="shared" si="7"/>
        <v>2768.8333333333335</v>
      </c>
      <c r="AB51" s="108">
        <f t="shared" si="4"/>
        <v>16935</v>
      </c>
      <c r="AC51" s="19">
        <f t="shared" si="5"/>
        <v>15927.333333333336</v>
      </c>
    </row>
    <row r="52" spans="1:29" x14ac:dyDescent="0.2">
      <c r="A52" s="90" t="s">
        <v>29</v>
      </c>
      <c r="B52" s="3">
        <f t="shared" si="7"/>
        <v>1390.5</v>
      </c>
      <c r="C52" s="30">
        <f t="shared" si="7"/>
        <v>2334.1666666666665</v>
      </c>
      <c r="D52" s="3">
        <f t="shared" si="7"/>
        <v>976.16666666666663</v>
      </c>
      <c r="E52" s="30">
        <f t="shared" si="7"/>
        <v>814.66666666666663</v>
      </c>
      <c r="F52" s="3">
        <f t="shared" si="7"/>
        <v>1291.3333333333333</v>
      </c>
      <c r="G52" s="30">
        <f t="shared" si="7"/>
        <v>1802.1666666666667</v>
      </c>
      <c r="H52" s="3">
        <f t="shared" si="7"/>
        <v>2230.6666666666665</v>
      </c>
      <c r="I52" s="30">
        <f t="shared" si="7"/>
        <v>3355</v>
      </c>
      <c r="J52" s="3">
        <f t="shared" si="7"/>
        <v>569.16666666666663</v>
      </c>
      <c r="K52" s="30">
        <f t="shared" si="7"/>
        <v>257.83333333333331</v>
      </c>
      <c r="L52" s="3">
        <f t="shared" si="7"/>
        <v>2056.5</v>
      </c>
      <c r="M52" s="30">
        <f t="shared" si="7"/>
        <v>856.83333333333337</v>
      </c>
      <c r="N52" s="3">
        <f t="shared" si="7"/>
        <v>2967</v>
      </c>
      <c r="O52" s="30">
        <f t="shared" si="7"/>
        <v>2179</v>
      </c>
      <c r="P52" s="3">
        <f t="shared" si="7"/>
        <v>1524.6666666666667</v>
      </c>
      <c r="Q52" s="30">
        <f t="shared" si="7"/>
        <v>1181</v>
      </c>
      <c r="R52" s="3">
        <f t="shared" si="7"/>
        <v>1609</v>
      </c>
      <c r="S52" s="30">
        <f t="shared" si="7"/>
        <v>1918.6666666666667</v>
      </c>
      <c r="T52" s="3">
        <f t="shared" si="7"/>
        <v>844.66666666666663</v>
      </c>
      <c r="U52" s="30">
        <f t="shared" si="7"/>
        <v>228.33333333333334</v>
      </c>
      <c r="V52" s="3">
        <f t="shared" si="7"/>
        <v>2065.5</v>
      </c>
      <c r="W52" s="30">
        <f t="shared" si="7"/>
        <v>1554.8333333333333</v>
      </c>
      <c r="X52" s="3">
        <f t="shared" si="7"/>
        <v>1598.1666666666667</v>
      </c>
      <c r="Y52" s="30">
        <f t="shared" si="7"/>
        <v>538</v>
      </c>
      <c r="Z52" s="3">
        <f t="shared" si="7"/>
        <v>2665.3333333333335</v>
      </c>
      <c r="AA52" s="30">
        <f t="shared" si="7"/>
        <v>3433.5</v>
      </c>
      <c r="AB52" s="108">
        <f t="shared" si="4"/>
        <v>21788.666666666664</v>
      </c>
      <c r="AC52" s="19">
        <f t="shared" si="5"/>
        <v>20454</v>
      </c>
    </row>
    <row r="53" spans="1:29" x14ac:dyDescent="0.2">
      <c r="A53" s="91" t="s">
        <v>30</v>
      </c>
      <c r="B53" s="3">
        <f t="shared" si="7"/>
        <v>1307.3333333333333</v>
      </c>
      <c r="C53" s="30">
        <f t="shared" si="7"/>
        <v>2862.1666666666665</v>
      </c>
      <c r="D53" s="3">
        <f t="shared" si="7"/>
        <v>1085.1666666666667</v>
      </c>
      <c r="E53" s="30">
        <f t="shared" si="7"/>
        <v>965.16666666666663</v>
      </c>
      <c r="F53" s="3">
        <f t="shared" si="7"/>
        <v>1215.6666666666667</v>
      </c>
      <c r="G53" s="30">
        <f t="shared" si="7"/>
        <v>2012.3333333333333</v>
      </c>
      <c r="H53" s="3">
        <f t="shared" si="7"/>
        <v>2200</v>
      </c>
      <c r="I53" s="30">
        <f t="shared" si="7"/>
        <v>3751</v>
      </c>
      <c r="J53" s="3">
        <f t="shared" si="7"/>
        <v>832.33333333333337</v>
      </c>
      <c r="K53" s="30">
        <f t="shared" si="7"/>
        <v>259.83333333333331</v>
      </c>
      <c r="L53" s="3">
        <f t="shared" si="7"/>
        <v>2572.3333333333335</v>
      </c>
      <c r="M53" s="30">
        <f t="shared" si="7"/>
        <v>835.83333333333337</v>
      </c>
      <c r="N53" s="3">
        <f t="shared" si="7"/>
        <v>3490.6666666666665</v>
      </c>
      <c r="O53" s="30">
        <f t="shared" si="7"/>
        <v>2194.1666666666665</v>
      </c>
      <c r="P53" s="3">
        <f t="shared" si="7"/>
        <v>1737.8333333333333</v>
      </c>
      <c r="Q53" s="30">
        <f t="shared" si="7"/>
        <v>1445.8333333333333</v>
      </c>
      <c r="R53" s="3">
        <f t="shared" si="7"/>
        <v>1526.6666666666667</v>
      </c>
      <c r="S53" s="30">
        <f t="shared" si="7"/>
        <v>2109.8333333333335</v>
      </c>
      <c r="T53" s="3">
        <f t="shared" si="7"/>
        <v>1002.3333333333334</v>
      </c>
      <c r="U53" s="30">
        <f t="shared" si="7"/>
        <v>237.66666666666666</v>
      </c>
      <c r="V53" s="3">
        <f t="shared" si="7"/>
        <v>2398.3333333333335</v>
      </c>
      <c r="W53" s="30">
        <f t="shared" si="7"/>
        <v>1511.8333333333333</v>
      </c>
      <c r="X53" s="3">
        <f t="shared" si="7"/>
        <v>1894.5</v>
      </c>
      <c r="Y53" s="30">
        <f t="shared" si="7"/>
        <v>672.66666666666663</v>
      </c>
      <c r="Z53" s="3">
        <f t="shared" si="7"/>
        <v>2565.5</v>
      </c>
      <c r="AA53" s="30">
        <f t="shared" si="7"/>
        <v>4010.3333333333335</v>
      </c>
      <c r="AB53" s="108">
        <f t="shared" si="4"/>
        <v>23828.666666666664</v>
      </c>
      <c r="AC53" s="19">
        <f t="shared" si="5"/>
        <v>22868.666666666668</v>
      </c>
    </row>
    <row r="54" spans="1:29" x14ac:dyDescent="0.2">
      <c r="A54" s="90" t="s">
        <v>31</v>
      </c>
      <c r="B54" s="3">
        <f t="shared" si="7"/>
        <v>1316</v>
      </c>
      <c r="C54" s="30">
        <f t="shared" si="7"/>
        <v>3011.5</v>
      </c>
      <c r="D54" s="3">
        <f t="shared" si="7"/>
        <v>831.16666666666663</v>
      </c>
      <c r="E54" s="30">
        <f t="shared" si="7"/>
        <v>1114.8333333333333</v>
      </c>
      <c r="F54" s="3">
        <f t="shared" si="7"/>
        <v>981.16666666666663</v>
      </c>
      <c r="G54" s="30">
        <f t="shared" si="7"/>
        <v>2160.5</v>
      </c>
      <c r="H54" s="3">
        <f t="shared" si="7"/>
        <v>2116.8333333333335</v>
      </c>
      <c r="I54" s="30">
        <f t="shared" si="7"/>
        <v>4224.666666666667</v>
      </c>
      <c r="J54" s="3">
        <f t="shared" si="7"/>
        <v>595.33333333333337</v>
      </c>
      <c r="K54" s="30">
        <f t="shared" si="7"/>
        <v>273.5</v>
      </c>
      <c r="L54" s="3">
        <f t="shared" si="7"/>
        <v>2703.6666666666665</v>
      </c>
      <c r="M54" s="30">
        <f t="shared" si="7"/>
        <v>761.33333333333337</v>
      </c>
      <c r="N54" s="3">
        <f t="shared" si="7"/>
        <v>3427.8333333333335</v>
      </c>
      <c r="O54" s="30">
        <f t="shared" si="7"/>
        <v>2227.3333333333335</v>
      </c>
      <c r="P54" s="3">
        <f t="shared" si="7"/>
        <v>1655.5</v>
      </c>
      <c r="Q54" s="30">
        <f t="shared" si="7"/>
        <v>1637.3333333333333</v>
      </c>
      <c r="R54" s="3">
        <f t="shared" si="7"/>
        <v>1536.8333333333333</v>
      </c>
      <c r="S54" s="30">
        <f t="shared" si="7"/>
        <v>2188.5</v>
      </c>
      <c r="T54" s="3">
        <f t="shared" si="7"/>
        <v>1027.6666666666667</v>
      </c>
      <c r="U54" s="30">
        <f t="shared" si="7"/>
        <v>222.5</v>
      </c>
      <c r="V54" s="3">
        <f t="shared" si="7"/>
        <v>2800.6666666666665</v>
      </c>
      <c r="W54" s="30">
        <f t="shared" si="7"/>
        <v>1470.6666666666667</v>
      </c>
      <c r="X54" s="3">
        <f t="shared" si="7"/>
        <v>1893.5</v>
      </c>
      <c r="Y54" s="30">
        <f t="shared" si="7"/>
        <v>678.16666666666663</v>
      </c>
      <c r="Z54" s="3">
        <f t="shared" si="7"/>
        <v>2484.5</v>
      </c>
      <c r="AA54" s="30">
        <f t="shared" si="7"/>
        <v>3886.1666666666665</v>
      </c>
      <c r="AB54" s="108">
        <f t="shared" si="4"/>
        <v>23370.666666666668</v>
      </c>
      <c r="AC54" s="19">
        <f t="shared" si="5"/>
        <v>23857.000000000004</v>
      </c>
    </row>
    <row r="55" spans="1:29" x14ac:dyDescent="0.2">
      <c r="A55" s="91" t="s">
        <v>32</v>
      </c>
      <c r="B55" s="3">
        <f t="shared" si="7"/>
        <v>1623.1666666666667</v>
      </c>
      <c r="C55" s="30">
        <f t="shared" si="7"/>
        <v>2524.3333333333335</v>
      </c>
      <c r="D55" s="3">
        <f t="shared" si="7"/>
        <v>633.83333333333337</v>
      </c>
      <c r="E55" s="30">
        <f t="shared" si="7"/>
        <v>1047</v>
      </c>
      <c r="F55" s="3">
        <f t="shared" si="7"/>
        <v>990</v>
      </c>
      <c r="G55" s="30">
        <f t="shared" si="7"/>
        <v>1986</v>
      </c>
      <c r="H55" s="3">
        <f t="shared" si="7"/>
        <v>2234.8333333333335</v>
      </c>
      <c r="I55" s="30">
        <f t="shared" si="7"/>
        <v>3613</v>
      </c>
      <c r="J55" s="3">
        <f t="shared" si="7"/>
        <v>420.83333333333331</v>
      </c>
      <c r="K55" s="30">
        <f t="shared" si="7"/>
        <v>194</v>
      </c>
      <c r="L55" s="3">
        <f t="shared" si="7"/>
        <v>2122.6666666666665</v>
      </c>
      <c r="M55" s="30">
        <f t="shared" si="7"/>
        <v>796.83333333333337</v>
      </c>
      <c r="N55" s="3">
        <f t="shared" si="7"/>
        <v>3061.6666666666665</v>
      </c>
      <c r="O55" s="30">
        <f t="shared" si="7"/>
        <v>2199.3333333333335</v>
      </c>
      <c r="P55" s="3">
        <f t="shared" si="7"/>
        <v>1176</v>
      </c>
      <c r="Q55" s="30">
        <f t="shared" si="7"/>
        <v>1483.5</v>
      </c>
      <c r="R55" s="3">
        <f t="shared" si="7"/>
        <v>1404.3333333333333</v>
      </c>
      <c r="S55" s="30">
        <f t="shared" si="7"/>
        <v>1993.3333333333333</v>
      </c>
      <c r="T55" s="3">
        <f t="shared" si="7"/>
        <v>679</v>
      </c>
      <c r="U55" s="30">
        <f t="shared" si="7"/>
        <v>217</v>
      </c>
      <c r="V55" s="3">
        <f t="shared" si="7"/>
        <v>2679.5</v>
      </c>
      <c r="W55" s="30">
        <f t="shared" si="7"/>
        <v>1388.1666666666667</v>
      </c>
      <c r="X55" s="3">
        <f t="shared" si="7"/>
        <v>1406.5</v>
      </c>
      <c r="Y55" s="30">
        <f t="shared" si="7"/>
        <v>593</v>
      </c>
      <c r="Z55" s="3">
        <f t="shared" si="7"/>
        <v>2568.1666666666665</v>
      </c>
      <c r="AA55" s="30">
        <f t="shared" si="7"/>
        <v>3240.1666666666665</v>
      </c>
      <c r="AB55" s="108">
        <f t="shared" si="4"/>
        <v>21000.500000000004</v>
      </c>
      <c r="AC55" s="19">
        <f t="shared" si="5"/>
        <v>21275.666666666672</v>
      </c>
    </row>
    <row r="56" spans="1:29" x14ac:dyDescent="0.2">
      <c r="A56" s="90" t="s">
        <v>33</v>
      </c>
      <c r="B56" s="3">
        <f t="shared" si="7"/>
        <v>1613.6666666666667</v>
      </c>
      <c r="C56" s="30">
        <f t="shared" si="7"/>
        <v>1775.3333333333333</v>
      </c>
      <c r="D56" s="3">
        <f t="shared" si="7"/>
        <v>494.83333333333331</v>
      </c>
      <c r="E56" s="30">
        <f t="shared" si="7"/>
        <v>832.33333333333337</v>
      </c>
      <c r="F56" s="3">
        <f t="shared" si="7"/>
        <v>1023.8333333333334</v>
      </c>
      <c r="G56" s="30">
        <f t="shared" si="7"/>
        <v>1662.8333333333333</v>
      </c>
      <c r="H56" s="3">
        <f t="shared" si="7"/>
        <v>2202</v>
      </c>
      <c r="I56" s="30">
        <f t="shared" si="7"/>
        <v>3051.3333333333335</v>
      </c>
      <c r="J56" s="3">
        <f t="shared" si="7"/>
        <v>363.66666666666669</v>
      </c>
      <c r="K56" s="30">
        <f t="shared" si="7"/>
        <v>135.5</v>
      </c>
      <c r="L56" s="3">
        <f t="shared" si="7"/>
        <v>1565</v>
      </c>
      <c r="M56" s="30">
        <f t="shared" si="7"/>
        <v>1054.8333333333333</v>
      </c>
      <c r="N56" s="3">
        <f t="shared" si="7"/>
        <v>2514.6666666666665</v>
      </c>
      <c r="O56" s="30">
        <f t="shared" si="7"/>
        <v>2393.8333333333335</v>
      </c>
      <c r="P56" s="3">
        <f t="shared" si="7"/>
        <v>1051.5</v>
      </c>
      <c r="Q56" s="30">
        <f t="shared" si="7"/>
        <v>1621</v>
      </c>
      <c r="R56" s="3">
        <f t="shared" si="7"/>
        <v>1228.8333333333333</v>
      </c>
      <c r="S56" s="30">
        <f t="shared" si="7"/>
        <v>1713.6666666666667</v>
      </c>
      <c r="T56" s="3">
        <f t="shared" si="7"/>
        <v>387.66666666666669</v>
      </c>
      <c r="U56" s="30">
        <f t="shared" si="7"/>
        <v>294.83333333333331</v>
      </c>
      <c r="V56" s="3">
        <f t="shared" si="7"/>
        <v>2234.1666666666665</v>
      </c>
      <c r="W56" s="30">
        <f t="shared" si="7"/>
        <v>1572.5</v>
      </c>
      <c r="X56" s="3">
        <f t="shared" si="7"/>
        <v>1005.1666666666666</v>
      </c>
      <c r="Y56" s="30">
        <f t="shared" si="7"/>
        <v>638.5</v>
      </c>
      <c r="Z56" s="3">
        <f t="shared" si="7"/>
        <v>2231.8333333333335</v>
      </c>
      <c r="AA56" s="30">
        <f t="shared" si="7"/>
        <v>2626.6666666666665</v>
      </c>
      <c r="AB56" s="108">
        <f t="shared" si="4"/>
        <v>17916.833333333332</v>
      </c>
      <c r="AC56" s="19">
        <f t="shared" si="5"/>
        <v>19373.166666666668</v>
      </c>
    </row>
    <row r="57" spans="1:29" x14ac:dyDescent="0.2">
      <c r="A57" s="91" t="s">
        <v>34</v>
      </c>
      <c r="B57" s="3">
        <f t="shared" si="7"/>
        <v>598.5</v>
      </c>
      <c r="C57" s="30">
        <f t="shared" si="7"/>
        <v>1230.1666666666667</v>
      </c>
      <c r="D57" s="3">
        <f t="shared" si="7"/>
        <v>243.16666666666666</v>
      </c>
      <c r="E57" s="30">
        <f t="shared" si="7"/>
        <v>663.16666666666663</v>
      </c>
      <c r="F57" s="3">
        <f t="shared" si="7"/>
        <v>597.66666666666663</v>
      </c>
      <c r="G57" s="30">
        <f t="shared" si="7"/>
        <v>1343.5</v>
      </c>
      <c r="H57" s="3">
        <f t="shared" si="7"/>
        <v>1164.5</v>
      </c>
      <c r="I57" s="30">
        <f t="shared" si="7"/>
        <v>2259.5</v>
      </c>
      <c r="J57" s="3">
        <f t="shared" si="7"/>
        <v>300.33333333333331</v>
      </c>
      <c r="K57" s="30">
        <f t="shared" si="7"/>
        <v>88.5</v>
      </c>
      <c r="L57" s="3">
        <f t="shared" si="7"/>
        <v>1079.6666666666667</v>
      </c>
      <c r="M57" s="30">
        <f t="shared" si="7"/>
        <v>765.83333333333337</v>
      </c>
      <c r="N57" s="3">
        <f t="shared" si="7"/>
        <v>1944</v>
      </c>
      <c r="O57" s="30">
        <f t="shared" si="7"/>
        <v>2007.1666666666667</v>
      </c>
      <c r="P57" s="3">
        <f t="shared" si="7"/>
        <v>683</v>
      </c>
      <c r="Q57" s="30">
        <f t="shared" si="7"/>
        <v>1391.5</v>
      </c>
      <c r="R57" s="3">
        <f t="shared" si="7"/>
        <v>928.16666666666663</v>
      </c>
      <c r="S57" s="30">
        <f t="shared" si="7"/>
        <v>1331.5</v>
      </c>
      <c r="T57" s="3">
        <f t="shared" si="7"/>
        <v>246</v>
      </c>
      <c r="U57" s="30">
        <f t="shared" si="7"/>
        <v>285.33333333333331</v>
      </c>
      <c r="V57" s="3">
        <f t="shared" si="7"/>
        <v>1766.5</v>
      </c>
      <c r="W57" s="30">
        <f t="shared" si="7"/>
        <v>1108.1666666666667</v>
      </c>
      <c r="X57" s="3">
        <f t="shared" si="7"/>
        <v>677.5</v>
      </c>
      <c r="Y57" s="30">
        <f t="shared" si="7"/>
        <v>594.83333333333337</v>
      </c>
      <c r="Z57" s="3">
        <f t="shared" si="7"/>
        <v>1583.5</v>
      </c>
      <c r="AA57" s="30">
        <f t="shared" si="7"/>
        <v>2060.8333333333335</v>
      </c>
      <c r="AB57" s="108">
        <f>B57+D57+F57+H57+J57+L57+N57+P57+R57+T57+V57+X57+Z57</f>
        <v>11812.5</v>
      </c>
      <c r="AC57" s="19">
        <f t="shared" si="5"/>
        <v>15130.000000000002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525.33333333333337</v>
      </c>
      <c r="D58" s="3">
        <f t="shared" si="7"/>
        <v>2.6666666666666665</v>
      </c>
      <c r="E58" s="30">
        <f t="shared" si="7"/>
        <v>330.66666666666669</v>
      </c>
      <c r="F58" s="3">
        <f t="shared" si="7"/>
        <v>23.5</v>
      </c>
      <c r="G58" s="30">
        <f t="shared" si="7"/>
        <v>716.16666666666663</v>
      </c>
      <c r="H58" s="3">
        <f t="shared" si="7"/>
        <v>73.166666666666671</v>
      </c>
      <c r="I58" s="30">
        <f t="shared" si="7"/>
        <v>939.16666666666663</v>
      </c>
      <c r="J58" s="3">
        <f t="shared" si="7"/>
        <v>56</v>
      </c>
      <c r="K58" s="30">
        <f t="shared" si="7"/>
        <v>45.666666666666664</v>
      </c>
      <c r="L58" s="3">
        <f t="shared" si="7"/>
        <v>417.66666666666669</v>
      </c>
      <c r="M58" s="30">
        <f t="shared" si="7"/>
        <v>171.66666666666666</v>
      </c>
      <c r="N58" s="3">
        <f t="shared" si="7"/>
        <v>547.83333333333337</v>
      </c>
      <c r="O58" s="30">
        <f t="shared" si="7"/>
        <v>402.5</v>
      </c>
      <c r="P58" s="3">
        <f t="shared" si="7"/>
        <v>157</v>
      </c>
      <c r="Q58" s="30">
        <f t="shared" si="7"/>
        <v>277.33333333333331</v>
      </c>
      <c r="R58" s="3">
        <f t="shared" si="7"/>
        <v>211.16666666666666</v>
      </c>
      <c r="S58" s="30">
        <f t="shared" si="7"/>
        <v>164.83333333333334</v>
      </c>
      <c r="T58" s="3">
        <f t="shared" si="7"/>
        <v>19.166666666666668</v>
      </c>
      <c r="U58" s="30">
        <f t="shared" si="7"/>
        <v>14.833333333333334</v>
      </c>
      <c r="V58" s="3">
        <f t="shared" si="7"/>
        <v>401.16666666666669</v>
      </c>
      <c r="W58" s="30">
        <f t="shared" si="7"/>
        <v>64.5</v>
      </c>
      <c r="X58" s="3">
        <f t="shared" si="7"/>
        <v>77</v>
      </c>
      <c r="Y58" s="30">
        <f t="shared" si="7"/>
        <v>34</v>
      </c>
      <c r="Z58" s="3">
        <f t="shared" si="7"/>
        <v>79.833333333333329</v>
      </c>
      <c r="AA58" s="30">
        <f t="shared" si="7"/>
        <v>193.33333333333334</v>
      </c>
      <c r="AB58" s="108">
        <f>B58+D58+F58+H58+J58+L58+N58+P58+R58+T58+V58+X58+Z58</f>
        <v>2066.166666666667</v>
      </c>
      <c r="AC58" s="19">
        <f t="shared" si="5"/>
        <v>3880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26215.666666666668</v>
      </c>
      <c r="C63" s="46">
        <f t="shared" ref="C63:AA63" si="11">SUM(C39:C62)</f>
        <v>26059.999999999996</v>
      </c>
      <c r="D63" s="45">
        <f t="shared" si="11"/>
        <v>12959.666666666666</v>
      </c>
      <c r="E63" s="51">
        <f t="shared" si="11"/>
        <v>12174.166666666666</v>
      </c>
      <c r="F63" s="50">
        <f t="shared" si="11"/>
        <v>25506.666666666668</v>
      </c>
      <c r="G63" s="46">
        <f t="shared" si="11"/>
        <v>21849.833333333336</v>
      </c>
      <c r="H63" s="45">
        <f t="shared" si="11"/>
        <v>39239</v>
      </c>
      <c r="I63" s="51">
        <f t="shared" si="11"/>
        <v>41489.5</v>
      </c>
      <c r="J63" s="50">
        <f t="shared" si="11"/>
        <v>5661.333333333333</v>
      </c>
      <c r="K63" s="46">
        <f t="shared" si="11"/>
        <v>6569.166666666667</v>
      </c>
      <c r="L63" s="45">
        <f t="shared" si="11"/>
        <v>22034.333333333339</v>
      </c>
      <c r="M63" s="51">
        <f t="shared" si="11"/>
        <v>22562.499999999993</v>
      </c>
      <c r="N63" s="50">
        <f t="shared" si="11"/>
        <v>40083.666666666664</v>
      </c>
      <c r="O63" s="46">
        <f t="shared" si="11"/>
        <v>40614.000000000007</v>
      </c>
      <c r="P63" s="45">
        <f t="shared" si="11"/>
        <v>21339.5</v>
      </c>
      <c r="Q63" s="51">
        <f t="shared" si="11"/>
        <v>20995</v>
      </c>
      <c r="R63" s="50">
        <f t="shared" si="11"/>
        <v>25060.666666666668</v>
      </c>
      <c r="S63" s="46">
        <f t="shared" si="11"/>
        <v>25222.166666666664</v>
      </c>
      <c r="T63" s="45">
        <f t="shared" si="11"/>
        <v>6845.166666666667</v>
      </c>
      <c r="U63" s="51">
        <f t="shared" si="11"/>
        <v>7211.1666666666661</v>
      </c>
      <c r="V63" s="50">
        <f t="shared" si="11"/>
        <v>23573.166666666672</v>
      </c>
      <c r="W63" s="46">
        <f t="shared" si="11"/>
        <v>27886.333333333336</v>
      </c>
      <c r="X63" s="45">
        <f t="shared" si="11"/>
        <v>20744.666666666668</v>
      </c>
      <c r="Y63" s="51">
        <f t="shared" si="11"/>
        <v>12279.333333333332</v>
      </c>
      <c r="Z63" s="50">
        <f t="shared" si="11"/>
        <v>40756.666666666664</v>
      </c>
      <c r="AA63" s="46">
        <f t="shared" si="11"/>
        <v>44082.833333333328</v>
      </c>
      <c r="AB63" s="45">
        <f>SUM(AB39:AB62)</f>
        <v>310020.16666666663</v>
      </c>
      <c r="AC63" s="46">
        <f>SUM(AC39:AC62)</f>
        <v>308996</v>
      </c>
    </row>
    <row r="64" spans="1:29" ht="15.75" thickTop="1" x14ac:dyDescent="0.2">
      <c r="AB64" s="162" t="str">
        <f>IF(AB63='Daily Total'!D49,"Correct","Wrong")</f>
        <v>Wrong</v>
      </c>
      <c r="AC64" s="162" t="str">
        <f>IF(AC63='Daily Total'!E49,"Correct","Wrong")</f>
        <v>Wrong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7" t="s">
        <v>0</v>
      </c>
      <c r="B69" s="276" t="s">
        <v>1</v>
      </c>
      <c r="C69" s="277"/>
      <c r="D69" s="276" t="s">
        <v>2</v>
      </c>
      <c r="E69" s="277"/>
      <c r="F69" s="276" t="s">
        <v>3</v>
      </c>
      <c r="G69" s="277"/>
      <c r="H69" s="276" t="s">
        <v>4</v>
      </c>
      <c r="I69" s="277"/>
      <c r="J69" s="276" t="s">
        <v>5</v>
      </c>
      <c r="K69" s="277"/>
      <c r="L69" s="276" t="s">
        <v>6</v>
      </c>
      <c r="M69" s="277"/>
      <c r="N69" s="276" t="s">
        <v>7</v>
      </c>
      <c r="O69" s="277"/>
      <c r="P69" s="276" t="s">
        <v>8</v>
      </c>
      <c r="Q69" s="277"/>
      <c r="R69" s="276" t="s">
        <v>9</v>
      </c>
      <c r="S69" s="277"/>
      <c r="T69" s="276" t="s">
        <v>10</v>
      </c>
      <c r="U69" s="277"/>
      <c r="V69" s="276" t="s">
        <v>11</v>
      </c>
      <c r="W69" s="277"/>
      <c r="X69" s="276" t="s">
        <v>12</v>
      </c>
      <c r="Y69" s="277"/>
      <c r="Z69" s="276" t="s">
        <v>40</v>
      </c>
      <c r="AA69" s="277"/>
      <c r="AB69" s="276" t="s">
        <v>51</v>
      </c>
      <c r="AC69" s="277"/>
    </row>
    <row r="70" spans="1:31" s="66" customFormat="1" ht="15" thickTop="1" thickBot="1" x14ac:dyDescent="0.3">
      <c r="A70" s="28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1.0731496433430392E-2</v>
      </c>
      <c r="C72" s="82">
        <f t="shared" ref="C72:AC72" si="13">C8/C31</f>
        <v>0</v>
      </c>
      <c r="D72" s="81">
        <f t="shared" si="13"/>
        <v>1.8056019959361094E-2</v>
      </c>
      <c r="E72" s="82">
        <f t="shared" si="13"/>
        <v>1.7797248271613389E-4</v>
      </c>
      <c r="F72" s="81">
        <f t="shared" si="13"/>
        <v>2.6914532148457921E-2</v>
      </c>
      <c r="G72" s="82">
        <f t="shared" si="13"/>
        <v>2.5934599043470963E-4</v>
      </c>
      <c r="H72" s="81">
        <f t="shared" si="13"/>
        <v>1.2054333698616172E-2</v>
      </c>
      <c r="I72" s="82">
        <f t="shared" si="13"/>
        <v>8.3956985100647956E-4</v>
      </c>
      <c r="J72" s="81">
        <f t="shared" si="13"/>
        <v>1.4719736222326895E-3</v>
      </c>
      <c r="K72" s="82">
        <f t="shared" si="13"/>
        <v>5.683115565140175E-3</v>
      </c>
      <c r="L72" s="81">
        <f t="shared" si="13"/>
        <v>2.6927673479267204E-3</v>
      </c>
      <c r="M72" s="82">
        <f t="shared" si="13"/>
        <v>4.2843951985226227E-3</v>
      </c>
      <c r="N72" s="81">
        <f t="shared" si="13"/>
        <v>5.2099358841090722E-3</v>
      </c>
      <c r="O72" s="82">
        <f t="shared" si="13"/>
        <v>4.0667421742912949E-3</v>
      </c>
      <c r="P72" s="81">
        <f t="shared" si="13"/>
        <v>3.4130759077454173E-3</v>
      </c>
      <c r="Q72" s="82">
        <f t="shared" si="13"/>
        <v>2.6911169326030008E-3</v>
      </c>
      <c r="R72" s="81">
        <f t="shared" si="13"/>
        <v>1.2037455773988455E-3</v>
      </c>
      <c r="S72" s="82">
        <f t="shared" si="13"/>
        <v>4.1035332676944225E-3</v>
      </c>
      <c r="T72" s="81">
        <f t="shared" si="13"/>
        <v>4.6261352292371747E-4</v>
      </c>
      <c r="U72" s="82">
        <f t="shared" si="13"/>
        <v>4.2757759955624379E-3</v>
      </c>
      <c r="V72" s="81">
        <f t="shared" si="13"/>
        <v>3.3936891522140289E-4</v>
      </c>
      <c r="W72" s="82">
        <f t="shared" si="13"/>
        <v>5.0801467863589096E-4</v>
      </c>
      <c r="X72" s="81">
        <f t="shared" si="13"/>
        <v>1.3658128997011279E-4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6.6716089974791963E-3</v>
      </c>
      <c r="AC72" s="101">
        <f t="shared" si="13"/>
        <v>1.7697100717592891E-3</v>
      </c>
      <c r="AD72" s="18"/>
      <c r="AE72" s="18"/>
    </row>
    <row r="73" spans="1:31" s="8" customFormat="1" x14ac:dyDescent="0.2">
      <c r="A73" s="87" t="s">
        <v>18</v>
      </c>
      <c r="B73" s="81">
        <f>B9/B31</f>
        <v>4.886391089297748E-2</v>
      </c>
      <c r="C73" s="82">
        <f t="shared" ref="C73:AC73" si="14">C9/C31</f>
        <v>8.7170631875159894E-3</v>
      </c>
      <c r="D73" s="81">
        <f t="shared" si="14"/>
        <v>5.923506263021168E-2</v>
      </c>
      <c r="E73" s="82">
        <f t="shared" si="14"/>
        <v>1.7345471969333972E-2</v>
      </c>
      <c r="F73" s="81">
        <f t="shared" si="14"/>
        <v>7.961970726607423E-2</v>
      </c>
      <c r="G73" s="82">
        <f t="shared" si="14"/>
        <v>1.6918511964240764E-2</v>
      </c>
      <c r="H73" s="81">
        <f t="shared" si="14"/>
        <v>4.7673658010312869E-2</v>
      </c>
      <c r="I73" s="82">
        <f t="shared" si="14"/>
        <v>1.6694987085085784E-2</v>
      </c>
      <c r="J73" s="81">
        <f t="shared" si="14"/>
        <v>1.3041686292981631E-2</v>
      </c>
      <c r="K73" s="82">
        <f t="shared" si="14"/>
        <v>3.8183432703285551E-2</v>
      </c>
      <c r="L73" s="81">
        <f t="shared" si="14"/>
        <v>2.0286522548144562E-2</v>
      </c>
      <c r="M73" s="82">
        <f t="shared" si="14"/>
        <v>3.8411819021237303E-2</v>
      </c>
      <c r="N73" s="81">
        <f t="shared" si="14"/>
        <v>3.5014261835660407E-2</v>
      </c>
      <c r="O73" s="82">
        <f t="shared" si="14"/>
        <v>4.5481032812987314E-2</v>
      </c>
      <c r="P73" s="81">
        <f t="shared" si="14"/>
        <v>3.1131626014355224E-2</v>
      </c>
      <c r="Q73" s="82">
        <f t="shared" si="14"/>
        <v>4.0509645153608005E-2</v>
      </c>
      <c r="R73" s="81">
        <f t="shared" si="14"/>
        <v>3.3478758213402147E-2</v>
      </c>
      <c r="S73" s="82">
        <f t="shared" si="14"/>
        <v>3.5055143293267164E-2</v>
      </c>
      <c r="T73" s="81">
        <f t="shared" si="14"/>
        <v>1.4706240412943439E-2</v>
      </c>
      <c r="U73" s="82">
        <f t="shared" si="14"/>
        <v>5.4706820440520491E-2</v>
      </c>
      <c r="V73" s="81">
        <f t="shared" si="14"/>
        <v>1.7406797276564457E-2</v>
      </c>
      <c r="W73" s="82">
        <f t="shared" si="14"/>
        <v>4.2589559999521867E-2</v>
      </c>
      <c r="X73" s="81">
        <f t="shared" si="14"/>
        <v>4.0259343767072658E-2</v>
      </c>
      <c r="Y73" s="82">
        <f t="shared" si="14"/>
        <v>5.4115315706607305E-2</v>
      </c>
      <c r="Z73" s="81">
        <f t="shared" si="14"/>
        <v>4.3845587633924918E-2</v>
      </c>
      <c r="AA73" s="81">
        <f t="shared" si="14"/>
        <v>2.7270630668778852E-2</v>
      </c>
      <c r="AB73" s="100">
        <f t="shared" si="14"/>
        <v>4.0355439242930974E-2</v>
      </c>
      <c r="AC73" s="101">
        <f t="shared" si="14"/>
        <v>3.1226402067772184E-2</v>
      </c>
      <c r="AD73" s="18"/>
      <c r="AE73" s="18"/>
    </row>
    <row r="74" spans="1:31" s="8" customFormat="1" x14ac:dyDescent="0.2">
      <c r="A74" s="86" t="s">
        <v>19</v>
      </c>
      <c r="B74" s="81">
        <f>B10/B31</f>
        <v>9.6621613030376238E-2</v>
      </c>
      <c r="C74" s="82">
        <f t="shared" ref="C74:AC74" si="15">C10/C31</f>
        <v>3.4446149910463034E-2</v>
      </c>
      <c r="D74" s="81">
        <f t="shared" si="15"/>
        <v>9.071735384140539E-2</v>
      </c>
      <c r="E74" s="82">
        <f t="shared" si="15"/>
        <v>5.6937504278184684E-2</v>
      </c>
      <c r="F74" s="81">
        <f t="shared" si="15"/>
        <v>9.9934657605854682E-2</v>
      </c>
      <c r="G74" s="82">
        <f t="shared" si="15"/>
        <v>5.0374144730318308E-2</v>
      </c>
      <c r="H74" s="81">
        <f t="shared" si="15"/>
        <v>7.6407825547711888E-2</v>
      </c>
      <c r="I74" s="82">
        <f t="shared" si="15"/>
        <v>4.0954136990483538E-2</v>
      </c>
      <c r="J74" s="81">
        <f t="shared" si="15"/>
        <v>2.6995996231747529E-2</v>
      </c>
      <c r="K74" s="82">
        <f t="shared" si="15"/>
        <v>9.3289356843841181E-2</v>
      </c>
      <c r="L74" s="81">
        <f t="shared" si="15"/>
        <v>4.2554800841111601E-2</v>
      </c>
      <c r="M74" s="82">
        <f t="shared" si="15"/>
        <v>8.0642659279778386E-2</v>
      </c>
      <c r="N74" s="81">
        <f t="shared" si="15"/>
        <v>6.3475563612776606E-2</v>
      </c>
      <c r="O74" s="82">
        <f t="shared" si="15"/>
        <v>7.4658163851545445E-2</v>
      </c>
      <c r="P74" s="81">
        <f t="shared" si="15"/>
        <v>7.1729265759116506E-2</v>
      </c>
      <c r="Q74" s="82">
        <f t="shared" si="15"/>
        <v>7.3271413828689375E-2</v>
      </c>
      <c r="R74" s="81">
        <f t="shared" si="15"/>
        <v>6.9178792796148011E-2</v>
      </c>
      <c r="S74" s="82">
        <f t="shared" si="15"/>
        <v>5.6464882081238066E-2</v>
      </c>
      <c r="T74" s="81">
        <f t="shared" si="15"/>
        <v>3.7325606875897838E-2</v>
      </c>
      <c r="U74" s="82">
        <f t="shared" si="15"/>
        <v>0.12113157833914993</v>
      </c>
      <c r="V74" s="81">
        <f t="shared" si="15"/>
        <v>4.1572692114621848E-2</v>
      </c>
      <c r="W74" s="82">
        <f t="shared" si="15"/>
        <v>7.4289675946401457E-2</v>
      </c>
      <c r="X74" s="81">
        <f t="shared" si="15"/>
        <v>7.3769964970916216E-2</v>
      </c>
      <c r="Y74" s="82">
        <f t="shared" si="15"/>
        <v>9.6720777458059612E-2</v>
      </c>
      <c r="Z74" s="81">
        <f t="shared" si="15"/>
        <v>6.72977835936861E-2</v>
      </c>
      <c r="AA74" s="81">
        <f t="shared" si="15"/>
        <v>4.5199000366733841E-2</v>
      </c>
      <c r="AB74" s="100">
        <f t="shared" si="15"/>
        <v>6.9878249855788957E-2</v>
      </c>
      <c r="AC74" s="101">
        <f t="shared" si="15"/>
        <v>6.1305000711983325E-2</v>
      </c>
      <c r="AD74" s="18"/>
      <c r="AE74" s="18"/>
    </row>
    <row r="75" spans="1:31" s="8" customFormat="1" x14ac:dyDescent="0.2">
      <c r="A75" s="87" t="s">
        <v>20</v>
      </c>
      <c r="B75" s="81">
        <f>B11/B31</f>
        <v>0.11227383116965682</v>
      </c>
      <c r="C75" s="82">
        <f t="shared" ref="C75:AC75" si="16">C11/C31</f>
        <v>3.8731133282169351E-2</v>
      </c>
      <c r="D75" s="81">
        <f t="shared" si="16"/>
        <v>8.916124385915275E-2</v>
      </c>
      <c r="E75" s="82">
        <f t="shared" si="16"/>
        <v>7.9334656718461224E-2</v>
      </c>
      <c r="F75" s="81">
        <f t="shared" si="16"/>
        <v>0.10484187140616832</v>
      </c>
      <c r="G75" s="82">
        <f t="shared" si="16"/>
        <v>5.8497776489523187E-2</v>
      </c>
      <c r="H75" s="81">
        <f t="shared" si="16"/>
        <v>8.978737140769813E-2</v>
      </c>
      <c r="I75" s="82">
        <f t="shared" si="16"/>
        <v>5.0868291977488281E-2</v>
      </c>
      <c r="J75" s="81">
        <f t="shared" si="16"/>
        <v>3.8241874705605278E-2</v>
      </c>
      <c r="K75" s="82">
        <f t="shared" si="16"/>
        <v>0.13860205505518203</v>
      </c>
      <c r="L75" s="81">
        <f t="shared" si="16"/>
        <v>4.5557690271243366E-2</v>
      </c>
      <c r="M75" s="82">
        <f t="shared" si="16"/>
        <v>0.13208494921514313</v>
      </c>
      <c r="N75" s="81">
        <f t="shared" si="16"/>
        <v>6.5571180281245062E-2</v>
      </c>
      <c r="O75" s="82">
        <f t="shared" si="16"/>
        <v>9.3108287782538046E-2</v>
      </c>
      <c r="P75" s="81">
        <f t="shared" si="16"/>
        <v>8.6740551559314885E-2</v>
      </c>
      <c r="Q75" s="82">
        <f t="shared" si="16"/>
        <v>8.7020719218861634E-2</v>
      </c>
      <c r="R75" s="81">
        <f t="shared" si="16"/>
        <v>8.6629778404405305E-2</v>
      </c>
      <c r="S75" s="82">
        <f t="shared" si="16"/>
        <v>6.7658739336430254E-2</v>
      </c>
      <c r="T75" s="81">
        <f t="shared" si="16"/>
        <v>4.4386550120522998E-2</v>
      </c>
      <c r="U75" s="82">
        <f t="shared" si="16"/>
        <v>0.18376591859846997</v>
      </c>
      <c r="V75" s="81">
        <f t="shared" si="16"/>
        <v>3.725987881701652E-2</v>
      </c>
      <c r="W75" s="82">
        <f t="shared" si="16"/>
        <v>9.5028628121301958E-2</v>
      </c>
      <c r="X75" s="81">
        <f t="shared" si="16"/>
        <v>7.8895780441559274E-2</v>
      </c>
      <c r="Y75" s="82">
        <f t="shared" si="16"/>
        <v>0.13097888050382758</v>
      </c>
      <c r="Z75" s="81">
        <f t="shared" si="16"/>
        <v>8.1900711540034352E-2</v>
      </c>
      <c r="AA75" s="81">
        <f t="shared" si="16"/>
        <v>5.4257704246172926E-2</v>
      </c>
      <c r="AB75" s="100">
        <f t="shared" si="16"/>
        <v>7.8458336850129637E-2</v>
      </c>
      <c r="AC75" s="101">
        <f t="shared" si="16"/>
        <v>7.9434145857335797E-2</v>
      </c>
      <c r="AD75" s="18"/>
      <c r="AE75" s="18"/>
    </row>
    <row r="76" spans="1:31" s="8" customFormat="1" x14ac:dyDescent="0.2">
      <c r="A76" s="86" t="s">
        <v>21</v>
      </c>
      <c r="B76" s="81">
        <f>B12/B31</f>
        <v>7.6684425343624046E-2</v>
      </c>
      <c r="C76" s="82">
        <f t="shared" ref="C76:AC76" si="17">C12/C31</f>
        <v>3.2860066513174725E-2</v>
      </c>
      <c r="D76" s="81">
        <f t="shared" si="17"/>
        <v>6.7825818565292323E-2</v>
      </c>
      <c r="E76" s="82">
        <f t="shared" si="17"/>
        <v>6.1605859401738655E-2</v>
      </c>
      <c r="F76" s="81">
        <f t="shared" si="17"/>
        <v>7.6228437009932037E-2</v>
      </c>
      <c r="G76" s="82">
        <f t="shared" si="17"/>
        <v>4.6323770585587988E-2</v>
      </c>
      <c r="H76" s="81">
        <f t="shared" si="17"/>
        <v>6.7993577817987205E-2</v>
      </c>
      <c r="I76" s="82">
        <f t="shared" si="17"/>
        <v>4.4147716088809616E-2</v>
      </c>
      <c r="J76" s="81">
        <f t="shared" si="17"/>
        <v>3.1382477626000944E-2</v>
      </c>
      <c r="K76" s="82">
        <f t="shared" si="17"/>
        <v>0.11351008499302297</v>
      </c>
      <c r="L76" s="81">
        <f t="shared" si="17"/>
        <v>3.9158585843305144E-2</v>
      </c>
      <c r="M76" s="82">
        <f t="shared" si="17"/>
        <v>0.11698614958448754</v>
      </c>
      <c r="N76" s="81">
        <f t="shared" si="17"/>
        <v>5.1600402491455373E-2</v>
      </c>
      <c r="O76" s="82">
        <f t="shared" si="17"/>
        <v>8.3271778204559999E-2</v>
      </c>
      <c r="P76" s="81">
        <f t="shared" si="17"/>
        <v>7.0667072799268968E-2</v>
      </c>
      <c r="Q76" s="82">
        <f t="shared" si="17"/>
        <v>7.3398428197189808E-2</v>
      </c>
      <c r="R76" s="81">
        <f t="shared" si="17"/>
        <v>7.2304540980553861E-2</v>
      </c>
      <c r="S76" s="82">
        <f t="shared" si="17"/>
        <v>5.4158709600681941E-2</v>
      </c>
      <c r="T76" s="81">
        <f t="shared" si="17"/>
        <v>3.4988191181125367E-2</v>
      </c>
      <c r="U76" s="82">
        <f t="shared" si="17"/>
        <v>0.14147040469641992</v>
      </c>
      <c r="V76" s="81">
        <f t="shared" si="17"/>
        <v>3.1059325928492143E-2</v>
      </c>
      <c r="W76" s="82">
        <f t="shared" si="17"/>
        <v>7.5753953549528449E-2</v>
      </c>
      <c r="X76" s="81">
        <f t="shared" si="17"/>
        <v>6.2208760484622552E-2</v>
      </c>
      <c r="Y76" s="82">
        <f t="shared" si="17"/>
        <v>0.11804386774526304</v>
      </c>
      <c r="Z76" s="81">
        <f t="shared" si="17"/>
        <v>6.8213789155148447E-2</v>
      </c>
      <c r="AA76" s="81">
        <f t="shared" si="17"/>
        <v>5.0034593965148942E-2</v>
      </c>
      <c r="AB76" s="100">
        <f t="shared" si="17"/>
        <v>6.1198706965837166E-2</v>
      </c>
      <c r="AC76" s="101">
        <f t="shared" si="17"/>
        <v>6.767779086676419E-2</v>
      </c>
      <c r="AD76" s="18"/>
      <c r="AE76" s="18"/>
    </row>
    <row r="77" spans="1:31" s="8" customFormat="1" x14ac:dyDescent="0.2">
      <c r="A77" s="87" t="s">
        <v>22</v>
      </c>
      <c r="B77" s="81">
        <f>B13/B31</f>
        <v>6.403931491347413E-2</v>
      </c>
      <c r="C77" s="82">
        <f t="shared" ref="C77:AC77" si="18">C13/C31</f>
        <v>3.5674085443847529E-2</v>
      </c>
      <c r="D77" s="81">
        <f t="shared" si="18"/>
        <v>5.6765863319529826E-2</v>
      </c>
      <c r="E77" s="82">
        <f t="shared" si="18"/>
        <v>5.3419125196796494E-2</v>
      </c>
      <c r="F77" s="81">
        <f t="shared" si="18"/>
        <v>6.9811813904861478E-2</v>
      </c>
      <c r="G77" s="82">
        <f t="shared" si="18"/>
        <v>4.3379430811829225E-2</v>
      </c>
      <c r="H77" s="81">
        <f t="shared" si="18"/>
        <v>6.4612587816543068E-2</v>
      </c>
      <c r="I77" s="82">
        <f t="shared" si="18"/>
        <v>4.4171818572570569E-2</v>
      </c>
      <c r="J77" s="81">
        <f t="shared" si="18"/>
        <v>3.6504945831370698E-2</v>
      </c>
      <c r="K77" s="82">
        <f t="shared" si="18"/>
        <v>9.085373588735253E-2</v>
      </c>
      <c r="L77" s="81">
        <f t="shared" si="18"/>
        <v>3.7252469630727807E-2</v>
      </c>
      <c r="M77" s="82">
        <f t="shared" si="18"/>
        <v>7.5974145891043399E-2</v>
      </c>
      <c r="N77" s="81">
        <f t="shared" si="18"/>
        <v>5.1138867868042677E-2</v>
      </c>
      <c r="O77" s="82">
        <f t="shared" si="18"/>
        <v>6.8859670721097818E-2</v>
      </c>
      <c r="P77" s="81">
        <f t="shared" si="18"/>
        <v>5.57026484531815E-2</v>
      </c>
      <c r="Q77" s="82">
        <f t="shared" si="18"/>
        <v>5.348098753671509E-2</v>
      </c>
      <c r="R77" s="81">
        <f t="shared" si="18"/>
        <v>6.588678141044399E-2</v>
      </c>
      <c r="S77" s="82">
        <f t="shared" si="18"/>
        <v>4.8389974427256448E-2</v>
      </c>
      <c r="T77" s="81">
        <f t="shared" si="18"/>
        <v>3.3429914051277057E-2</v>
      </c>
      <c r="U77" s="82">
        <f t="shared" si="18"/>
        <v>7.0631196986155734E-2</v>
      </c>
      <c r="V77" s="81">
        <f t="shared" si="18"/>
        <v>2.989981546815235E-2</v>
      </c>
      <c r="W77" s="82">
        <f t="shared" si="18"/>
        <v>6.2665104770556659E-2</v>
      </c>
      <c r="X77" s="81">
        <f t="shared" si="18"/>
        <v>5.7613201786804638E-2</v>
      </c>
      <c r="Y77" s="82">
        <f t="shared" si="18"/>
        <v>6.6833161409414185E-2</v>
      </c>
      <c r="Z77" s="81">
        <f t="shared" si="18"/>
        <v>6.0914369837245443E-2</v>
      </c>
      <c r="AA77" s="81">
        <f t="shared" si="18"/>
        <v>5.0700007939598557E-2</v>
      </c>
      <c r="AB77" s="100">
        <f t="shared" si="18"/>
        <v>5.5671109567603398E-2</v>
      </c>
      <c r="AC77" s="101">
        <f t="shared" si="18"/>
        <v>5.541819311576849E-2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5.1705723040929727E-2</v>
      </c>
      <c r="C78" s="82">
        <f t="shared" ref="C78:AC78" si="19">C14/C31</f>
        <v>4.5382450754668714E-2</v>
      </c>
      <c r="D78" s="81">
        <f t="shared" si="19"/>
        <v>5.2200416677383676E-2</v>
      </c>
      <c r="E78" s="82">
        <f t="shared" si="19"/>
        <v>4.2631254706003152E-2</v>
      </c>
      <c r="F78" s="81">
        <f t="shared" si="19"/>
        <v>6.3075013068478833E-2</v>
      </c>
      <c r="G78" s="82">
        <f t="shared" si="19"/>
        <v>3.6598295944286381E-2</v>
      </c>
      <c r="H78" s="81">
        <f t="shared" si="19"/>
        <v>5.8797794711044286E-2</v>
      </c>
      <c r="I78" s="82">
        <f t="shared" si="19"/>
        <v>4.5911214483985906E-2</v>
      </c>
      <c r="J78" s="81">
        <f t="shared" si="19"/>
        <v>3.9331135186057464E-2</v>
      </c>
      <c r="K78" s="82">
        <f t="shared" si="19"/>
        <v>8.9965749080299376E-2</v>
      </c>
      <c r="L78" s="81">
        <f t="shared" si="19"/>
        <v>3.2275388408998081E-2</v>
      </c>
      <c r="M78" s="82">
        <f t="shared" si="19"/>
        <v>6.9717451523545707E-2</v>
      </c>
      <c r="N78" s="81">
        <f t="shared" si="19"/>
        <v>4.602456528428038E-2</v>
      </c>
      <c r="O78" s="82">
        <f t="shared" si="19"/>
        <v>5.9675645508117069E-2</v>
      </c>
      <c r="P78" s="81">
        <f t="shared" si="19"/>
        <v>5.4031256589891982E-2</v>
      </c>
      <c r="Q78" s="82">
        <f t="shared" si="19"/>
        <v>4.1851234420893862E-2</v>
      </c>
      <c r="R78" s="81">
        <f t="shared" si="19"/>
        <v>6.4104439892527468E-2</v>
      </c>
      <c r="S78" s="82">
        <f t="shared" si="19"/>
        <v>4.6163097275544657E-2</v>
      </c>
      <c r="T78" s="81">
        <f t="shared" si="19"/>
        <v>2.8876823062501521E-2</v>
      </c>
      <c r="U78" s="82">
        <f t="shared" si="19"/>
        <v>4.4236947327062195E-2</v>
      </c>
      <c r="V78" s="81">
        <f t="shared" si="19"/>
        <v>2.8605971478870749E-2</v>
      </c>
      <c r="W78" s="82">
        <f t="shared" si="19"/>
        <v>6.5856632281045671E-2</v>
      </c>
      <c r="X78" s="81">
        <f t="shared" si="19"/>
        <v>4.8888067615772732E-2</v>
      </c>
      <c r="Y78" s="82">
        <f t="shared" si="19"/>
        <v>4.6365166404256475E-2</v>
      </c>
      <c r="Z78" s="81">
        <f t="shared" si="19"/>
        <v>5.5491944058231782E-2</v>
      </c>
      <c r="AA78" s="81">
        <f t="shared" si="19"/>
        <v>5.3705713108277223E-2</v>
      </c>
      <c r="AB78" s="100">
        <f t="shared" si="19"/>
        <v>5.0428977469745249E-2</v>
      </c>
      <c r="AC78" s="101">
        <f t="shared" si="19"/>
        <v>5.2198626087932097E-2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5.1858303558940583E-2</v>
      </c>
      <c r="C79" s="82">
        <f t="shared" ref="C79:AC79" si="20">C15/C31</f>
        <v>4.7090048605781532E-2</v>
      </c>
      <c r="D79" s="81">
        <f t="shared" si="20"/>
        <v>5.0284215128989944E-2</v>
      </c>
      <c r="E79" s="82">
        <f t="shared" si="20"/>
        <v>3.8893832568964337E-2</v>
      </c>
      <c r="F79" s="81">
        <f t="shared" si="20"/>
        <v>5.5201254573967587E-2</v>
      </c>
      <c r="G79" s="82">
        <f t="shared" si="20"/>
        <v>3.5095614764414682E-2</v>
      </c>
      <c r="H79" s="81">
        <f t="shared" si="20"/>
        <v>5.7430107800912358E-2</v>
      </c>
      <c r="I79" s="82">
        <f t="shared" si="20"/>
        <v>4.490292724665277E-2</v>
      </c>
      <c r="J79" s="81">
        <f t="shared" si="20"/>
        <v>4.1244700894959963E-2</v>
      </c>
      <c r="K79" s="82">
        <f t="shared" si="20"/>
        <v>6.8451097297983002E-2</v>
      </c>
      <c r="L79" s="81">
        <f t="shared" si="20"/>
        <v>3.1768603542955694E-2</v>
      </c>
      <c r="M79" s="82">
        <f t="shared" si="20"/>
        <v>5.956786703601108E-2</v>
      </c>
      <c r="N79" s="81">
        <f t="shared" si="20"/>
        <v>4.2353078144880291E-2</v>
      </c>
      <c r="O79" s="82">
        <f t="shared" si="20"/>
        <v>5.2465488091134417E-2</v>
      </c>
      <c r="P79" s="81">
        <f t="shared" si="20"/>
        <v>5.0024602263408234E-2</v>
      </c>
      <c r="Q79" s="82">
        <f t="shared" si="20"/>
        <v>3.6421370167500196E-2</v>
      </c>
      <c r="R79" s="81">
        <f t="shared" si="20"/>
        <v>5.7161288606315343E-2</v>
      </c>
      <c r="S79" s="82">
        <f t="shared" si="20"/>
        <v>4.4174106110365881E-2</v>
      </c>
      <c r="T79" s="81">
        <f t="shared" si="20"/>
        <v>3.6960385673589641E-2</v>
      </c>
      <c r="U79" s="82">
        <f t="shared" si="20"/>
        <v>3.864377007881295E-2</v>
      </c>
      <c r="V79" s="81">
        <f t="shared" si="20"/>
        <v>2.9546306181463387E-2</v>
      </c>
      <c r="W79" s="82">
        <f t="shared" si="20"/>
        <v>6.0059288301318445E-2</v>
      </c>
      <c r="X79" s="81">
        <f t="shared" si="20"/>
        <v>4.548960375357522E-2</v>
      </c>
      <c r="Y79" s="82">
        <f t="shared" si="20"/>
        <v>3.6226179488571583E-2</v>
      </c>
      <c r="Z79" s="81">
        <f t="shared" si="20"/>
        <v>5.4391919522368527E-2</v>
      </c>
      <c r="AA79" s="81">
        <f t="shared" si="20"/>
        <v>5.0284124205567549E-2</v>
      </c>
      <c r="AB79" s="100">
        <f t="shared" si="20"/>
        <v>4.8106010307931581E-2</v>
      </c>
      <c r="AC79" s="101">
        <f t="shared" si="20"/>
        <v>4.7731470094542754E-2</v>
      </c>
      <c r="AD79" s="18"/>
      <c r="AE79" s="18"/>
    </row>
    <row r="80" spans="1:31" s="8" customFormat="1" x14ac:dyDescent="0.2">
      <c r="A80" s="86" t="s">
        <v>25</v>
      </c>
      <c r="B80" s="81">
        <f>B16/B31</f>
        <v>5.0198990425572493E-2</v>
      </c>
      <c r="C80" s="82">
        <f t="shared" ref="C80:AC80" si="21">C16/C31</f>
        <v>5.0780250703504733E-2</v>
      </c>
      <c r="D80" s="81">
        <f t="shared" si="21"/>
        <v>4.7724992926772805E-2</v>
      </c>
      <c r="E80" s="82">
        <f t="shared" si="21"/>
        <v>4.1796153056335134E-2</v>
      </c>
      <c r="F80" s="81">
        <f t="shared" si="21"/>
        <v>5.213016204913748E-2</v>
      </c>
      <c r="G80" s="82">
        <f t="shared" si="21"/>
        <v>3.5354960754849389E-2</v>
      </c>
      <c r="H80" s="81">
        <f t="shared" si="21"/>
        <v>5.7022350212798494E-2</v>
      </c>
      <c r="I80" s="82">
        <f t="shared" si="21"/>
        <v>4.5240362019306091E-2</v>
      </c>
      <c r="J80" s="81">
        <f t="shared" si="21"/>
        <v>4.8398492699010837E-2</v>
      </c>
      <c r="K80" s="82">
        <f t="shared" si="21"/>
        <v>4.8407966510211849E-2</v>
      </c>
      <c r="L80" s="81">
        <f t="shared" si="21"/>
        <v>3.4158812761901879E-2</v>
      </c>
      <c r="M80" s="82">
        <f t="shared" si="21"/>
        <v>5.5098799630655587E-2</v>
      </c>
      <c r="N80" s="81">
        <f t="shared" si="21"/>
        <v>4.4635803444462004E-2</v>
      </c>
      <c r="O80" s="82">
        <f t="shared" si="21"/>
        <v>5.0294643883061672E-2</v>
      </c>
      <c r="P80" s="81">
        <f t="shared" si="21"/>
        <v>4.9399782875262623E-2</v>
      </c>
      <c r="Q80" s="82">
        <f t="shared" si="21"/>
        <v>3.8771135984758273E-2</v>
      </c>
      <c r="R80" s="81">
        <f t="shared" si="21"/>
        <v>5.4321513128142374E-2</v>
      </c>
      <c r="S80" s="82">
        <f t="shared" si="21"/>
        <v>4.4755605188557687E-2</v>
      </c>
      <c r="T80" s="81">
        <f t="shared" si="21"/>
        <v>3.4160356455893451E-2</v>
      </c>
      <c r="U80" s="82">
        <f t="shared" si="21"/>
        <v>3.8273973235953496E-2</v>
      </c>
      <c r="V80" s="81">
        <f t="shared" si="21"/>
        <v>3.2579415861254672E-2</v>
      </c>
      <c r="W80" s="82">
        <f t="shared" si="21"/>
        <v>6.3465974969817956E-2</v>
      </c>
      <c r="X80" s="81">
        <f t="shared" si="21"/>
        <v>4.4549603110839733E-2</v>
      </c>
      <c r="Y80" s="82">
        <f t="shared" si="21"/>
        <v>3.8750746511754169E-2</v>
      </c>
      <c r="Z80" s="81">
        <f t="shared" si="21"/>
        <v>5.4976690929909221E-2</v>
      </c>
      <c r="AA80" s="81">
        <f t="shared" si="21"/>
        <v>5.3985489438443536E-2</v>
      </c>
      <c r="AB80" s="100">
        <f t="shared" si="21"/>
        <v>4.806031435589405E-2</v>
      </c>
      <c r="AC80" s="101">
        <f t="shared" si="21"/>
        <v>4.8317238195100691E-2</v>
      </c>
      <c r="AD80" s="18"/>
      <c r="AE80" s="18"/>
    </row>
    <row r="81" spans="1:31" s="8" customFormat="1" x14ac:dyDescent="0.2">
      <c r="A81" s="87" t="s">
        <v>26</v>
      </c>
      <c r="B81" s="81">
        <f>B17/B31</f>
        <v>4.5977596093938741E-2</v>
      </c>
      <c r="C81" s="82">
        <f t="shared" ref="C81:AC81" si="22">C17/C31</f>
        <v>4.7819135328728578E-2</v>
      </c>
      <c r="D81" s="81">
        <f t="shared" si="22"/>
        <v>4.3866869003832402E-2</v>
      </c>
      <c r="E81" s="82">
        <f t="shared" si="22"/>
        <v>4.0194400711889934E-2</v>
      </c>
      <c r="F81" s="81">
        <f t="shared" si="22"/>
        <v>4.856900156821746E-2</v>
      </c>
      <c r="G81" s="82">
        <f t="shared" si="22"/>
        <v>3.9100221969656519E-2</v>
      </c>
      <c r="H81" s="81">
        <f t="shared" si="22"/>
        <v>5.2677183414460101E-2</v>
      </c>
      <c r="I81" s="82">
        <f t="shared" si="22"/>
        <v>4.6497708255502396E-2</v>
      </c>
      <c r="J81" s="81">
        <f t="shared" si="22"/>
        <v>4.6838200659444183E-2</v>
      </c>
      <c r="K81" s="82">
        <f t="shared" si="22"/>
        <v>4.6378282379804646E-2</v>
      </c>
      <c r="L81" s="81">
        <f t="shared" si="22"/>
        <v>3.4393295311861791E-2</v>
      </c>
      <c r="M81" s="82">
        <f t="shared" si="22"/>
        <v>5.3362880886426593E-2</v>
      </c>
      <c r="N81" s="81">
        <f t="shared" si="22"/>
        <v>4.4145163033987245E-2</v>
      </c>
      <c r="O81" s="82">
        <f t="shared" si="22"/>
        <v>4.6909111800528557E-2</v>
      </c>
      <c r="P81" s="81">
        <f t="shared" si="22"/>
        <v>4.8774963487117004E-2</v>
      </c>
      <c r="Q81" s="82">
        <f t="shared" si="22"/>
        <v>3.9310947050885128E-2</v>
      </c>
      <c r="R81" s="81">
        <f t="shared" si="22"/>
        <v>5.3210874943470508E-2</v>
      </c>
      <c r="S81" s="82">
        <f t="shared" si="22"/>
        <v>4.4312872935843468E-2</v>
      </c>
      <c r="T81" s="81">
        <f t="shared" si="22"/>
        <v>2.9923790509118357E-2</v>
      </c>
      <c r="U81" s="82">
        <f t="shared" si="22"/>
        <v>3.7395705734162295E-2</v>
      </c>
      <c r="V81" s="81">
        <f t="shared" si="22"/>
        <v>3.5379209411831251E-2</v>
      </c>
      <c r="W81" s="82">
        <f t="shared" si="22"/>
        <v>5.3162241958426469E-2</v>
      </c>
      <c r="X81" s="81">
        <f t="shared" si="22"/>
        <v>4.2372336664845585E-2</v>
      </c>
      <c r="Y81" s="82">
        <f t="shared" si="22"/>
        <v>3.6090450078723059E-2</v>
      </c>
      <c r="Z81" s="81">
        <f t="shared" si="22"/>
        <v>5.342684223439928E-2</v>
      </c>
      <c r="AA81" s="81">
        <f t="shared" si="22"/>
        <v>5.56565858970045E-2</v>
      </c>
      <c r="AB81" s="100">
        <f t="shared" si="22"/>
        <v>4.6260969044486892E-2</v>
      </c>
      <c r="AC81" s="101">
        <f t="shared" si="22"/>
        <v>4.7006002235196138E-2</v>
      </c>
      <c r="AD81" s="18"/>
      <c r="AE81" s="18"/>
    </row>
    <row r="82" spans="1:31" s="8" customFormat="1" x14ac:dyDescent="0.2">
      <c r="A82" s="86" t="s">
        <v>27</v>
      </c>
      <c r="B82" s="81">
        <f>B18/B31</f>
        <v>4.5201978460716871E-2</v>
      </c>
      <c r="C82" s="82">
        <f t="shared" ref="C82:AC82" si="23">C18/C31</f>
        <v>5.1317472499360452E-2</v>
      </c>
      <c r="D82" s="81">
        <f t="shared" si="23"/>
        <v>4.6233185009902519E-2</v>
      </c>
      <c r="E82" s="82">
        <f t="shared" si="23"/>
        <v>4.3411595591758508E-2</v>
      </c>
      <c r="F82" s="81">
        <f t="shared" si="23"/>
        <v>4.120491374803973E-2</v>
      </c>
      <c r="G82" s="82">
        <f t="shared" si="23"/>
        <v>4.4523604299041182E-2</v>
      </c>
      <c r="H82" s="81">
        <f t="shared" si="23"/>
        <v>5.1755481366327717E-2</v>
      </c>
      <c r="I82" s="82">
        <f t="shared" si="23"/>
        <v>5.0346071496000996E-2</v>
      </c>
      <c r="J82" s="81">
        <f t="shared" si="23"/>
        <v>5.5081252943947244E-2</v>
      </c>
      <c r="K82" s="82">
        <f t="shared" si="23"/>
        <v>4.0162374730432576E-2</v>
      </c>
      <c r="L82" s="81">
        <f t="shared" si="23"/>
        <v>4.4241562410178056E-2</v>
      </c>
      <c r="M82" s="82">
        <f t="shared" si="23"/>
        <v>4.1359187442289932E-2</v>
      </c>
      <c r="N82" s="81">
        <f t="shared" si="23"/>
        <v>4.567529583953564E-2</v>
      </c>
      <c r="O82" s="82">
        <f t="shared" si="23"/>
        <v>4.1955975771901313E-2</v>
      </c>
      <c r="P82" s="81">
        <f t="shared" si="23"/>
        <v>4.9610659418761763E-2</v>
      </c>
      <c r="Q82" s="82">
        <f t="shared" si="23"/>
        <v>3.6754782884813847E-2</v>
      </c>
      <c r="R82" s="81">
        <f t="shared" si="23"/>
        <v>5.0371099465297546E-2</v>
      </c>
      <c r="S82" s="82">
        <f t="shared" si="23"/>
        <v>4.5680717358408278E-2</v>
      </c>
      <c r="T82" s="81">
        <f t="shared" si="23"/>
        <v>3.9176060967592706E-2</v>
      </c>
      <c r="U82" s="82">
        <f t="shared" si="23"/>
        <v>2.9884207363579635E-2</v>
      </c>
      <c r="V82" s="81">
        <f t="shared" si="23"/>
        <v>4.4139169535983708E-2</v>
      </c>
      <c r="W82" s="82">
        <f t="shared" si="23"/>
        <v>4.8733549289377114E-2</v>
      </c>
      <c r="X82" s="81">
        <f t="shared" si="23"/>
        <v>4.1472506989748366E-2</v>
      </c>
      <c r="Y82" s="82">
        <f t="shared" si="23"/>
        <v>3.5248927737662195E-2</v>
      </c>
      <c r="Z82" s="81">
        <f t="shared" si="23"/>
        <v>5.495215506665576E-2</v>
      </c>
      <c r="AA82" s="81">
        <f t="shared" si="23"/>
        <v>5.4858845279908655E-2</v>
      </c>
      <c r="AB82" s="100">
        <f t="shared" si="23"/>
        <v>4.7458740587305877E-2</v>
      </c>
      <c r="AC82" s="101">
        <f t="shared" si="23"/>
        <v>4.588408911442219E-2</v>
      </c>
      <c r="AD82" s="18"/>
      <c r="AE82" s="18"/>
    </row>
    <row r="83" spans="1:31" s="8" customFormat="1" x14ac:dyDescent="0.2">
      <c r="A83" s="87" t="s">
        <v>28</v>
      </c>
      <c r="B83" s="81">
        <f>B19/B31</f>
        <v>4.6435337647971316E-2</v>
      </c>
      <c r="C83" s="82">
        <f t="shared" ref="C83:AC83" si="24">C19/C31</f>
        <v>5.9868252750063952E-2</v>
      </c>
      <c r="D83" s="81">
        <f t="shared" si="24"/>
        <v>4.8676663494431442E-2</v>
      </c>
      <c r="E83" s="82">
        <f t="shared" si="24"/>
        <v>5.0475734136491202E-2</v>
      </c>
      <c r="F83" s="81">
        <f t="shared" si="24"/>
        <v>4.2407213800313641E-2</v>
      </c>
      <c r="G83" s="82">
        <f t="shared" si="24"/>
        <v>5.885628418218293E-2</v>
      </c>
      <c r="H83" s="81">
        <f t="shared" si="24"/>
        <v>5.2311900575108101E-2</v>
      </c>
      <c r="I83" s="82">
        <f t="shared" si="24"/>
        <v>5.8605189264753735E-2</v>
      </c>
      <c r="J83" s="81">
        <f t="shared" si="24"/>
        <v>6.7239755063589257E-2</v>
      </c>
      <c r="K83" s="82">
        <f t="shared" si="24"/>
        <v>3.5494101230496004E-2</v>
      </c>
      <c r="L83" s="81">
        <f t="shared" si="24"/>
        <v>6.756879415457695E-2</v>
      </c>
      <c r="M83" s="82">
        <f t="shared" si="24"/>
        <v>4.0125577100646355E-2</v>
      </c>
      <c r="N83" s="81">
        <f t="shared" si="24"/>
        <v>5.7251083151075667E-2</v>
      </c>
      <c r="O83" s="82">
        <f t="shared" si="24"/>
        <v>4.4311485366294055E-2</v>
      </c>
      <c r="P83" s="81">
        <f t="shared" si="24"/>
        <v>5.4562353069815758E-2</v>
      </c>
      <c r="Q83" s="82">
        <f t="shared" si="24"/>
        <v>4.6058585377470825E-2</v>
      </c>
      <c r="R83" s="81">
        <f t="shared" si="24"/>
        <v>5.5166130190737142E-2</v>
      </c>
      <c r="S83" s="82">
        <f t="shared" si="24"/>
        <v>5.6293075535408667E-2</v>
      </c>
      <c r="T83" s="81">
        <f t="shared" si="24"/>
        <v>5.1082272162839962E-2</v>
      </c>
      <c r="U83" s="82">
        <f t="shared" si="24"/>
        <v>2.7503640187671898E-2</v>
      </c>
      <c r="V83" s="81">
        <f t="shared" si="24"/>
        <v>6.3645811975480596E-2</v>
      </c>
      <c r="W83" s="82">
        <f t="shared" si="24"/>
        <v>4.6958486235790534E-2</v>
      </c>
      <c r="X83" s="81">
        <f t="shared" si="24"/>
        <v>5.2077642446251245E-2</v>
      </c>
      <c r="Y83" s="82">
        <f t="shared" si="24"/>
        <v>3.5303219501601604E-2</v>
      </c>
      <c r="Z83" s="81">
        <f t="shared" si="24"/>
        <v>5.6702379978735583E-2</v>
      </c>
      <c r="AA83" s="81">
        <f t="shared" si="24"/>
        <v>6.2809786122337868E-2</v>
      </c>
      <c r="AB83" s="100">
        <f t="shared" si="24"/>
        <v>5.4625478665097593E-2</v>
      </c>
      <c r="AC83" s="101">
        <f t="shared" si="24"/>
        <v>5.1545435323866115E-2</v>
      </c>
      <c r="AD83" s="18"/>
      <c r="AE83" s="18"/>
    </row>
    <row r="84" spans="1:31" s="8" customFormat="1" x14ac:dyDescent="0.2">
      <c r="A84" s="86" t="s">
        <v>29</v>
      </c>
      <c r="B84" s="81">
        <f>B20/B31</f>
        <v>5.304080257352474E-2</v>
      </c>
      <c r="C84" s="82">
        <f t="shared" ref="C84:AC84" si="25">C20/C31</f>
        <v>8.9568943463801481E-2</v>
      </c>
      <c r="D84" s="81">
        <f t="shared" si="25"/>
        <v>7.5323439388873176E-2</v>
      </c>
      <c r="E84" s="82">
        <f t="shared" si="25"/>
        <v>6.6917653501266341E-2</v>
      </c>
      <c r="F84" s="81">
        <f t="shared" si="25"/>
        <v>5.0627286983795088E-2</v>
      </c>
      <c r="G84" s="82">
        <f t="shared" si="25"/>
        <v>8.2479652781485752E-2</v>
      </c>
      <c r="H84" s="81">
        <f t="shared" si="25"/>
        <v>5.6848203742874859E-2</v>
      </c>
      <c r="I84" s="82">
        <f t="shared" si="25"/>
        <v>8.0863833017992506E-2</v>
      </c>
      <c r="J84" s="81">
        <f t="shared" si="25"/>
        <v>0.10053579839849269</v>
      </c>
      <c r="K84" s="82">
        <f t="shared" si="25"/>
        <v>3.9249016871749337E-2</v>
      </c>
      <c r="L84" s="81">
        <f t="shared" si="25"/>
        <v>9.3331618837269106E-2</v>
      </c>
      <c r="M84" s="82">
        <f t="shared" si="25"/>
        <v>3.7975992613111728E-2</v>
      </c>
      <c r="N84" s="81">
        <f t="shared" si="25"/>
        <v>7.4020174468403588E-2</v>
      </c>
      <c r="O84" s="82">
        <f t="shared" si="25"/>
        <v>5.36514502388339E-2</v>
      </c>
      <c r="P84" s="81">
        <f t="shared" si="25"/>
        <v>7.1448097034450986E-2</v>
      </c>
      <c r="Q84" s="82">
        <f t="shared" si="25"/>
        <v>5.6251488449630863E-2</v>
      </c>
      <c r="R84" s="81">
        <f t="shared" si="25"/>
        <v>6.4204197813306371E-2</v>
      </c>
      <c r="S84" s="82">
        <f t="shared" si="25"/>
        <v>7.6070652138000308E-2</v>
      </c>
      <c r="T84" s="81">
        <f t="shared" si="25"/>
        <v>0.12339607021986317</v>
      </c>
      <c r="U84" s="82">
        <f t="shared" si="25"/>
        <v>3.1663854669840757E-2</v>
      </c>
      <c r="V84" s="81">
        <f t="shared" si="25"/>
        <v>8.7620811798725953E-2</v>
      </c>
      <c r="W84" s="82">
        <f t="shared" si="25"/>
        <v>5.5756105141108549E-2</v>
      </c>
      <c r="X84" s="81">
        <f t="shared" si="25"/>
        <v>7.703988173667127E-2</v>
      </c>
      <c r="Y84" s="82">
        <f t="shared" si="25"/>
        <v>4.3813453499104184E-2</v>
      </c>
      <c r="Z84" s="81">
        <f t="shared" si="25"/>
        <v>6.539625419154331E-2</v>
      </c>
      <c r="AA84" s="81">
        <f t="shared" si="25"/>
        <v>7.7887461861571208E-2</v>
      </c>
      <c r="AB84" s="100">
        <f t="shared" si="25"/>
        <v>7.0281449432590681E-2</v>
      </c>
      <c r="AC84" s="101">
        <f t="shared" si="25"/>
        <v>6.6195031650895159E-2</v>
      </c>
      <c r="AD84" s="18"/>
      <c r="AE84" s="18"/>
    </row>
    <row r="85" spans="1:31" s="8" customFormat="1" x14ac:dyDescent="0.2">
      <c r="A85" s="87" t="s">
        <v>30</v>
      </c>
      <c r="B85" s="81">
        <f>B21/B31</f>
        <v>4.9868399303215634E-2</v>
      </c>
      <c r="C85" s="82">
        <f t="shared" ref="C85:AC85" si="26">C21/C31</f>
        <v>0.10982987976464569</v>
      </c>
      <c r="D85" s="81">
        <f t="shared" si="26"/>
        <v>8.3734149540883249E-2</v>
      </c>
      <c r="E85" s="82">
        <f t="shared" si="26"/>
        <v>7.9279895954548568E-2</v>
      </c>
      <c r="F85" s="81">
        <f t="shared" si="26"/>
        <v>4.7660742289597491E-2</v>
      </c>
      <c r="G85" s="82">
        <f t="shared" si="26"/>
        <v>9.2098337897314239E-2</v>
      </c>
      <c r="H85" s="81">
        <f t="shared" si="26"/>
        <v>5.6066668365656616E-2</v>
      </c>
      <c r="I85" s="82">
        <f t="shared" si="26"/>
        <v>9.0408416587329329E-2</v>
      </c>
      <c r="J85" s="81">
        <f t="shared" si="26"/>
        <v>0.14702072538860103</v>
      </c>
      <c r="K85" s="82">
        <f t="shared" si="26"/>
        <v>3.9553469491310417E-2</v>
      </c>
      <c r="L85" s="81">
        <f t="shared" si="26"/>
        <v>0.11674205406713765</v>
      </c>
      <c r="M85" s="82">
        <f t="shared" si="26"/>
        <v>3.7045244690674051E-2</v>
      </c>
      <c r="N85" s="81">
        <f t="shared" si="26"/>
        <v>8.708451488968906E-2</v>
      </c>
      <c r="O85" s="82">
        <f t="shared" si="26"/>
        <v>5.4024884686725429E-2</v>
      </c>
      <c r="P85" s="81">
        <f t="shared" si="26"/>
        <v>8.1437397002428982E-2</v>
      </c>
      <c r="Q85" s="82">
        <f t="shared" si="26"/>
        <v>6.8865602921330482E-2</v>
      </c>
      <c r="R85" s="81">
        <f t="shared" si="26"/>
        <v>6.0918836955654282E-2</v>
      </c>
      <c r="S85" s="82">
        <f t="shared" si="26"/>
        <v>8.3649963986704823E-2</v>
      </c>
      <c r="T85" s="81">
        <f t="shared" si="26"/>
        <v>0.14642935404543353</v>
      </c>
      <c r="U85" s="82">
        <f t="shared" si="26"/>
        <v>3.2958143619848848E-2</v>
      </c>
      <c r="V85" s="81">
        <f t="shared" si="26"/>
        <v>0.10173997270908307</v>
      </c>
      <c r="W85" s="82">
        <f t="shared" si="26"/>
        <v>5.4214131175366664E-2</v>
      </c>
      <c r="X85" s="81">
        <f t="shared" si="26"/>
        <v>9.1324677828839546E-2</v>
      </c>
      <c r="Y85" s="82">
        <f t="shared" si="26"/>
        <v>5.4780389814865084E-2</v>
      </c>
      <c r="Z85" s="81">
        <f t="shared" si="26"/>
        <v>6.2946757176740004E-2</v>
      </c>
      <c r="AA85" s="81">
        <f t="shared" si="26"/>
        <v>9.0972676438674169E-2</v>
      </c>
      <c r="AB85" s="100">
        <f t="shared" si="26"/>
        <v>7.6861666525994812E-2</v>
      </c>
      <c r="AC85" s="101">
        <f t="shared" si="26"/>
        <v>7.4009588042132146E-2</v>
      </c>
      <c r="AD85" s="18"/>
      <c r="AE85" s="18"/>
    </row>
    <row r="86" spans="1:31" s="8" customFormat="1" x14ac:dyDescent="0.2">
      <c r="A86" s="86" t="s">
        <v>31</v>
      </c>
      <c r="B86" s="81">
        <f>B22/B31</f>
        <v>5.0198990425572493E-2</v>
      </c>
      <c r="C86" s="82">
        <f t="shared" ref="C86:AC86" si="27">C22/C31</f>
        <v>0.11556024558710667</v>
      </c>
      <c r="D86" s="81">
        <f t="shared" si="27"/>
        <v>6.4134880012345991E-2</v>
      </c>
      <c r="E86" s="82">
        <f t="shared" si="27"/>
        <v>9.1573687452939964E-2</v>
      </c>
      <c r="F86" s="81">
        <f t="shared" si="27"/>
        <v>3.8467067433350759E-2</v>
      </c>
      <c r="G86" s="82">
        <f t="shared" si="27"/>
        <v>9.887947276485709E-2</v>
      </c>
      <c r="H86" s="81">
        <f t="shared" si="27"/>
        <v>5.3947178402439747E-2</v>
      </c>
      <c r="I86" s="82">
        <f t="shared" si="27"/>
        <v>0.10182495972876672</v>
      </c>
      <c r="J86" s="81">
        <f t="shared" si="27"/>
        <v>0.10515779557230334</v>
      </c>
      <c r="K86" s="82">
        <f t="shared" si="27"/>
        <v>4.1633895724977797E-2</v>
      </c>
      <c r="L86" s="81">
        <f t="shared" si="27"/>
        <v>0.12270244920805409</v>
      </c>
      <c r="M86" s="82">
        <f t="shared" si="27"/>
        <v>3.3743305632502309E-2</v>
      </c>
      <c r="N86" s="81">
        <f t="shared" si="27"/>
        <v>8.5516960357918018E-2</v>
      </c>
      <c r="O86" s="82">
        <f t="shared" si="27"/>
        <v>5.4841516061784931E-2</v>
      </c>
      <c r="P86" s="81">
        <f t="shared" si="27"/>
        <v>7.7579137280629817E-2</v>
      </c>
      <c r="Q86" s="82">
        <f t="shared" si="27"/>
        <v>7.7986822259268077E-2</v>
      </c>
      <c r="R86" s="81">
        <f t="shared" si="27"/>
        <v>6.1324519166821849E-2</v>
      </c>
      <c r="S86" s="82">
        <f t="shared" si="27"/>
        <v>8.6768913587915386E-2</v>
      </c>
      <c r="T86" s="81">
        <f t="shared" si="27"/>
        <v>0.15013026222882325</v>
      </c>
      <c r="U86" s="82">
        <f t="shared" si="27"/>
        <v>3.0854924076085699E-2</v>
      </c>
      <c r="V86" s="81">
        <f t="shared" si="27"/>
        <v>0.11880740107042612</v>
      </c>
      <c r="W86" s="82">
        <f t="shared" si="27"/>
        <v>5.273790028568355E-2</v>
      </c>
      <c r="X86" s="81">
        <f t="shared" si="27"/>
        <v>9.1276472667673622E-2</v>
      </c>
      <c r="Y86" s="82">
        <f t="shared" si="27"/>
        <v>5.5228296867365217E-2</v>
      </c>
      <c r="Z86" s="81">
        <f t="shared" si="27"/>
        <v>6.0959352253210107E-2</v>
      </c>
      <c r="AA86" s="81">
        <f t="shared" si="27"/>
        <v>8.8156009330918689E-2</v>
      </c>
      <c r="AB86" s="100">
        <f t="shared" si="27"/>
        <v>7.5384343276593296E-2</v>
      </c>
      <c r="AC86" s="101">
        <f t="shared" si="27"/>
        <v>7.7208119198954026E-2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6.1915902704489684E-2</v>
      </c>
      <c r="C87" s="82">
        <f t="shared" ref="C87:AC87" si="28">C23/C31</f>
        <v>9.6866206190841644E-2</v>
      </c>
      <c r="D87" s="81">
        <f t="shared" si="28"/>
        <v>4.8908150929807867E-2</v>
      </c>
      <c r="E87" s="82">
        <f t="shared" si="28"/>
        <v>8.6001779724827157E-2</v>
      </c>
      <c r="F87" s="81">
        <f t="shared" si="28"/>
        <v>3.8813382122320959E-2</v>
      </c>
      <c r="G87" s="82">
        <f t="shared" si="28"/>
        <v>9.0893141824117646E-2</v>
      </c>
      <c r="H87" s="81">
        <f t="shared" si="28"/>
        <v>5.6954390614779513E-2</v>
      </c>
      <c r="I87" s="82">
        <f t="shared" si="28"/>
        <v>8.7082273828318013E-2</v>
      </c>
      <c r="J87" s="81">
        <f t="shared" si="28"/>
        <v>7.4334667922750827E-2</v>
      </c>
      <c r="K87" s="82">
        <f t="shared" si="28"/>
        <v>2.9531904097424837E-2</v>
      </c>
      <c r="L87" s="81">
        <f t="shared" si="28"/>
        <v>9.6334508267400878E-2</v>
      </c>
      <c r="M87" s="82">
        <f t="shared" si="28"/>
        <v>3.5316712834718378E-2</v>
      </c>
      <c r="N87" s="81">
        <f t="shared" si="28"/>
        <v>7.6381901190010898E-2</v>
      </c>
      <c r="O87" s="82">
        <f t="shared" si="28"/>
        <v>5.4152098619523643E-2</v>
      </c>
      <c r="P87" s="81">
        <f t="shared" si="28"/>
        <v>5.5109070034443167E-2</v>
      </c>
      <c r="Q87" s="82">
        <f t="shared" si="28"/>
        <v>7.0659680876399136E-2</v>
      </c>
      <c r="R87" s="81">
        <f t="shared" si="28"/>
        <v>5.6037349365539627E-2</v>
      </c>
      <c r="S87" s="82">
        <f t="shared" si="28"/>
        <v>7.9031011081522204E-2</v>
      </c>
      <c r="T87" s="81">
        <f t="shared" si="28"/>
        <v>9.9194078546906581E-2</v>
      </c>
      <c r="U87" s="82">
        <f t="shared" si="28"/>
        <v>3.0092218087688076E-2</v>
      </c>
      <c r="V87" s="81">
        <f t="shared" si="28"/>
        <v>0.11366737604196862</v>
      </c>
      <c r="W87" s="82">
        <f t="shared" si="28"/>
        <v>4.9779461863039241E-2</v>
      </c>
      <c r="X87" s="81">
        <f t="shared" si="28"/>
        <v>6.7800559179869518E-2</v>
      </c>
      <c r="Y87" s="82">
        <f t="shared" si="28"/>
        <v>4.829252402410554E-2</v>
      </c>
      <c r="Z87" s="81">
        <f t="shared" si="28"/>
        <v>6.3012186145415885E-2</v>
      </c>
      <c r="AA87" s="81">
        <f t="shared" si="28"/>
        <v>7.3501778848153287E-2</v>
      </c>
      <c r="AB87" s="100">
        <f t="shared" si="28"/>
        <v>6.7739141700996874E-2</v>
      </c>
      <c r="AC87" s="101">
        <f t="shared" si="28"/>
        <v>6.8854181499652639E-2</v>
      </c>
      <c r="AD87" s="18"/>
      <c r="AE87" s="18"/>
    </row>
    <row r="88" spans="1:31" s="8" customFormat="1" x14ac:dyDescent="0.2">
      <c r="A88" s="86" t="s">
        <v>33</v>
      </c>
      <c r="B88" s="81">
        <f>B24/B31</f>
        <v>6.1553523974213889E-2</v>
      </c>
      <c r="C88" s="82">
        <f t="shared" ref="C88:AC88" si="29">C24/C31</f>
        <v>6.8124840112560758E-2</v>
      </c>
      <c r="D88" s="81">
        <f t="shared" si="29"/>
        <v>3.8182566424033539E-2</v>
      </c>
      <c r="E88" s="82">
        <f t="shared" si="29"/>
        <v>6.836881374495174E-2</v>
      </c>
      <c r="F88" s="81">
        <f t="shared" si="29"/>
        <v>4.0139832723470985E-2</v>
      </c>
      <c r="G88" s="82">
        <f t="shared" si="29"/>
        <v>7.6102792546091119E-2</v>
      </c>
      <c r="H88" s="81">
        <f t="shared" si="29"/>
        <v>5.6117638064170854E-2</v>
      </c>
      <c r="I88" s="82">
        <f t="shared" si="29"/>
        <v>7.3544712115916885E-2</v>
      </c>
      <c r="J88" s="81">
        <f t="shared" si="29"/>
        <v>6.4236928874234572E-2</v>
      </c>
      <c r="K88" s="82">
        <f t="shared" si="29"/>
        <v>2.0626664975263224E-2</v>
      </c>
      <c r="L88" s="81">
        <f t="shared" si="29"/>
        <v>7.1025520778179502E-2</v>
      </c>
      <c r="M88" s="82">
        <f t="shared" si="29"/>
        <v>4.6751615881809788E-2</v>
      </c>
      <c r="N88" s="81">
        <f t="shared" si="29"/>
        <v>6.2735445027484182E-2</v>
      </c>
      <c r="O88" s="82">
        <f t="shared" si="29"/>
        <v>5.8941087638088675E-2</v>
      </c>
      <c r="P88" s="81">
        <f t="shared" si="29"/>
        <v>4.9274818997633495E-2</v>
      </c>
      <c r="Q88" s="82">
        <f t="shared" si="29"/>
        <v>7.7208859252202902E-2</v>
      </c>
      <c r="R88" s="81">
        <f t="shared" si="29"/>
        <v>4.9034343326860151E-2</v>
      </c>
      <c r="S88" s="82">
        <f t="shared" si="29"/>
        <v>6.7942880931455799E-2</v>
      </c>
      <c r="T88" s="81">
        <f t="shared" si="29"/>
        <v>5.6633634437924567E-2</v>
      </c>
      <c r="U88" s="82">
        <f t="shared" si="29"/>
        <v>4.0885663438648391E-2</v>
      </c>
      <c r="V88" s="81">
        <f t="shared" si="29"/>
        <v>9.4775839761310529E-2</v>
      </c>
      <c r="W88" s="82">
        <f t="shared" si="29"/>
        <v>5.6389629328583893E-2</v>
      </c>
      <c r="X88" s="81">
        <f t="shared" si="29"/>
        <v>4.8454221165279428E-2</v>
      </c>
      <c r="Y88" s="82">
        <f t="shared" si="29"/>
        <v>5.1997936912970305E-2</v>
      </c>
      <c r="Z88" s="81">
        <f t="shared" si="29"/>
        <v>5.4759957471170358E-2</v>
      </c>
      <c r="AA88" s="81">
        <f t="shared" si="29"/>
        <v>5.9584796802988317E-2</v>
      </c>
      <c r="AB88" s="100">
        <f t="shared" si="29"/>
        <v>5.7792476941016205E-2</v>
      </c>
      <c r="AC88" s="101">
        <f t="shared" si="29"/>
        <v>6.2697143868097535E-2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2.2829860007374726E-2</v>
      </c>
      <c r="C89" s="82">
        <f t="shared" ref="C89:AC89" si="30">C25/C31</f>
        <v>4.7205167562036326E-2</v>
      </c>
      <c r="D89" s="81">
        <f t="shared" si="30"/>
        <v>1.8763342678566837E-2</v>
      </c>
      <c r="E89" s="82">
        <f t="shared" si="30"/>
        <v>5.4473269902115137E-2</v>
      </c>
      <c r="F89" s="81">
        <f t="shared" si="30"/>
        <v>2.3431782540512286E-2</v>
      </c>
      <c r="G89" s="82">
        <f t="shared" si="30"/>
        <v>6.1487883202770426E-2</v>
      </c>
      <c r="H89" s="81">
        <f t="shared" si="30"/>
        <v>2.9677106959912332E-2</v>
      </c>
      <c r="I89" s="82">
        <f t="shared" si="30"/>
        <v>5.4459562057870066E-2</v>
      </c>
      <c r="J89" s="81">
        <f t="shared" si="30"/>
        <v>5.3049929345266131E-2</v>
      </c>
      <c r="K89" s="82">
        <f t="shared" si="30"/>
        <v>1.3472028415577826E-2</v>
      </c>
      <c r="L89" s="81">
        <f t="shared" si="30"/>
        <v>4.8999288988396894E-2</v>
      </c>
      <c r="M89" s="82">
        <f t="shared" si="30"/>
        <v>3.3942751615881811E-2</v>
      </c>
      <c r="N89" s="81">
        <f t="shared" si="30"/>
        <v>4.8498557184555639E-2</v>
      </c>
      <c r="O89" s="82">
        <f t="shared" si="30"/>
        <v>4.9420561054480394E-2</v>
      </c>
      <c r="P89" s="81">
        <f t="shared" si="30"/>
        <v>3.2006373157759088E-2</v>
      </c>
      <c r="Q89" s="82">
        <f t="shared" si="30"/>
        <v>6.6277685163134079E-2</v>
      </c>
      <c r="R89" s="81">
        <f t="shared" si="30"/>
        <v>3.7036790721183259E-2</v>
      </c>
      <c r="S89" s="82">
        <f t="shared" si="30"/>
        <v>5.2790865178117131E-2</v>
      </c>
      <c r="T89" s="81">
        <f t="shared" si="30"/>
        <v>3.5937766307126681E-2</v>
      </c>
      <c r="U89" s="82">
        <f t="shared" si="30"/>
        <v>3.9568262185961586E-2</v>
      </c>
      <c r="V89" s="81">
        <f t="shared" si="30"/>
        <v>7.4936898592326023E-2</v>
      </c>
      <c r="W89" s="82">
        <f t="shared" si="30"/>
        <v>3.9738701155882808E-2</v>
      </c>
      <c r="X89" s="81">
        <f t="shared" si="30"/>
        <v>3.2658996689912269E-2</v>
      </c>
      <c r="Y89" s="82">
        <f t="shared" si="30"/>
        <v>4.8441826374938921E-2</v>
      </c>
      <c r="Z89" s="81">
        <f t="shared" si="30"/>
        <v>3.8852539461846733E-2</v>
      </c>
      <c r="AA89" s="81">
        <f t="shared" si="30"/>
        <v>4.6749112466303963E-2</v>
      </c>
      <c r="AB89" s="100">
        <f t="shared" si="30"/>
        <v>3.8102360007762938E-2</v>
      </c>
      <c r="AC89" s="101">
        <f t="shared" si="30"/>
        <v>4.8965035146086036E-2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2.015860833972883E-2</v>
      </c>
      <c r="D90" s="81">
        <f t="shared" si="31"/>
        <v>2.0576660922348825E-4</v>
      </c>
      <c r="E90" s="82">
        <f t="shared" si="31"/>
        <v>2.7161338900677665E-2</v>
      </c>
      <c r="F90" s="81">
        <f t="shared" si="31"/>
        <v>9.2132775744903296E-4</v>
      </c>
      <c r="G90" s="82">
        <f t="shared" si="31"/>
        <v>3.2776756496998453E-2</v>
      </c>
      <c r="H90" s="81">
        <f t="shared" si="31"/>
        <v>1.8646414706457012E-3</v>
      </c>
      <c r="I90" s="82">
        <f t="shared" si="31"/>
        <v>2.2636249332160345E-2</v>
      </c>
      <c r="J90" s="81">
        <f t="shared" si="31"/>
        <v>9.8916627414036735E-3</v>
      </c>
      <c r="K90" s="82">
        <f t="shared" si="31"/>
        <v>6.9516681466446784E-3</v>
      </c>
      <c r="L90" s="81">
        <f t="shared" si="31"/>
        <v>1.8955266780630229E-2</v>
      </c>
      <c r="M90" s="82">
        <f t="shared" si="31"/>
        <v>7.6084949215143123E-3</v>
      </c>
      <c r="N90" s="81">
        <f t="shared" si="31"/>
        <v>1.3667246010428187E-2</v>
      </c>
      <c r="O90" s="82">
        <f t="shared" si="31"/>
        <v>9.9103757325060323E-3</v>
      </c>
      <c r="P90" s="81">
        <f t="shared" si="31"/>
        <v>7.3572482954146071E-3</v>
      </c>
      <c r="Q90" s="82">
        <f t="shared" si="31"/>
        <v>1.3209494324045407E-2</v>
      </c>
      <c r="R90" s="81">
        <f t="shared" si="31"/>
        <v>8.4262190417919176E-3</v>
      </c>
      <c r="S90" s="82">
        <f t="shared" si="31"/>
        <v>6.5352566855874129E-3</v>
      </c>
      <c r="T90" s="81">
        <f t="shared" si="31"/>
        <v>2.8000292176961847E-3</v>
      </c>
      <c r="U90" s="82">
        <f t="shared" si="31"/>
        <v>2.0569949384057133E-3</v>
      </c>
      <c r="V90" s="81">
        <f t="shared" si="31"/>
        <v>1.7017937061206599E-2</v>
      </c>
      <c r="W90" s="82">
        <f t="shared" si="31"/>
        <v>2.3129609486128213E-3</v>
      </c>
      <c r="X90" s="81">
        <f t="shared" si="31"/>
        <v>3.7117974097760067E-3</v>
      </c>
      <c r="Y90" s="82">
        <f t="shared" si="31"/>
        <v>2.7688799609099299E-3</v>
      </c>
      <c r="Z90" s="81">
        <f t="shared" si="31"/>
        <v>1.9587797497341948E-3</v>
      </c>
      <c r="AA90" s="81">
        <f t="shared" si="31"/>
        <v>4.3856830134179218E-3</v>
      </c>
      <c r="AB90" s="100">
        <f t="shared" si="31"/>
        <v>6.6646202048146327E-3</v>
      </c>
      <c r="AC90" s="101">
        <f t="shared" si="31"/>
        <v>1.2556796851739181E-2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36">SUM(C71:C94)</f>
        <v>0.99999999999999978</v>
      </c>
      <c r="D95" s="77">
        <f t="shared" si="36"/>
        <v>0.99999999999999989</v>
      </c>
      <c r="E95" s="78">
        <f t="shared" si="36"/>
        <v>0.99999999999999978</v>
      </c>
      <c r="F95" s="77">
        <f t="shared" si="36"/>
        <v>0.99999999999999978</v>
      </c>
      <c r="G95" s="78">
        <f t="shared" si="36"/>
        <v>1</v>
      </c>
      <c r="H95" s="77">
        <f t="shared" si="36"/>
        <v>0.99999999999999989</v>
      </c>
      <c r="I95" s="78">
        <f t="shared" si="36"/>
        <v>1</v>
      </c>
      <c r="J95" s="77">
        <f t="shared" si="36"/>
        <v>0.99999999999999978</v>
      </c>
      <c r="K95" s="77">
        <f t="shared" si="36"/>
        <v>1</v>
      </c>
      <c r="L95" s="77">
        <f t="shared" si="36"/>
        <v>1</v>
      </c>
      <c r="M95" s="78">
        <f t="shared" si="36"/>
        <v>0.99999999999999989</v>
      </c>
      <c r="N95" s="77">
        <f t="shared" si="36"/>
        <v>1</v>
      </c>
      <c r="O95" s="78">
        <f t="shared" si="36"/>
        <v>1</v>
      </c>
      <c r="P95" s="77">
        <f t="shared" si="36"/>
        <v>1</v>
      </c>
      <c r="Q95" s="78">
        <f t="shared" si="36"/>
        <v>1</v>
      </c>
      <c r="R95" s="77">
        <f t="shared" si="36"/>
        <v>0.99999999999999989</v>
      </c>
      <c r="S95" s="78">
        <f t="shared" si="36"/>
        <v>1.0000000000000002</v>
      </c>
      <c r="T95" s="77">
        <f t="shared" si="36"/>
        <v>0.99999999999999989</v>
      </c>
      <c r="U95" s="78">
        <f t="shared" si="36"/>
        <v>1</v>
      </c>
      <c r="V95" s="77">
        <f t="shared" si="36"/>
        <v>1</v>
      </c>
      <c r="W95" s="78">
        <f t="shared" si="36"/>
        <v>1.0000000000000002</v>
      </c>
      <c r="X95" s="77">
        <f t="shared" si="36"/>
        <v>0.99999999999999989</v>
      </c>
      <c r="Y95" s="78">
        <f t="shared" si="36"/>
        <v>0.99999999999999978</v>
      </c>
      <c r="Z95" s="77">
        <f t="shared" si="36"/>
        <v>1</v>
      </c>
      <c r="AA95" s="77">
        <f t="shared" si="36"/>
        <v>1</v>
      </c>
      <c r="AB95" s="77">
        <f t="shared" si="36"/>
        <v>0.99999999999999978</v>
      </c>
      <c r="AC95" s="79">
        <f t="shared" si="36"/>
        <v>0.99999999999999989</v>
      </c>
      <c r="AD95" s="80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8" zoomScale="90" zoomScaleNormal="93" zoomScaleSheetLayoutView="90" zoomScalePageLayoutView="93" workbookViewId="0">
      <selection activeCell="E21" sqref="E21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10" style="234" bestFit="1" customWidth="1"/>
    <col min="13" max="16384" width="8.85546875" style="234"/>
  </cols>
  <sheetData>
    <row r="1" spans="1:15" ht="18.75" x14ac:dyDescent="0.3">
      <c r="C1" s="297" t="s">
        <v>83</v>
      </c>
      <c r="D1" s="297"/>
      <c r="E1" s="297"/>
      <c r="F1" s="235"/>
    </row>
    <row r="2" spans="1:15" ht="18.75" x14ac:dyDescent="0.3">
      <c r="C2" s="297" t="s">
        <v>57</v>
      </c>
      <c r="D2" s="297"/>
      <c r="E2" s="297"/>
      <c r="F2" s="235"/>
    </row>
    <row r="3" spans="1:15" ht="18.75" x14ac:dyDescent="0.3">
      <c r="C3" s="298">
        <f>Daily!A5</f>
        <v>44896</v>
      </c>
      <c r="D3" s="298"/>
      <c r="E3" s="298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293" t="s">
        <v>58</v>
      </c>
      <c r="D5" s="293" t="s">
        <v>59</v>
      </c>
      <c r="E5" s="295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294"/>
      <c r="D6" s="294"/>
      <c r="E6" s="296"/>
      <c r="F6" s="239"/>
    </row>
    <row r="7" spans="1:15" ht="19.5" thickTop="1" x14ac:dyDescent="0.25">
      <c r="A7" s="238"/>
      <c r="B7" s="238"/>
      <c r="C7" s="257">
        <f>Daily!A5</f>
        <v>44896</v>
      </c>
      <c r="D7" s="241">
        <f>IF(Daily!AB33=0,"",Daily!AB33)</f>
        <v>341694</v>
      </c>
      <c r="E7" s="242">
        <f>IF(Daily!AC33=0,"",Daily!AC33)</f>
        <v>340638</v>
      </c>
      <c r="F7" s="243"/>
      <c r="G7" s="244">
        <f>IF(D7="",0,IF(WEEKDAY(C7,2)=7,3,IF(H7="H",3,IF(WEEKDAY(C7,2)=6,2,1))))</f>
        <v>1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8">
        <f>C7+1</f>
        <v>44897</v>
      </c>
      <c r="D8" s="245">
        <f>IF(Daily!AB64=0,"",Daily!AB64)</f>
        <v>340137</v>
      </c>
      <c r="E8" s="245">
        <f>IF(Daily!AC64=0,"",Daily!AC64)</f>
        <v>339167</v>
      </c>
      <c r="F8" s="243"/>
      <c r="G8" s="244">
        <f t="shared" ref="G8:G37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8">
        <f t="shared" ref="C9:C37" si="1">C8+1</f>
        <v>44898</v>
      </c>
      <c r="D9" s="245">
        <f>IF(Daily!AB95=0,"",Daily!AB95)</f>
        <v>291465</v>
      </c>
      <c r="E9" s="246">
        <f>IF(Daily!AC95=0,"",Daily!AC95)</f>
        <v>290378</v>
      </c>
      <c r="F9" s="243"/>
      <c r="G9" s="244">
        <f t="shared" si="0"/>
        <v>2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8">
        <f t="shared" si="1"/>
        <v>44899</v>
      </c>
      <c r="D10" s="245">
        <f>IF(Daily!AB126=0,"",Daily!AB126)</f>
        <v>220567</v>
      </c>
      <c r="E10" s="246">
        <f>IF(Daily!AC126=0,"",Daily!AC126)</f>
        <v>219655</v>
      </c>
      <c r="F10" s="243"/>
      <c r="G10" s="244">
        <f t="shared" si="0"/>
        <v>3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8">
        <f t="shared" si="1"/>
        <v>44900</v>
      </c>
      <c r="D11" s="245">
        <f>IF(Daily!AB157=0,"",Daily!AB157)</f>
        <v>336754</v>
      </c>
      <c r="E11" s="246">
        <f>IF(Daily!AC157=0,"",Daily!AC157)</f>
        <v>335738</v>
      </c>
      <c r="F11" s="243"/>
      <c r="G11" s="244">
        <f t="shared" si="0"/>
        <v>1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8">
        <f t="shared" si="1"/>
        <v>44901</v>
      </c>
      <c r="D12" s="245">
        <f>IF(Daily!AB188=0,"",Daily!AB188)</f>
        <v>338071</v>
      </c>
      <c r="E12" s="246">
        <f>IF(Daily!AC188=0,"",Daily!AC188)</f>
        <v>336994</v>
      </c>
      <c r="F12" s="243"/>
      <c r="G12" s="244">
        <f t="shared" si="0"/>
        <v>1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8">
        <f t="shared" si="1"/>
        <v>44902</v>
      </c>
      <c r="D13" s="245">
        <f>IF(Daily!AB219=0,"",Daily!AB219)</f>
        <v>355580</v>
      </c>
      <c r="E13" s="246">
        <f>IF(Daily!AC219=0,"",Daily!AC219)</f>
        <v>354572</v>
      </c>
      <c r="F13" s="243"/>
      <c r="G13" s="244">
        <f t="shared" si="0"/>
        <v>1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8">
        <f t="shared" si="1"/>
        <v>44903</v>
      </c>
      <c r="D14" s="245">
        <f>IF(Daily!AB250=0,"",Daily!AB250)</f>
        <v>237999</v>
      </c>
      <c r="E14" s="245">
        <f>IF(Daily!AC250=0,"",Daily!AC250)</f>
        <v>237141</v>
      </c>
      <c r="F14" s="243"/>
      <c r="G14" s="244">
        <f t="shared" si="0"/>
        <v>3</v>
      </c>
      <c r="H14" s="234" t="s">
        <v>87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8">
        <f t="shared" si="1"/>
        <v>44904</v>
      </c>
      <c r="D15" s="245">
        <f>IF(Daily!AB281=0,"",Daily!AB281)</f>
        <v>357294</v>
      </c>
      <c r="E15" s="246">
        <f>IF(Daily!AC281=0,"",Daily!AC281)</f>
        <v>356233</v>
      </c>
      <c r="F15" s="243"/>
      <c r="G15" s="244">
        <f t="shared" si="0"/>
        <v>1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8">
        <f t="shared" si="1"/>
        <v>44905</v>
      </c>
      <c r="D16" s="245">
        <f>IF(Daily!AB312=0,"",Daily!AB312)</f>
        <v>292633</v>
      </c>
      <c r="E16" s="245">
        <f>IF(Daily!AC312=0,"",Daily!AC312)</f>
        <v>291458</v>
      </c>
      <c r="F16" s="243"/>
      <c r="G16" s="244">
        <f t="shared" si="0"/>
        <v>2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8">
        <f t="shared" si="1"/>
        <v>44906</v>
      </c>
      <c r="D17" s="245">
        <f>IF(Daily!AB343=0,"",Daily!AB343)</f>
        <v>231032</v>
      </c>
      <c r="E17" s="246">
        <f>IF(Daily!AC343=0,"",Daily!AC343)</f>
        <v>230046</v>
      </c>
      <c r="F17" s="243"/>
      <c r="G17" s="244">
        <f t="shared" si="0"/>
        <v>3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8">
        <f t="shared" si="1"/>
        <v>44907</v>
      </c>
      <c r="D18" s="245">
        <f>IF(Daily!AB374=0,"",Daily!AB374)</f>
        <v>343551</v>
      </c>
      <c r="E18" s="246">
        <f>IF(Daily!AC374=0,"",Daily!AC374)</f>
        <v>342507</v>
      </c>
      <c r="F18" s="243"/>
      <c r="G18" s="244">
        <f t="shared" si="0"/>
        <v>1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8">
        <f t="shared" si="1"/>
        <v>44908</v>
      </c>
      <c r="D19" s="245">
        <f>IF(Daily!AB405=0,"",Daily!AB405)</f>
        <v>343013</v>
      </c>
      <c r="E19" s="246">
        <f>IF(Daily!AC405=0,"",Daily!AC405)</f>
        <v>342066</v>
      </c>
      <c r="F19" s="243"/>
      <c r="G19" s="244">
        <f t="shared" si="0"/>
        <v>1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8">
        <f t="shared" si="1"/>
        <v>44909</v>
      </c>
      <c r="D20" s="245">
        <f>IF(Daily!AB436=0,"",Daily!AB436)</f>
        <v>353426</v>
      </c>
      <c r="E20" s="246">
        <f>IF(Daily!AC436=0,"",Daily!AC436)</f>
        <v>352448</v>
      </c>
      <c r="F20" s="243"/>
      <c r="G20" s="244">
        <f t="shared" si="0"/>
        <v>1</v>
      </c>
      <c r="J20" s="244"/>
      <c r="L20" s="244"/>
      <c r="M20" s="244"/>
      <c r="O20" s="244"/>
    </row>
    <row r="21" spans="1:15" ht="18.75" x14ac:dyDescent="0.25">
      <c r="A21" s="238"/>
      <c r="B21" s="238"/>
      <c r="C21" s="258">
        <f t="shared" si="1"/>
        <v>44910</v>
      </c>
      <c r="D21" s="245">
        <f>IF(Daily!AB467=0,"",Daily!AB467)</f>
        <v>357026</v>
      </c>
      <c r="E21" s="246">
        <f>IF(Daily!AC467=0,"",Daily!AC467)</f>
        <v>355878</v>
      </c>
      <c r="F21" s="243"/>
      <c r="G21" s="244">
        <f t="shared" si="0"/>
        <v>1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8">
        <f t="shared" si="1"/>
        <v>44911</v>
      </c>
      <c r="D22" s="245">
        <f>IF(Daily!AB498=0,"",Daily!AB498)</f>
        <v>371388</v>
      </c>
      <c r="E22" s="246">
        <f>IF(Daily!AC498=0,"",Daily!AC498)</f>
        <v>370159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8">
        <f t="shared" si="1"/>
        <v>44912</v>
      </c>
      <c r="D23" s="245">
        <f>IF(Daily!AB529=0,"",Daily!AB529)</f>
        <v>310237</v>
      </c>
      <c r="E23" s="246">
        <f>IF(Daily!AC529=0,"",Daily!AC529)</f>
        <v>308923</v>
      </c>
      <c r="F23" s="243"/>
      <c r="G23" s="244">
        <f t="shared" si="0"/>
        <v>2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8">
        <f t="shared" si="1"/>
        <v>44913</v>
      </c>
      <c r="D24" s="245">
        <f>IF(Daily!AB560=0,"",Daily!AB560)</f>
        <v>258309</v>
      </c>
      <c r="E24" s="246">
        <f>IF(Daily!AC560=0,"",Daily!AC560)</f>
        <v>256980</v>
      </c>
      <c r="F24" s="243"/>
      <c r="G24" s="244">
        <f t="shared" si="0"/>
        <v>3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8">
        <f t="shared" si="1"/>
        <v>44914</v>
      </c>
      <c r="D25" s="245">
        <f>IF(Daily!AB591=0,"",Daily!AB591)</f>
        <v>355690</v>
      </c>
      <c r="E25" s="246">
        <f>IF(Daily!AC591=0,"",Daily!AC591)</f>
        <v>354394</v>
      </c>
      <c r="F25" s="243"/>
      <c r="G25" s="244">
        <f t="shared" si="0"/>
        <v>1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8">
        <f t="shared" si="1"/>
        <v>44915</v>
      </c>
      <c r="D26" s="245">
        <f>IF(Daily!AB622=0,"",Daily!AB622)</f>
        <v>353772</v>
      </c>
      <c r="E26" s="246">
        <f>IF(Daily!AC622=0,"",Daily!AC622)</f>
        <v>352599</v>
      </c>
      <c r="F26" s="243"/>
      <c r="G26" s="244">
        <f t="shared" si="0"/>
        <v>1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8">
        <f t="shared" si="1"/>
        <v>44916</v>
      </c>
      <c r="D27" s="246">
        <f>IF(Daily!AB653=0,"",Daily!AB653)</f>
        <v>348934</v>
      </c>
      <c r="E27" s="246">
        <f>IF(Daily!AC653=0,"",Daily!AC653)</f>
        <v>347740</v>
      </c>
      <c r="F27" s="243"/>
      <c r="G27" s="244">
        <f t="shared" si="0"/>
        <v>1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8">
        <f t="shared" si="1"/>
        <v>44917</v>
      </c>
      <c r="D28" s="245">
        <f>IF(Daily!AB684=0,"",Daily!AB684)</f>
        <v>339701</v>
      </c>
      <c r="E28" s="246">
        <f>IF(Daily!AC684=0,"",Daily!AC684)</f>
        <v>338501</v>
      </c>
      <c r="F28" s="243"/>
      <c r="G28" s="244">
        <f t="shared" si="0"/>
        <v>1</v>
      </c>
      <c r="K28" s="244"/>
      <c r="L28" s="244"/>
      <c r="M28" s="244"/>
      <c r="O28" s="244"/>
    </row>
    <row r="29" spans="1:15" ht="18.75" x14ac:dyDescent="0.25">
      <c r="A29" s="238"/>
      <c r="B29" s="238"/>
      <c r="C29" s="258">
        <f t="shared" si="1"/>
        <v>44918</v>
      </c>
      <c r="D29" s="245">
        <f>IF(Daily!AB715=0,"",Daily!AB715)</f>
        <v>339241</v>
      </c>
      <c r="E29" s="246">
        <f>IF(Daily!AC715=0,"",Daily!AC715)</f>
        <v>337803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8">
        <f t="shared" si="1"/>
        <v>44919</v>
      </c>
      <c r="D30" s="245">
        <f>IF(Daily!AB746=0,"",Daily!AB746)</f>
        <v>204997</v>
      </c>
      <c r="E30" s="246">
        <f>IF(Daily!AC746=0,"",Daily!AC746)</f>
        <v>203890</v>
      </c>
      <c r="F30" s="243"/>
      <c r="G30" s="244">
        <f t="shared" si="0"/>
        <v>2</v>
      </c>
      <c r="K30" s="244"/>
      <c r="L30" s="244"/>
      <c r="M30" s="244"/>
      <c r="O30" s="244"/>
    </row>
    <row r="31" spans="1:15" ht="18.75" x14ac:dyDescent="0.25">
      <c r="A31" s="238"/>
      <c r="B31" s="238"/>
      <c r="C31" s="258">
        <f t="shared" si="1"/>
        <v>44920</v>
      </c>
      <c r="D31" s="245">
        <f>IF(Daily!AB777=0,"",Daily!AB777)</f>
        <v>204051</v>
      </c>
      <c r="E31" s="245">
        <f>IF(Daily!AC777=0,"",Daily!AC777)</f>
        <v>202477</v>
      </c>
      <c r="F31" s="243"/>
      <c r="G31" s="244">
        <f t="shared" si="0"/>
        <v>3</v>
      </c>
      <c r="H31" s="234" t="s">
        <v>87</v>
      </c>
      <c r="K31" s="244"/>
      <c r="L31" s="244"/>
      <c r="M31" s="244"/>
      <c r="O31" s="244"/>
    </row>
    <row r="32" spans="1:15" ht="18.75" x14ac:dyDescent="0.25">
      <c r="A32" s="238"/>
      <c r="B32" s="238"/>
      <c r="C32" s="258">
        <f t="shared" si="1"/>
        <v>44921</v>
      </c>
      <c r="D32" s="245">
        <f>IF(Daily!AB808=0,"",Daily!AB808)</f>
        <v>233916</v>
      </c>
      <c r="E32" s="245">
        <f>IF(Daily!AC808=0,"",Daily!AC808)</f>
        <v>232704</v>
      </c>
      <c r="F32" s="243"/>
      <c r="G32" s="244">
        <f t="shared" si="0"/>
        <v>1</v>
      </c>
      <c r="K32" s="244"/>
      <c r="L32" s="244"/>
      <c r="M32" s="244"/>
    </row>
    <row r="33" spans="1:13" ht="18.75" x14ac:dyDescent="0.25">
      <c r="A33" s="238"/>
      <c r="B33" s="238"/>
      <c r="C33" s="258">
        <f t="shared" si="1"/>
        <v>44922</v>
      </c>
      <c r="D33" s="245">
        <f>IF(Daily!AB839=0,"",Daily!AB839)</f>
        <v>316974</v>
      </c>
      <c r="E33" s="245">
        <f>IF(Daily!AC839=0,"",Daily!AC839)</f>
        <v>315833</v>
      </c>
      <c r="F33" s="243"/>
      <c r="G33" s="244">
        <f t="shared" si="0"/>
        <v>1</v>
      </c>
      <c r="K33" s="244"/>
      <c r="M33" s="244"/>
    </row>
    <row r="34" spans="1:13" ht="18.75" x14ac:dyDescent="0.25">
      <c r="A34" s="238"/>
      <c r="B34" s="238"/>
      <c r="C34" s="258">
        <f t="shared" si="1"/>
        <v>44923</v>
      </c>
      <c r="D34" s="245">
        <f>IF(Daily!AB870=0,"",Daily!AB870)</f>
        <v>304761</v>
      </c>
      <c r="E34" s="246">
        <f>IF(Daily!AC870=0,"",Daily!AC870)</f>
        <v>303667</v>
      </c>
      <c r="F34" s="243"/>
      <c r="G34" s="244">
        <f t="shared" si="0"/>
        <v>1</v>
      </c>
      <c r="K34" s="244"/>
      <c r="M34" s="244"/>
    </row>
    <row r="35" spans="1:13" ht="18.75" x14ac:dyDescent="0.25">
      <c r="A35" s="238"/>
      <c r="B35" s="238"/>
      <c r="C35" s="258">
        <f t="shared" si="1"/>
        <v>44924</v>
      </c>
      <c r="D35" s="245">
        <f>IF(Daily!AB901=0,"",Daily!AB901)</f>
        <v>299824</v>
      </c>
      <c r="E35" s="246">
        <f>IF(Daily!AC901=0,"",Daily!AC901)</f>
        <v>298879</v>
      </c>
      <c r="F35" s="243"/>
      <c r="G35" s="244">
        <f t="shared" si="0"/>
        <v>1</v>
      </c>
      <c r="K35" s="244"/>
      <c r="M35" s="244"/>
    </row>
    <row r="36" spans="1:13" ht="18.75" x14ac:dyDescent="0.25">
      <c r="A36" s="238"/>
      <c r="B36" s="238"/>
      <c r="C36" s="258">
        <f t="shared" si="1"/>
        <v>44925</v>
      </c>
      <c r="D36" s="245">
        <f>IF(Daily!AB932=0,"",Daily!AB932)</f>
        <v>166597</v>
      </c>
      <c r="E36" s="246">
        <f>IF(Daily!AC932=0,"",Daily!AC932)</f>
        <v>165846</v>
      </c>
      <c r="F36" s="243"/>
      <c r="G36" s="244">
        <f t="shared" si="0"/>
        <v>3</v>
      </c>
      <c r="H36" s="234" t="s">
        <v>87</v>
      </c>
      <c r="K36" s="244"/>
      <c r="M36" s="244"/>
    </row>
    <row r="37" spans="1:13" ht="19.5" thickBot="1" x14ac:dyDescent="0.3">
      <c r="A37" s="238"/>
      <c r="B37" s="238"/>
      <c r="C37" s="258">
        <f t="shared" si="1"/>
        <v>44926</v>
      </c>
      <c r="D37" s="245">
        <f>IF(Daily!AB963=0,"",Daily!AB963)</f>
        <v>154011</v>
      </c>
      <c r="E37" s="245">
        <f>IF(Daily!AC963=0,"",Daily!AC963)</f>
        <v>153385</v>
      </c>
      <c r="F37" s="243"/>
      <c r="G37" s="244">
        <f t="shared" si="0"/>
        <v>2</v>
      </c>
      <c r="M37" s="244"/>
    </row>
    <row r="38" spans="1:13" ht="17.25" thickTop="1" thickBot="1" x14ac:dyDescent="0.25">
      <c r="A38" s="238"/>
      <c r="B38" s="238"/>
      <c r="C38" s="259" t="s">
        <v>41</v>
      </c>
      <c r="D38" s="247">
        <f>SUM(D7:D37)</f>
        <v>9302645</v>
      </c>
      <c r="E38" s="248">
        <f>SUM(E7:E37)</f>
        <v>9268699</v>
      </c>
      <c r="F38" s="249"/>
      <c r="G38" s="250"/>
      <c r="H38" s="250"/>
      <c r="I38" s="250"/>
    </row>
    <row r="39" spans="1:13" ht="16.5" thickTop="1" x14ac:dyDescent="0.25">
      <c r="A39" s="251"/>
      <c r="B39" s="252"/>
      <c r="C39" s="260" t="s">
        <v>61</v>
      </c>
      <c r="D39" s="261"/>
      <c r="E39" s="261"/>
      <c r="F39" s="252"/>
    </row>
    <row r="40" spans="1:13" ht="15.75" x14ac:dyDescent="0.25">
      <c r="A40" s="251"/>
      <c r="B40" s="252"/>
      <c r="C40" s="261"/>
      <c r="D40" s="261"/>
      <c r="E40" s="261"/>
      <c r="F40" s="252"/>
    </row>
    <row r="41" spans="1:13" ht="15.75" x14ac:dyDescent="0.25">
      <c r="A41" s="251"/>
      <c r="C41" s="262" t="s">
        <v>64</v>
      </c>
      <c r="D41" s="263">
        <f>MAX(D7:D37)</f>
        <v>371388</v>
      </c>
      <c r="E41" s="263">
        <f>MAX(E7:E37)</f>
        <v>370159</v>
      </c>
      <c r="F41" s="250"/>
    </row>
    <row r="42" spans="1:13" ht="15.75" x14ac:dyDescent="0.25">
      <c r="A42" s="251"/>
      <c r="C42" s="262" t="s">
        <v>62</v>
      </c>
      <c r="D42" s="264">
        <f>IF(D38=0,"-",INDEX($C$7:$C$37,MATCH(MAX(D$7:D$37),D$7:D$37,0)))</f>
        <v>44911</v>
      </c>
      <c r="E42" s="264">
        <f>IF(E38=0,"-",INDEX($C$7:$C$37,MATCH(MAX(E$7:E$37),E$7:E$37,0)))</f>
        <v>44911</v>
      </c>
      <c r="F42" s="253"/>
    </row>
    <row r="43" spans="1:13" ht="15.75" x14ac:dyDescent="0.25">
      <c r="A43" s="251"/>
      <c r="C43" s="262" t="s">
        <v>63</v>
      </c>
      <c r="D43" s="263">
        <f>IF(D38=0,0,AVERAGEIF($G$7:$G$37,"&gt;0",D$7:D$37))</f>
        <v>300085.32258064515</v>
      </c>
      <c r="E43" s="263">
        <f>IF(E38=0,0,AVERAGEIF($G$7:$G$37,"&gt;0",E$7:E$37))</f>
        <v>298990.29032258067</v>
      </c>
      <c r="F43" s="250"/>
    </row>
    <row r="44" spans="1:13" ht="15.75" x14ac:dyDescent="0.25">
      <c r="A44" s="251"/>
      <c r="C44" s="262" t="s">
        <v>68</v>
      </c>
      <c r="D44" s="265">
        <f>SUMIF($G$7:$G$37,1,D$7:D$37)</f>
        <v>6730747</v>
      </c>
      <c r="E44" s="265">
        <f>SUMIF($G$7:$G$37,1,E$7:E$37)</f>
        <v>6708520</v>
      </c>
      <c r="F44" s="250"/>
    </row>
    <row r="45" spans="1:13" ht="15.75" x14ac:dyDescent="0.25">
      <c r="A45" s="251"/>
      <c r="C45" s="262" t="s">
        <v>65</v>
      </c>
      <c r="D45" s="263">
        <f>IF(D38=0,0,AVERAGEIF($G$7:$G$37,1,D$7:D$37))</f>
        <v>336537.35</v>
      </c>
      <c r="E45" s="263">
        <f>IF(E38=0,0,AVERAGEIF($G$7:$G$37,1,E$7:E$37))</f>
        <v>335426</v>
      </c>
      <c r="F45" s="250"/>
    </row>
    <row r="46" spans="1:13" ht="15.75" x14ac:dyDescent="0.25">
      <c r="C46" s="266" t="s">
        <v>66</v>
      </c>
      <c r="D46" s="265">
        <f>SUMIF($G$7:$G$37,2,D$7:D$37)</f>
        <v>1253343</v>
      </c>
      <c r="E46" s="265">
        <f>SUMIF($G$7:$G$37,2,E$7:E$37)</f>
        <v>1248034</v>
      </c>
      <c r="F46" s="244"/>
    </row>
    <row r="47" spans="1:13" ht="15.75" x14ac:dyDescent="0.25">
      <c r="C47" s="266" t="s">
        <v>67</v>
      </c>
      <c r="D47" s="263">
        <f>IFERROR(IF(D38=0,0,AVERAGEIF($G$7:$G$37,2,D$7:D$37)),0)</f>
        <v>250668.6</v>
      </c>
      <c r="E47" s="263">
        <f>IFERROR(IF(E38=0,0,AVERAGEIF($G$7:$G$37,2,E$7:E$37)),0)</f>
        <v>249606.8</v>
      </c>
      <c r="F47" s="244"/>
    </row>
    <row r="48" spans="1:13" ht="15.75" x14ac:dyDescent="0.25">
      <c r="C48" s="266" t="s">
        <v>72</v>
      </c>
      <c r="D48" s="265">
        <f>SUMIF($G$7:$G$37,3,D$7:D$37)</f>
        <v>1318555</v>
      </c>
      <c r="E48" s="265">
        <f>SUMIF($G$7:$G$37,3,E$7:E$37)</f>
        <v>1312145</v>
      </c>
      <c r="F48" s="254"/>
    </row>
    <row r="49" spans="3:6" ht="15.75" x14ac:dyDescent="0.25">
      <c r="C49" s="266" t="s">
        <v>71</v>
      </c>
      <c r="D49" s="263">
        <f>IFERROR(IF(D38=0,0,AVERAGEIF($G$7:$G$37,3,D$7:D$37)),0)</f>
        <v>219759.16666666666</v>
      </c>
      <c r="E49" s="263">
        <f>IFERROR(IF(E38=0,0,AVERAGEIF($G$7:$G$37,3,E$7:E$37)),0)</f>
        <v>218690.83333333334</v>
      </c>
      <c r="F49" s="254"/>
    </row>
    <row r="50" spans="3:6" ht="15.75" x14ac:dyDescent="0.25">
      <c r="C50" s="266" t="s">
        <v>70</v>
      </c>
      <c r="D50" s="267">
        <f>+D46+D48</f>
        <v>2571898</v>
      </c>
      <c r="E50" s="267">
        <f>+E46+E48</f>
        <v>2560179</v>
      </c>
      <c r="F50" s="254"/>
    </row>
    <row r="51" spans="3:6" ht="15.75" x14ac:dyDescent="0.25">
      <c r="C51" s="266" t="s">
        <v>69</v>
      </c>
      <c r="D51" s="268">
        <f>IFERROR(IF(D38=0,0,AVERAGEIF($G7:$G37,"&gt;1",D7:D37)),0)</f>
        <v>233808.90909090909</v>
      </c>
      <c r="E51" s="268">
        <f>IFERROR(IF(E38=0,0,AVERAGEIF($G7:$G37,"&gt;1",E7:E37)),0)</f>
        <v>232743.54545454544</v>
      </c>
      <c r="F51" s="254"/>
    </row>
    <row r="52" spans="3:6" ht="15.75" x14ac:dyDescent="0.25">
      <c r="C52" s="266" t="s">
        <v>41</v>
      </c>
      <c r="D52" s="265">
        <f>+D44+D46+D48</f>
        <v>9302645</v>
      </c>
      <c r="E52" s="265">
        <f>+E44+E46+E48</f>
        <v>9268699</v>
      </c>
      <c r="F52" s="250"/>
    </row>
    <row r="53" spans="3:6" hidden="1" x14ac:dyDescent="0.2">
      <c r="D53" s="256" t="str">
        <f>IF(Monthly!AB31=D52,"CORRECT","no")</f>
        <v>CORRECT</v>
      </c>
      <c r="E53" s="256" t="str">
        <f>IF(Monthly!AC31=E52,"CORRECT","no")</f>
        <v>CORRECT</v>
      </c>
      <c r="F53" s="256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6" t="s">
        <v>74</v>
      </c>
      <c r="D59" s="255">
        <f>AVERAGE(D15,D22,D29,D36)</f>
        <v>308630</v>
      </c>
      <c r="E59" s="255">
        <f t="array" ref="E59">AVERAGE(IF(WEEKDAY($C$7:$C$37,2)=1,E$7:E$37))</f>
        <v>316335.75</v>
      </c>
      <c r="F59" s="255"/>
    </row>
    <row r="60" spans="3:6" hidden="1" x14ac:dyDescent="0.2">
      <c r="C60" s="256" t="s">
        <v>75</v>
      </c>
      <c r="D60" s="255">
        <f t="array" ref="D60">AVERAGE(IF(WEEKDAY($C$7:$C$37,2)=2,D$7:D$37))</f>
        <v>337957.5</v>
      </c>
      <c r="E60" s="255">
        <f t="array" ref="E60">AVERAGE(IF(WEEKDAY($C$7:$C$37,2)=2,E$7:E$37))</f>
        <v>336873</v>
      </c>
    </row>
    <row r="61" spans="3:6" hidden="1" x14ac:dyDescent="0.2">
      <c r="C61" s="256" t="s">
        <v>76</v>
      </c>
      <c r="D61" s="255">
        <f t="array" ref="D61">AVERAGE(IF(WEEKDAY($C$7:$C$37,2)=3,D$7:D$37))</f>
        <v>340675.25</v>
      </c>
      <c r="E61" s="255">
        <f t="array" ref="E61">AVERAGE(IF(WEEKDAY($C$7:$C$37,2)=3,E$7:E$37))</f>
        <v>339606.75</v>
      </c>
    </row>
    <row r="62" spans="3:6" hidden="1" x14ac:dyDescent="0.2">
      <c r="C62" s="256" t="s">
        <v>77</v>
      </c>
      <c r="D62" s="255">
        <f t="array" ref="D62">AVERAGE(IF(WEEKDAY($C$7:$C$37,2)=4,D$7:D$37))</f>
        <v>315248.8</v>
      </c>
      <c r="E62" s="255">
        <f t="array" ref="E62">AVERAGE(IF(WEEKDAY($C$7:$C$37,2)=4,E$7:E$37))</f>
        <v>314207.40000000002</v>
      </c>
    </row>
    <row r="63" spans="3:6" hidden="1" x14ac:dyDescent="0.2">
      <c r="C63" s="256" t="s">
        <v>78</v>
      </c>
      <c r="D63" s="255">
        <f t="array" ref="D63">AVERAGE(IF(WEEKDAY($C$7:$C$37,2)=5,D$7:D$37))</f>
        <v>314931.40000000002</v>
      </c>
      <c r="E63" s="255">
        <f t="array" ref="E63">AVERAGE(IF(WEEKDAY($C$7:$C$37,2)=5,E$7:E$37))</f>
        <v>313841.59999999998</v>
      </c>
    </row>
    <row r="64" spans="3:6" hidden="1" x14ac:dyDescent="0.2">
      <c r="C64" s="256" t="s">
        <v>79</v>
      </c>
      <c r="D64" s="255">
        <f>AVERAGEIF($G$7:$G$37,2,D$7:D$37)</f>
        <v>250668.6</v>
      </c>
      <c r="E64" s="255">
        <f>AVERAGEIF($G$7:$G$37,2,E$7:E$37)</f>
        <v>249606.8</v>
      </c>
    </row>
    <row r="65" spans="3:5" hidden="1" x14ac:dyDescent="0.2">
      <c r="C65" s="256" t="s">
        <v>80</v>
      </c>
      <c r="D65" s="255">
        <f>AVERAGEIF($G$7:$G$37,3,D$7:D$37)</f>
        <v>219759.16666666666</v>
      </c>
      <c r="E65" s="255">
        <f>AVERAGEIF($G$7:$G$37,3,E$7:E$37)</f>
        <v>218690.83333333334</v>
      </c>
    </row>
    <row r="68" spans="3:5" x14ac:dyDescent="0.2">
      <c r="C68" s="256"/>
      <c r="D68" s="255"/>
    </row>
    <row r="69" spans="3:5" x14ac:dyDescent="0.2">
      <c r="C69" s="256"/>
      <c r="D69" s="255"/>
    </row>
    <row r="70" spans="3:5" x14ac:dyDescent="0.2">
      <c r="C70" s="256"/>
      <c r="D70" s="255"/>
    </row>
    <row r="71" spans="3:5" x14ac:dyDescent="0.2">
      <c r="C71" s="256"/>
      <c r="D71" s="255"/>
    </row>
    <row r="72" spans="3:5" x14ac:dyDescent="0.2">
      <c r="C72" s="256"/>
      <c r="D72" s="255"/>
    </row>
    <row r="73" spans="3:5" x14ac:dyDescent="0.2">
      <c r="C73" s="256"/>
      <c r="D73" s="255"/>
    </row>
    <row r="74" spans="3:5" x14ac:dyDescent="0.2">
      <c r="C74" s="256"/>
      <c r="D74" s="25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1">
      <formula>$G7=0</formula>
    </cfRule>
    <cfRule type="expression" dxfId="3" priority="5">
      <formula>$H7="h"</formula>
    </cfRule>
    <cfRule type="expression" dxfId="2" priority="6">
      <formula>$G7&gt;1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295A1C-C43A-4ABB-BDAF-712C3FBEA6A3}"/>
</file>

<file path=customXml/itemProps2.xml><?xml version="1.0" encoding="utf-8"?>
<ds:datastoreItem xmlns:ds="http://schemas.openxmlformats.org/officeDocument/2006/customXml" ds:itemID="{E30DB087-CF33-40DF-95B1-FBE3FD31DEB1}"/>
</file>

<file path=customXml/itemProps3.xml><?xml version="1.0" encoding="utf-8"?>
<ds:datastoreItem xmlns:ds="http://schemas.openxmlformats.org/officeDocument/2006/customXml" ds:itemID="{DC63E396-5D7C-4D62-AE45-FA057E51D2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2022-12-31T21:41:34Z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